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codeName="ЭтаКнига"/>
  <mc:AlternateContent xmlns:mc="http://schemas.openxmlformats.org/markup-compatibility/2006">
    <mc:Choice Requires="x15">
      <x15ac:absPath xmlns:x15ac="http://schemas.microsoft.com/office/spreadsheetml/2010/11/ac" url="R:\Методики\01. Методики БП ФЦК\6. Стандартизированная работа\МУ СР в 3.0 (редакция 2022)\"/>
    </mc:Choice>
  </mc:AlternateContent>
  <xr:revisionPtr revIDLastSave="0" documentId="13_ncr:1_{970CD248-61B8-423E-A838-F0F5D54C5513}" xr6:coauthVersionLast="47" xr6:coauthVersionMax="47" xr10:uidLastSave="{00000000-0000-0000-0000-000000000000}"/>
  <bookViews>
    <workbookView xWindow="-28860" yWindow="-60" windowWidth="28920" windowHeight="15720" firstSheet="3" activeTab="3" xr2:uid="{A157992D-BF28-4CE9-837D-CF54037A7166}"/>
  </bookViews>
  <sheets>
    <sheet name="Время такта" sheetId="1" r:id="rId1"/>
    <sheet name="Лист наблюдений" sheetId="3" r:id="rId2"/>
    <sheet name="Карта СР " sheetId="4" r:id="rId3"/>
    <sheet name="Ручная работа " sheetId="16" r:id="rId4"/>
    <sheet name="Периодическая работа" sheetId="7" r:id="rId5"/>
    <sheet name="Производственная способность" sheetId="10" r:id="rId6"/>
    <sheet name="Объедененная таблица (1 опер)" sheetId="17" r:id="rId7"/>
    <sheet name="Объедененная таблица (2 опер)" sheetId="13" r:id="rId8"/>
    <sheet name="Диаграмма" sheetId="9" r:id="rId9"/>
    <sheet name="Отчет об улучшении" sheetId="11" r:id="rId10"/>
    <sheet name="Общий список улучшений" sheetId="14" r:id="rId11"/>
    <sheet name="СОП " sheetId="15" r:id="rId12"/>
  </sheets>
  <externalReferences>
    <externalReference r:id="rId13"/>
    <externalReference r:id="rId14"/>
  </externalReferences>
  <definedNames>
    <definedName name="Время_такта" localSheetId="1">'[1]Время такта'!$T$13</definedName>
    <definedName name="Время_такта">'Время такта'!$T$8</definedName>
    <definedName name="_xlnm.Print_Area" localSheetId="8">Диаграмма!$A$1:$AO$153</definedName>
    <definedName name="_xlnm.Print_Area" localSheetId="2">'Карта СР '!$A$1:$AU$35</definedName>
    <definedName name="_xlnm.Print_Area" localSheetId="1">'Лист наблюдений'!$A$1:$AE$18</definedName>
    <definedName name="_xlnm.Print_Area" localSheetId="9">'Отчет об улучшении'!$A$1:$AS$31</definedName>
    <definedName name="_xlnm.Print_Area" localSheetId="4">'Периодическая работа'!$A$1:$Q$13</definedName>
    <definedName name="_xlnm.Print_Area" localSheetId="5">'Производственная способность'!$A$1:$L$14</definedName>
    <definedName name="_xlnm.Print_Area" localSheetId="3">'Ручная работа '!$A$1:$U$18</definedName>
    <definedName name="_xlnm.Print_Area" localSheetId="11">'СОП '!$A$1:$J$18</definedName>
    <definedName name="ФРВ" localSheetId="1">'[1]Время такта'!$T$6</definedName>
    <definedName name="ФРВ">'Время такта'!$T$6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P6" i="16" l="1"/>
  <c r="Q7" i="16"/>
  <c r="R7" i="16" s="1"/>
  <c r="Q5" i="16"/>
  <c r="O9" i="16"/>
  <c r="O7" i="16"/>
  <c r="P17" i="16"/>
  <c r="R16" i="16"/>
  <c r="N9" i="16"/>
  <c r="O6" i="16"/>
  <c r="O5" i="16"/>
  <c r="N10" i="16"/>
  <c r="Q12" i="7"/>
  <c r="AN6" i="9"/>
  <c r="N18" i="16" l="1"/>
  <c r="F19" i="16" s="1"/>
  <c r="BQ54" i="17"/>
  <c r="BW54" i="17"/>
  <c r="BK54" i="17"/>
  <c r="BE54" i="17"/>
  <c r="A52" i="17"/>
  <c r="A50" i="17"/>
  <c r="A48" i="17"/>
  <c r="A46" i="17"/>
  <c r="A44" i="17"/>
  <c r="A42" i="17"/>
  <c r="A40" i="17"/>
  <c r="A38" i="17"/>
  <c r="CF9" i="17"/>
  <c r="CP9" i="17" s="1"/>
  <c r="CZ9" i="17" s="1"/>
  <c r="DJ9" i="17" s="1"/>
  <c r="DT9" i="17" s="1"/>
  <c r="ED9" i="17" s="1"/>
  <c r="EN9" i="17" s="1"/>
  <c r="EX9" i="17" s="1"/>
  <c r="FH9" i="17" s="1"/>
  <c r="FR9" i="17" s="1"/>
  <c r="GB9" i="17" s="1"/>
  <c r="GL9" i="17" s="1"/>
  <c r="CK8" i="17"/>
  <c r="CU8" i="17" s="1"/>
  <c r="DE8" i="17" s="1"/>
  <c r="DO8" i="17" s="1"/>
  <c r="DY8" i="17" s="1"/>
  <c r="EI8" i="17" s="1"/>
  <c r="ES8" i="17" s="1"/>
  <c r="FC8" i="17" s="1"/>
  <c r="FM8" i="17" s="1"/>
  <c r="FW8" i="17" s="1"/>
  <c r="GG8" i="17" s="1"/>
  <c r="O4" i="7"/>
  <c r="O2" i="7"/>
  <c r="F5" i="7"/>
  <c r="F4" i="7"/>
  <c r="M18" i="16" l="1"/>
  <c r="L18" i="16"/>
  <c r="K18" i="16"/>
  <c r="J18" i="16"/>
  <c r="I18" i="16"/>
  <c r="H18" i="16"/>
  <c r="G18" i="16"/>
  <c r="F18" i="16"/>
  <c r="E18" i="16"/>
  <c r="D18" i="16"/>
  <c r="D132" i="9"/>
  <c r="D127" i="9" s="1"/>
  <c r="D122" i="9" s="1"/>
  <c r="D117" i="9" s="1"/>
  <c r="D112" i="9" s="1"/>
  <c r="D107" i="9" s="1"/>
  <c r="D102" i="9" s="1"/>
  <c r="D97" i="9" s="1"/>
  <c r="D92" i="9" s="1"/>
  <c r="D87" i="9" s="1"/>
  <c r="D82" i="9" s="1"/>
  <c r="D77" i="9" s="1"/>
  <c r="D72" i="9" s="1"/>
  <c r="D67" i="9" s="1"/>
  <c r="D62" i="9" s="1"/>
  <c r="D57" i="9" s="1"/>
  <c r="D52" i="9" s="1"/>
  <c r="D47" i="9" s="1"/>
  <c r="D42" i="9" s="1"/>
  <c r="D37" i="9" s="1"/>
  <c r="D32" i="9" s="1"/>
  <c r="D27" i="9" s="1"/>
  <c r="D22" i="9" s="1"/>
  <c r="D17" i="9" s="1"/>
  <c r="BW54" i="13"/>
  <c r="BQ54" i="13"/>
  <c r="BK54" i="13"/>
  <c r="BE54" i="13"/>
  <c r="A52" i="13"/>
  <c r="A50" i="13"/>
  <c r="A48" i="13"/>
  <c r="A46" i="13"/>
  <c r="A44" i="13"/>
  <c r="A42" i="13"/>
  <c r="A40" i="13"/>
  <c r="A38" i="13"/>
  <c r="CF9" i="13"/>
  <c r="CP9" i="13" s="1"/>
  <c r="CZ9" i="13" s="1"/>
  <c r="DJ9" i="13" s="1"/>
  <c r="DT9" i="13" s="1"/>
  <c r="ED9" i="13" s="1"/>
  <c r="EN9" i="13" s="1"/>
  <c r="EX9" i="13" s="1"/>
  <c r="FH9" i="13" s="1"/>
  <c r="FR9" i="13" s="1"/>
  <c r="GB9" i="13" s="1"/>
  <c r="GL9" i="13" s="1"/>
  <c r="CK8" i="13"/>
  <c r="CU8" i="13" s="1"/>
  <c r="DE8" i="13" s="1"/>
  <c r="DO8" i="13" s="1"/>
  <c r="DY8" i="13" s="1"/>
  <c r="EI8" i="13" s="1"/>
  <c r="ES8" i="13" s="1"/>
  <c r="FC8" i="13" s="1"/>
  <c r="FM8" i="13" s="1"/>
  <c r="FW8" i="13" s="1"/>
  <c r="GG8" i="13" s="1"/>
  <c r="R17" i="16" l="1"/>
  <c r="Q6" i="16"/>
  <c r="R6" i="16" s="1"/>
  <c r="Q15" i="16"/>
  <c r="R15" i="16" s="1"/>
  <c r="Q11" i="16"/>
  <c r="R11" i="16" s="1"/>
  <c r="Q14" i="16"/>
  <c r="R14" i="16" s="1"/>
  <c r="Q10" i="16"/>
  <c r="R10" i="16" s="1"/>
  <c r="Q12" i="16"/>
  <c r="R12" i="16" s="1"/>
  <c r="Q9" i="16"/>
  <c r="R9" i="16" s="1"/>
  <c r="Q8" i="16"/>
  <c r="R8" i="16" s="1"/>
  <c r="Q13" i="16"/>
  <c r="R13" i="16" s="1"/>
  <c r="G12" i="10"/>
  <c r="AP4" i="4"/>
  <c r="U3" i="16" s="1"/>
  <c r="Q4" i="7" s="1"/>
  <c r="AP2" i="4"/>
  <c r="U2" i="16" s="1"/>
  <c r="Q2" i="7" s="1"/>
  <c r="Z2" i="4"/>
  <c r="K2" i="16" s="1"/>
  <c r="Z4" i="4"/>
  <c r="K3" i="16" s="1"/>
  <c r="CI5" i="17" s="1"/>
  <c r="G4" i="4"/>
  <c r="E2" i="16" s="1"/>
  <c r="G5" i="4"/>
  <c r="E3" i="16" s="1"/>
  <c r="G2" i="4"/>
  <c r="P2" i="16" s="1"/>
  <c r="Q17" i="16" l="1"/>
  <c r="AH4" i="11"/>
  <c r="F3" i="11"/>
  <c r="L3" i="10"/>
  <c r="AH3" i="11" s="1"/>
  <c r="N8" i="7"/>
  <c r="O8" i="7"/>
  <c r="P8" i="7"/>
  <c r="N10" i="7"/>
  <c r="O10" i="7"/>
  <c r="P10" i="7"/>
  <c r="R5" i="16" l="1"/>
  <c r="R18" i="16" s="1"/>
  <c r="Q18" i="16"/>
  <c r="L4" i="10"/>
</calcChain>
</file>

<file path=xl/sharedStrings.xml><?xml version="1.0" encoding="utf-8"?>
<sst xmlns="http://schemas.openxmlformats.org/spreadsheetml/2006/main" count="428" uniqueCount="302">
  <si>
    <t>Лист вычисления времени такта.</t>
  </si>
  <si>
    <t>Продукт(ы):</t>
  </si>
  <si>
    <t>Дата:</t>
  </si>
  <si>
    <t>Линия/РМ:</t>
  </si>
  <si>
    <t>Подготовил:</t>
  </si>
  <si>
    <t>A</t>
  </si>
  <si>
    <t>Сколько секунд в  смене(ах), сек?</t>
  </si>
  <si>
    <t>B</t>
  </si>
  <si>
    <t>Сколько секунд в смену(ах) уходит на перерывы, сек?</t>
  </si>
  <si>
    <t>C</t>
  </si>
  <si>
    <t>Сколько рабочих секунд в смене (А-В), сек?</t>
  </si>
  <si>
    <t>D</t>
  </si>
  <si>
    <t>Укажите общее количество изделий всех типов, которое нужно произвести за смену(D), шт.?</t>
  </si>
  <si>
    <t>E</t>
  </si>
  <si>
    <t>Какое время такта (C/D), сек?</t>
  </si>
  <si>
    <t>ПОДГОТОВИТЕЛЬНЫЙ ЛИСТ НАБЛЮДЕНИЯ</t>
  </si>
  <si>
    <t xml:space="preserve">От: </t>
  </si>
  <si>
    <t xml:space="preserve">До: </t>
  </si>
  <si>
    <t xml:space="preserve">Время такта: </t>
  </si>
  <si>
    <t xml:space="preserve">Подготовлено: </t>
  </si>
  <si>
    <t>№</t>
  </si>
  <si>
    <t>Общее время цикла</t>
  </si>
  <si>
    <t>Причина колебаний</t>
  </si>
  <si>
    <t>Список рабочих элементов и переходов</t>
  </si>
  <si>
    <t>Колебания</t>
  </si>
  <si>
    <t>Рабочее место:</t>
  </si>
  <si>
    <r>
      <t>Дата:</t>
    </r>
    <r>
      <rPr>
        <sz val="12"/>
        <rFont val="Times New Roman"/>
        <family val="1"/>
        <charset val="204"/>
      </rPr>
      <t xml:space="preserve"> </t>
    </r>
  </si>
  <si>
    <t>№ операции:</t>
  </si>
  <si>
    <t>Границы</t>
  </si>
  <si>
    <t>Операция:</t>
  </si>
  <si>
    <t>Колебания, сек</t>
  </si>
  <si>
    <t>Уровень колебаний, %</t>
  </si>
  <si>
    <t>Карта стандартизированной работы</t>
  </si>
  <si>
    <t>Переходы в цикле</t>
  </si>
  <si>
    <t>Переход в начало цикла</t>
  </si>
  <si>
    <t>Проверка качества</t>
  </si>
  <si>
    <t>Внимание вопросам безопасности</t>
  </si>
  <si>
    <t>Стандартный запас</t>
  </si>
  <si>
    <t>ЛИСТ НАБЛЮДЕНИЯ РУЧНОЙ РАБОТЫ</t>
  </si>
  <si>
    <t>Рабочий элемент</t>
  </si>
  <si>
    <t>Точка отсчета</t>
  </si>
  <si>
    <t>Комментарии</t>
  </si>
  <si>
    <t>Σ</t>
  </si>
  <si>
    <t>Лист периодических работ</t>
  </si>
  <si>
    <t>Время</t>
  </si>
  <si>
    <t>Резка кирпича</t>
  </si>
  <si>
    <t>Установка армирующей сетки</t>
  </si>
  <si>
    <t>Установка направляющей нитки</t>
  </si>
  <si>
    <t>Набрать раствор в ведро</t>
  </si>
  <si>
    <t>Частота повторения (количество циклов)</t>
  </si>
  <si>
    <r>
      <t xml:space="preserve">Объяснение условных знаков:                   </t>
    </r>
    <r>
      <rPr>
        <b/>
        <sz val="10"/>
        <color theme="3"/>
        <rFont val="Times New Roman"/>
        <family val="1"/>
        <charset val="204"/>
      </rPr>
      <t xml:space="preserve"> </t>
    </r>
    <r>
      <rPr>
        <b/>
        <sz val="10"/>
        <rFont val="Times New Roman"/>
        <family val="1"/>
        <charset val="204"/>
      </rPr>
      <t>-  наименьшее время цикла</t>
    </r>
  </si>
  <si>
    <t>Объединённая таблица стандартизированной работы</t>
  </si>
  <si>
    <t>Участок</t>
  </si>
  <si>
    <t>Ручная раб.</t>
  </si>
  <si>
    <t>Автом. раб.</t>
  </si>
  <si>
    <t>Изделие</t>
  </si>
  <si>
    <t>Время такта</t>
  </si>
  <si>
    <t>Дата</t>
  </si>
  <si>
    <t>Переход</t>
  </si>
  <si>
    <t>Ожидание</t>
  </si>
  <si>
    <t>Наименование выполняемых элементов</t>
  </si>
  <si>
    <t>Цена деления =</t>
  </si>
  <si>
    <t>Руч. раб.</t>
  </si>
  <si>
    <t>Авто. раб.</t>
  </si>
  <si>
    <t>Пере-ход</t>
  </si>
  <si>
    <t>Итого:</t>
  </si>
  <si>
    <t>Ожид.</t>
  </si>
  <si>
    <t>Диаграмма сбалансированной работы</t>
  </si>
  <si>
    <t>Цикл.р. + Период.р.</t>
  </si>
  <si>
    <t>=</t>
  </si>
  <si>
    <t>кол-во
человек</t>
  </si>
  <si>
    <t>Периодическая работа</t>
  </si>
  <si>
    <t>Цикл. работа</t>
  </si>
  <si>
    <t>Лист производственной способности оборудования</t>
  </si>
  <si>
    <t>Необходимое кол-во. изделий в смену, шт</t>
  </si>
  <si>
    <t>ФРВ, сек</t>
  </si>
  <si>
    <t>Порядок операций</t>
  </si>
  <si>
    <t>Наименование операций</t>
  </si>
  <si>
    <t>Базовое время</t>
  </si>
  <si>
    <t>Замена инструмента</t>
  </si>
  <si>
    <t xml:space="preserve">Графическое отображение
Ручная работа 
Машинная работа  </t>
  </si>
  <si>
    <t>Время ручной работы, сек</t>
  </si>
  <si>
    <t>Время машинной работы, сек</t>
  </si>
  <si>
    <t>Общее время, сек</t>
  </si>
  <si>
    <t>Переодич. (кол-во. деталей)</t>
  </si>
  <si>
    <t>Время замены, сек</t>
  </si>
  <si>
    <t>А</t>
  </si>
  <si>
    <t>В</t>
  </si>
  <si>
    <t>Г</t>
  </si>
  <si>
    <t>Д</t>
  </si>
  <si>
    <t>Е</t>
  </si>
  <si>
    <t>Отчет о внедрении улучшения</t>
  </si>
  <si>
    <t>Участок:</t>
  </si>
  <si>
    <t>Подготовлено:</t>
  </si>
  <si>
    <t>Направленность:</t>
  </si>
  <si>
    <t>Виды потерь:</t>
  </si>
  <si>
    <t>До усовершенствования</t>
  </si>
  <si>
    <t>Эскиз (фото)</t>
  </si>
  <si>
    <t>После усовершенствования</t>
  </si>
  <si>
    <t xml:space="preserve"> </t>
  </si>
  <si>
    <t>Проблема</t>
  </si>
  <si>
    <t>Внедренное изменение</t>
  </si>
  <si>
    <t>Результат</t>
  </si>
  <si>
    <t>До</t>
  </si>
  <si>
    <t>ЦЕЛЬ</t>
  </si>
  <si>
    <t>ФАКТ</t>
  </si>
  <si>
    <t>СТАНДАРТ ОПЕРАЦИОННОЙ ПРОЦЕДУРЫ</t>
  </si>
  <si>
    <t>Цех</t>
  </si>
  <si>
    <t>УТВЕРЖДАЮ:</t>
  </si>
  <si>
    <t>Директор по производству</t>
  </si>
  <si>
    <t>№ документа</t>
  </si>
  <si>
    <t>_______________________</t>
  </si>
  <si>
    <t>Исполнители</t>
  </si>
  <si>
    <t>Разработал</t>
  </si>
  <si>
    <t>Согласовано</t>
  </si>
  <si>
    <t>Средства индивидуальной защиты</t>
  </si>
  <si>
    <t>I</t>
  </si>
  <si>
    <t>Должность</t>
  </si>
  <si>
    <t>Лист/ листов</t>
  </si>
  <si>
    <t>II</t>
  </si>
  <si>
    <t>ФИО</t>
  </si>
  <si>
    <t>III</t>
  </si>
  <si>
    <t>Подпись</t>
  </si>
  <si>
    <t>Инструмент</t>
  </si>
  <si>
    <t>Время, сек.</t>
  </si>
  <si>
    <t>Ключевые моменты</t>
  </si>
  <si>
    <t>кирпичная стена</t>
  </si>
  <si>
    <t>каменщик</t>
  </si>
  <si>
    <t>Иванов И.М.</t>
  </si>
  <si>
    <t xml:space="preserve"> =(8,5 ч+7,5 ч) х 60 мин х 60 сек=57600 сек</t>
  </si>
  <si>
    <t xml:space="preserve"> = (30 мин+2 х 10 мин + 10 мин) х 2 х 60 сек= 7200 сек</t>
  </si>
  <si>
    <t xml:space="preserve"> =57600 сек -7200 сек=50400 сек</t>
  </si>
  <si>
    <t xml:space="preserve"> =50400 сек/ 646 цикла = 78 сек</t>
  </si>
  <si>
    <t>набрать раствор</t>
  </si>
  <si>
    <t>убрать излишки раствора после укладки кирпича</t>
  </si>
  <si>
    <t>78 сек</t>
  </si>
  <si>
    <t>Слишком много раствора</t>
  </si>
  <si>
    <t>Отвлекли во время цикла</t>
  </si>
  <si>
    <t>Долго выравнивал кирпичи</t>
  </si>
  <si>
    <t>Раствора недостаточно</t>
  </si>
  <si>
    <t>положить мастерком раствор из ведра на место укладки для 3х кирпичей</t>
  </si>
  <si>
    <t>распределить равномерно раствор на месте укладки для трех кирпичей</t>
  </si>
  <si>
    <t>положить мастерок в ведро и подойти к месту хранения кирпичей</t>
  </si>
  <si>
    <t>взять3 кирпича</t>
  </si>
  <si>
    <t>перенести кирпичи к месту укладки</t>
  </si>
  <si>
    <t>взять 1й кирпич, нанести раствор на его торец мастерком</t>
  </si>
  <si>
    <t>уложить 1й кирпич на место укладки</t>
  </si>
  <si>
    <t>взять 2й кирпич, нанести раствор на торец</t>
  </si>
  <si>
    <t>уложить 2й кирпич на место укладки</t>
  </si>
  <si>
    <t>взять 3й кирпич, нанести раствор на торец</t>
  </si>
  <si>
    <t>уложить 3й кирпич на место укладки</t>
  </si>
  <si>
    <t>выровнить кирпичи, постукивая по ним мастерком</t>
  </si>
  <si>
    <t xml:space="preserve">убрать мастерком излишки раствора </t>
  </si>
  <si>
    <t>-</t>
  </si>
  <si>
    <t>рука - мастерок</t>
  </si>
  <si>
    <t>мастерок -раствор</t>
  </si>
  <si>
    <t>мастерок - ведро</t>
  </si>
  <si>
    <t>рука-кирпич</t>
  </si>
  <si>
    <t xml:space="preserve">кирпичи - место </t>
  </si>
  <si>
    <t>рука-мастерок</t>
  </si>
  <si>
    <t>движение руки с кирпичем</t>
  </si>
  <si>
    <t>мастерок-кирпич</t>
  </si>
  <si>
    <t>мастерок - стена</t>
  </si>
  <si>
    <t>5 цикл - слишком много раствора
2 цикл - раствора не достаточно</t>
  </si>
  <si>
    <t>010</t>
  </si>
  <si>
    <t>Токарная обработка</t>
  </si>
  <si>
    <t>Станок №1</t>
  </si>
  <si>
    <t>600/100=6</t>
  </si>
  <si>
    <t>5/20=0,25</t>
  </si>
  <si>
    <t>150/200=0,75</t>
  </si>
  <si>
    <t>27000/(45+6+0,25+0,75)=519</t>
  </si>
  <si>
    <t>Станок №2</t>
  </si>
  <si>
    <t>30/100=0,3</t>
  </si>
  <si>
    <t>120/60=2</t>
  </si>
  <si>
    <t>27000/(180+0,3+2)=148</t>
  </si>
  <si>
    <t>Жил дом проект № П II-97</t>
  </si>
  <si>
    <t>Каменщики</t>
  </si>
  <si>
    <t>Кладка 1/2 кирпича</t>
  </si>
  <si>
    <t>№ п/п. Опер.</t>
  </si>
  <si>
    <t>1.1</t>
  </si>
  <si>
    <t>1.2</t>
  </si>
  <si>
    <t>1.3</t>
  </si>
  <si>
    <t>1.4</t>
  </si>
  <si>
    <t>1.5</t>
  </si>
  <si>
    <t>1.6</t>
  </si>
  <si>
    <t>1.7</t>
  </si>
  <si>
    <t>1.8</t>
  </si>
  <si>
    <t>2.1</t>
  </si>
  <si>
    <t>2.2</t>
  </si>
  <si>
    <t>положить кирпичи рядом с каменщиком №1</t>
  </si>
  <si>
    <t>2.3</t>
  </si>
  <si>
    <t>2.4</t>
  </si>
  <si>
    <t>+</t>
  </si>
  <si>
    <t>Укладка кирпичной стены</t>
  </si>
  <si>
    <t>производительность</t>
  </si>
  <si>
    <t>лишний этап обработки</t>
  </si>
  <si>
    <t>Составил:</t>
  </si>
  <si>
    <t xml:space="preserve">Каменщик тратит много времени на выравнивание кирпичей, </t>
  </si>
  <si>
    <t>подстукивая мастерком в нескольких точках каждого кирпича,</t>
  </si>
  <si>
    <t>Толщина слоя зависит от квалификации каменщика, есть риск</t>
  </si>
  <si>
    <t xml:space="preserve">недостаточной толщины раствора для сцепки кирпичей, либо </t>
  </si>
  <si>
    <t xml:space="preserve">излишней толщины раствора, приводящей к повышенному </t>
  </si>
  <si>
    <t>расходу материала.</t>
  </si>
  <si>
    <t xml:space="preserve">1. Изготовлен деревянные шаблоны для равномерного </t>
  </si>
  <si>
    <t xml:space="preserve">нанесения раствора на поверхности А и В. </t>
  </si>
  <si>
    <t>2. Каменщик кладет раствор на шаблоны и выравнивает его</t>
  </si>
  <si>
    <t xml:space="preserve">заподлицо мастерком. </t>
  </si>
  <si>
    <t xml:space="preserve">Толщина слоя раствора постоянна и определяется высотой </t>
  </si>
  <si>
    <t>выступа шаблона над поверхностью кирпича.</t>
  </si>
  <si>
    <t>(3-5 удара на один кирпич) из-за неравномерного  слоя</t>
  </si>
  <si>
    <t xml:space="preserve">  раствора на поверхностях  А и В. </t>
  </si>
  <si>
    <t xml:space="preserve">Снижено время цикла за счет снижения колебаний и времени </t>
  </si>
  <si>
    <t xml:space="preserve">выполнения элементов работы, связанных с выравниванием </t>
  </si>
  <si>
    <t>кирпичей.</t>
  </si>
  <si>
    <t>30 сек</t>
  </si>
  <si>
    <t>10 сек</t>
  </si>
  <si>
    <t>4 сек</t>
  </si>
  <si>
    <t>СПИСОК УЛУЧШЕНИЙ</t>
  </si>
  <si>
    <t>Участок/Бригада:</t>
  </si>
  <si>
    <t>Укладка стены</t>
  </si>
  <si>
    <t>Проблемы</t>
  </si>
  <si>
    <t>Внедренные  изменения</t>
  </si>
  <si>
    <t>Отв./срок исполнения</t>
  </si>
  <si>
    <t>Цель</t>
  </si>
  <si>
    <t>После</t>
  </si>
  <si>
    <t>Потери времени каменщика на выравнивание кирпичей.</t>
  </si>
  <si>
    <t>Шаблоны для равномерного нанесения раствора на поверхности кирпичей и мест укладки.</t>
  </si>
  <si>
    <t>Антипенко А.В. / 30.06.2019</t>
  </si>
  <si>
    <t>Потери времени каменщика на вспомогательные операции.</t>
  </si>
  <si>
    <t>Закрепить в стандарте за помощником каменщика установку армирующей сетки и подачу раствора к месту кладки в ведре.</t>
  </si>
  <si>
    <t>Иванов И.М./ 25.06.2019</t>
  </si>
  <si>
    <t>Потери времени каменщика на перенос кирпичей к месту укладки</t>
  </si>
  <si>
    <t>Закрепить в стандарте за помощником каменщика функцию расстановку кирпичей в ряд параллельно укладываемой стене на минимальном расстоянии.</t>
  </si>
  <si>
    <t>Иванов И.М./ 25.06.2020</t>
  </si>
  <si>
    <t>Жилой дом проект №П II-97</t>
  </si>
  <si>
    <t>Участок/Бригада</t>
  </si>
  <si>
    <t>Укаладка кирпича</t>
  </si>
  <si>
    <t>1-2</t>
  </si>
  <si>
    <t>Время цикла, сек</t>
  </si>
  <si>
    <t xml:space="preserve">37 </t>
  </si>
  <si>
    <t>Каменщик</t>
  </si>
  <si>
    <t>Прораб</t>
  </si>
  <si>
    <t>Нач. ПТО</t>
  </si>
  <si>
    <t>Помощник каменщика</t>
  </si>
  <si>
    <t>Иванов А.И.</t>
  </si>
  <si>
    <t>Дятлов А.Ю.</t>
  </si>
  <si>
    <t>IV</t>
  </si>
  <si>
    <t>1/2</t>
  </si>
  <si>
    <t>Причины выделения ключевых моментов</t>
  </si>
  <si>
    <t>Иллюстрация / Схема</t>
  </si>
  <si>
    <t>Набрать и положить левой рукой мастерком раствор из ведра на место укладки три раза.</t>
  </si>
  <si>
    <t>Укладку раствора проводить вплотную  к предыдущей кучке.</t>
  </si>
  <si>
    <t>Укаладка раствора с пустыми промежутками усложнит выравнивание кирпичей.</t>
  </si>
  <si>
    <t>Мастерок</t>
  </si>
  <si>
    <t>Распределить равномерно раствор по шаблону</t>
  </si>
  <si>
    <t>Слой раствора должен иметь равномерную толщину вровень с выотой шаблона.</t>
  </si>
  <si>
    <t>Укладка не по уровню шаблона усложнит выравнивание кирпичей и приведет либо к перерасходу раствора, либо к недостаточной прочности возводимой стены.</t>
  </si>
  <si>
    <t>Мастерок, шаблон №1</t>
  </si>
  <si>
    <t>Передвинуть шаблон №1 правой рукой на расстояние, соответствующее длине кирпичей укаладыемых за цикл.</t>
  </si>
  <si>
    <t>Вручную</t>
  </si>
  <si>
    <t>кирпич уложить вплотную к предыдущему кирпичу</t>
  </si>
  <si>
    <t>кирпич</t>
  </si>
  <si>
    <t>верхняя плоскость кирпича должна быть вровень с направляющей нитью</t>
  </si>
  <si>
    <t>кирпич укладывается вровень с предыдущим рядом</t>
  </si>
  <si>
    <t>кирпич должен быть установлен на одинаковом уровне с предыдущим кирпичом</t>
  </si>
  <si>
    <t>Уложить кирпич на место укладки</t>
  </si>
  <si>
    <t>Прижать кирпичи одним ударом по его поверхности</t>
  </si>
  <si>
    <t>Основные этапы</t>
  </si>
  <si>
    <t>9 цикл - уронил мастерок с раствором</t>
  </si>
  <si>
    <t xml:space="preserve">Дата: </t>
  </si>
  <si>
    <t>Объяснение условных знаков:</t>
  </si>
  <si>
    <t>кладка кирпича</t>
  </si>
  <si>
    <t xml:space="preserve"> - наибольшее время цикла
 -  наименьшее время цикла
 -  ошибка</t>
  </si>
  <si>
    <t>85 " -  63 " =  22 "</t>
  </si>
  <si>
    <t>"</t>
  </si>
  <si>
    <t>78 "</t>
  </si>
  <si>
    <t xml:space="preserve">№ п/п. </t>
  </si>
  <si>
    <t xml:space="preserve">неровная укладка  приведет к потерям времени на последующее выравнивание </t>
  </si>
  <si>
    <t>1. положить мастерком раствор из ведра на место укладки для 3х кирпичей
2. распределить равномерно раствор на месте укладки для трех кирпичей
- положить мастерок и подойти к месту хранения кирпичей
3. взять3 кирпича
- перенести кирпичи к месту укладки
4. взять 1й кирпич, нанести раствор на его торец мастерком
5. уложить 1й кирпич на место укладки
6.  взять 2й кирпич, нанести раствор на торец
7.уложить 2й кирпич на место укладки
8.  взять 3й кирпич, нанести раствор на торец
9.уложить 3й кирпич на место укладки
10. выровнить кирпичи, постукивая по ним мастерком
11. убрать мастерком излишки раствора в ведро</t>
  </si>
  <si>
    <t>токарная обработка</t>
  </si>
  <si>
    <t>2 цикл - использовал заранее подготовленные кирпичи</t>
  </si>
  <si>
    <t>450''/120=3,75''</t>
  </si>
  <si>
    <t>150''/60=2,5''</t>
  </si>
  <si>
    <t>390''/160=2,4''</t>
  </si>
  <si>
    <t>950''/240=3,95''</t>
  </si>
  <si>
    <t>Время периодической работы на цикл</t>
  </si>
  <si>
    <t xml:space="preserve">Производственная способность, шт
</t>
  </si>
  <si>
    <t>Модель станка</t>
  </si>
  <si>
    <t>t мин</t>
  </si>
  <si>
    <t>t отрег</t>
  </si>
  <si>
    <t>t макс-t мин</t>
  </si>
  <si>
    <r>
      <t>Σt</t>
    </r>
    <r>
      <rPr>
        <sz val="9"/>
        <color theme="1"/>
        <rFont val="Times New Roman"/>
        <family val="1"/>
        <charset val="204"/>
      </rPr>
      <t>мин</t>
    </r>
    <r>
      <rPr>
        <sz val="14"/>
        <color theme="1"/>
        <rFont val="Times New Roman"/>
        <family val="1"/>
        <charset val="204"/>
      </rPr>
      <t>=</t>
    </r>
  </si>
  <si>
    <t>Т-Σtмин=</t>
  </si>
  <si>
    <t>Кол-во рег.сек.</t>
  </si>
  <si>
    <t xml:space="preserve"> =2"+2"</t>
  </si>
  <si>
    <r>
      <rPr>
        <b/>
        <sz val="14"/>
        <color theme="1"/>
        <rFont val="Times New Roman"/>
        <family val="1"/>
        <charset val="204"/>
      </rPr>
      <t xml:space="preserve"> Объяснение условных знаков:</t>
    </r>
    <r>
      <rPr>
        <sz val="14"/>
        <color theme="1"/>
        <rFont val="Times New Roman"/>
        <family val="1"/>
        <charset val="204"/>
      </rPr>
      <t xml:space="preserve">
-  наибольшее время элемента
-  наименьшее время цикла
-  ошибка</t>
    </r>
  </si>
  <si>
    <t xml:space="preserve"> =63''-56''=7''</t>
  </si>
  <si>
    <t>Кирпичная стена</t>
  </si>
  <si>
    <t>Деталь №1</t>
  </si>
  <si>
    <r>
      <t xml:space="preserve"> =6"</t>
    </r>
    <r>
      <rPr>
        <sz val="12"/>
        <color theme="4"/>
        <rFont val="Calibri"/>
        <family val="2"/>
        <charset val="204"/>
      </rPr>
      <t>×</t>
    </r>
    <r>
      <rPr>
        <i/>
        <sz val="12"/>
        <color theme="4"/>
        <rFont val="Times New Roman"/>
        <family val="1"/>
        <charset val="204"/>
      </rPr>
      <t>0,24=1,05"</t>
    </r>
    <r>
      <rPr>
        <sz val="12"/>
        <color theme="4"/>
        <rFont val="Yu Mincho Light"/>
        <family val="1"/>
        <charset val="128"/>
      </rPr>
      <t>≈</t>
    </r>
    <r>
      <rPr>
        <i/>
        <sz val="12"/>
        <color theme="4"/>
        <rFont val="Times New Roman"/>
        <family val="1"/>
        <charset val="204"/>
      </rPr>
      <t>1"</t>
    </r>
  </si>
  <si>
    <t>7"/29"=0,24</t>
  </si>
  <si>
    <r>
      <t>(Т-Σtмин)/</t>
    </r>
    <r>
      <rPr>
        <sz val="16"/>
        <color theme="1"/>
        <rFont val="Symbol"/>
        <family val="1"/>
        <charset val="2"/>
      </rPr>
      <t>å</t>
    </r>
    <r>
      <rPr>
        <sz val="16"/>
        <color theme="1"/>
        <rFont val="Times New Roman"/>
        <family val="1"/>
        <charset val="204"/>
      </rPr>
      <t>(t макс-t мин) не относящиеся к потерям=</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</si>
</sst>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quot;''&quot;"/>
    <numFmt numFmtId="165" formatCode="#,##0.0&quot;''&quot;"/>
  </numFmts>
  <fonts count="67" x14ac:knownFonts="1">
    <font>
      <sz val="11"/>
      <color theme="1"/>
      <name val="Calibri"/>
      <family val="2"/>
      <charset val="204"/>
      <scheme val="minor"/>
    </font>
    <font>
      <b/>
      <sz val="11"/>
      <color theme="1"/>
      <name val="Calibri"/>
      <family val="2"/>
      <charset val="204"/>
      <scheme val="minor"/>
    </font>
    <font>
      <sz val="12"/>
      <color theme="1"/>
      <name val="Times New Roman"/>
      <family val="1"/>
      <charset val="204"/>
    </font>
    <font>
      <b/>
      <sz val="12"/>
      <color theme="0"/>
      <name val="Times New Roman"/>
      <family val="1"/>
      <charset val="204"/>
    </font>
    <font>
      <b/>
      <sz val="12"/>
      <color theme="1"/>
      <name val="Times New Roman"/>
      <family val="1"/>
      <charset val="204"/>
    </font>
    <font>
      <sz val="12"/>
      <color theme="3"/>
      <name val="Times New Roman"/>
      <family val="1"/>
      <charset val="204"/>
    </font>
    <font>
      <sz val="12"/>
      <name val="Times New Roman"/>
      <family val="1"/>
      <charset val="204"/>
    </font>
    <font>
      <b/>
      <sz val="12"/>
      <name val="Times New Roman"/>
      <family val="1"/>
      <charset val="204"/>
    </font>
    <font>
      <sz val="10"/>
      <name val="Times New Roman"/>
      <family val="1"/>
      <charset val="204"/>
    </font>
    <font>
      <sz val="11"/>
      <color theme="1"/>
      <name val="Verdana"/>
      <family val="2"/>
      <charset val="204"/>
    </font>
    <font>
      <sz val="12"/>
      <color rgb="FF1F497D"/>
      <name val="Verdana"/>
      <family val="2"/>
      <charset val="204"/>
    </font>
    <font>
      <sz val="8"/>
      <color theme="1"/>
      <name val="Verdana"/>
      <family val="2"/>
      <charset val="204"/>
    </font>
    <font>
      <sz val="11"/>
      <color theme="1"/>
      <name val="Times New Roman"/>
      <family val="1"/>
      <charset val="204"/>
    </font>
    <font>
      <sz val="10"/>
      <color theme="1"/>
      <name val="Times New Roman"/>
      <family val="1"/>
      <charset val="204"/>
    </font>
    <font>
      <sz val="10"/>
      <color theme="3"/>
      <name val="Times New Roman"/>
      <family val="1"/>
      <charset val="204"/>
    </font>
    <font>
      <sz val="26"/>
      <color theme="1"/>
      <name val="Times New Roman"/>
      <family val="1"/>
      <charset val="204"/>
    </font>
    <font>
      <sz val="14"/>
      <color theme="1"/>
      <name val="Times New Roman"/>
      <family val="1"/>
      <charset val="204"/>
    </font>
    <font>
      <sz val="10"/>
      <color theme="1"/>
      <name val="Calibri"/>
      <family val="2"/>
      <charset val="204"/>
      <scheme val="minor"/>
    </font>
    <font>
      <b/>
      <sz val="10"/>
      <color theme="1"/>
      <name val="Times New Roman"/>
      <family val="1"/>
      <charset val="204"/>
    </font>
    <font>
      <b/>
      <sz val="10"/>
      <color theme="3"/>
      <name val="Times New Roman"/>
      <family val="1"/>
      <charset val="204"/>
    </font>
    <font>
      <b/>
      <sz val="10"/>
      <name val="Times New Roman"/>
      <family val="1"/>
      <charset val="204"/>
    </font>
    <font>
      <sz val="16"/>
      <color theme="1"/>
      <name val="Times New Roman"/>
      <family val="1"/>
      <charset val="204"/>
    </font>
    <font>
      <sz val="20"/>
      <color theme="3"/>
      <name val="Times New Roman"/>
      <family val="1"/>
      <charset val="204"/>
    </font>
    <font>
      <b/>
      <sz val="18"/>
      <color theme="0"/>
      <name val="Verdana"/>
      <family val="2"/>
      <charset val="204"/>
    </font>
    <font>
      <sz val="18"/>
      <color theme="0"/>
      <name val="Times New Roman"/>
      <family val="1"/>
      <charset val="204"/>
    </font>
    <font>
      <sz val="11"/>
      <name val="Times New Roman"/>
      <family val="1"/>
      <charset val="204"/>
    </font>
    <font>
      <sz val="9"/>
      <name val="Times New Roman"/>
      <family val="1"/>
      <charset val="204"/>
    </font>
    <font>
      <sz val="16"/>
      <name val="Times New Roman"/>
      <family val="1"/>
      <charset val="204"/>
    </font>
    <font>
      <i/>
      <sz val="11"/>
      <name val="Times New Roman"/>
      <family val="1"/>
      <charset val="204"/>
    </font>
    <font>
      <b/>
      <sz val="22"/>
      <color theme="0"/>
      <name val="Times New Roman"/>
      <family val="1"/>
      <charset val="204"/>
    </font>
    <font>
      <sz val="20"/>
      <color theme="1"/>
      <name val="Verdana"/>
      <family val="2"/>
      <charset val="204"/>
    </font>
    <font>
      <sz val="20"/>
      <color theme="0"/>
      <name val="Verdana"/>
      <family val="2"/>
      <charset val="204"/>
    </font>
    <font>
      <sz val="22"/>
      <color theme="0"/>
      <name val="Times New Roman"/>
      <family val="1"/>
      <charset val="204"/>
    </font>
    <font>
      <b/>
      <sz val="16"/>
      <color theme="1"/>
      <name val="Calibri"/>
      <family val="2"/>
      <charset val="204"/>
      <scheme val="minor"/>
    </font>
    <font>
      <sz val="16"/>
      <color theme="1"/>
      <name val="Calibri"/>
      <family val="2"/>
      <charset val="204"/>
      <scheme val="minor"/>
    </font>
    <font>
      <sz val="20"/>
      <color theme="1"/>
      <name val="Calibri"/>
      <family val="2"/>
      <charset val="204"/>
      <scheme val="minor"/>
    </font>
    <font>
      <sz val="48"/>
      <color theme="0"/>
      <name val="Calibri"/>
      <family val="2"/>
      <charset val="204"/>
      <scheme val="minor"/>
    </font>
    <font>
      <sz val="11"/>
      <color theme="1"/>
      <name val="Calibri"/>
      <family val="2"/>
      <scheme val="minor"/>
    </font>
    <font>
      <sz val="14"/>
      <color theme="1"/>
      <name val="Calibri"/>
      <family val="2"/>
      <scheme val="minor"/>
    </font>
    <font>
      <b/>
      <sz val="14"/>
      <color theme="1"/>
      <name val="Times New Roman"/>
      <family val="1"/>
      <charset val="204"/>
    </font>
    <font>
      <b/>
      <sz val="26"/>
      <color theme="0"/>
      <name val="Times New Roman"/>
      <family val="1"/>
      <charset val="204"/>
    </font>
    <font>
      <b/>
      <i/>
      <sz val="12"/>
      <color theme="4"/>
      <name val="Times New Roman"/>
      <family val="1"/>
      <charset val="204"/>
    </font>
    <font>
      <i/>
      <sz val="12"/>
      <color theme="4"/>
      <name val="Times New Roman"/>
      <family val="1"/>
      <charset val="204"/>
    </font>
    <font>
      <i/>
      <sz val="11"/>
      <color theme="4"/>
      <name val="Times New Roman"/>
      <family val="1"/>
      <charset val="204"/>
    </font>
    <font>
      <i/>
      <sz val="10"/>
      <color theme="4"/>
      <name val="Times New Roman"/>
      <family val="1"/>
      <charset val="204"/>
    </font>
    <font>
      <i/>
      <sz val="14"/>
      <color theme="4"/>
      <name val="Times New Roman"/>
      <family val="1"/>
      <charset val="204"/>
    </font>
    <font>
      <i/>
      <sz val="8"/>
      <color theme="4"/>
      <name val="Verdana"/>
      <family val="2"/>
      <charset val="204"/>
    </font>
    <font>
      <sz val="8"/>
      <name val="Times New Roman"/>
      <family val="1"/>
      <charset val="204"/>
    </font>
    <font>
      <i/>
      <sz val="11"/>
      <color theme="3"/>
      <name val="Times New Roman"/>
      <family val="1"/>
      <charset val="204"/>
    </font>
    <font>
      <i/>
      <sz val="11"/>
      <color theme="1"/>
      <name val="Times New Roman"/>
      <family val="1"/>
      <charset val="204"/>
    </font>
    <font>
      <i/>
      <sz val="14"/>
      <color theme="3"/>
      <name val="Times New Roman"/>
      <family val="1"/>
      <charset val="204"/>
    </font>
    <font>
      <i/>
      <sz val="16"/>
      <color theme="4"/>
      <name val="Calibri"/>
      <family val="2"/>
      <charset val="204"/>
      <scheme val="minor"/>
    </font>
    <font>
      <i/>
      <sz val="20"/>
      <color theme="4"/>
      <name val="Calibri"/>
      <family val="2"/>
      <charset val="204"/>
      <scheme val="minor"/>
    </font>
    <font>
      <sz val="16"/>
      <color theme="0"/>
      <name val="Calibri"/>
      <family val="2"/>
      <charset val="204"/>
      <scheme val="minor"/>
    </font>
    <font>
      <i/>
      <sz val="11"/>
      <color rgb="FF0070C0"/>
      <name val="Times New Roman"/>
      <family val="1"/>
      <charset val="204"/>
    </font>
    <font>
      <i/>
      <sz val="12"/>
      <color rgb="FF0070C0"/>
      <name val="Times New Roman"/>
      <family val="1"/>
      <charset val="204"/>
    </font>
    <font>
      <i/>
      <sz val="14"/>
      <color theme="4"/>
      <name val="Calibri"/>
      <family val="2"/>
      <charset val="204"/>
      <scheme val="minor"/>
    </font>
    <font>
      <sz val="14"/>
      <color theme="1"/>
      <name val="Calibri"/>
      <family val="2"/>
      <charset val="204"/>
      <scheme val="minor"/>
    </font>
    <font>
      <sz val="8"/>
      <name val="Calibri"/>
      <family val="2"/>
      <charset val="204"/>
      <scheme val="minor"/>
    </font>
    <font>
      <i/>
      <sz val="16"/>
      <color theme="3"/>
      <name val="Times New Roman"/>
      <family val="1"/>
      <charset val="204"/>
    </font>
    <font>
      <sz val="8"/>
      <color theme="1"/>
      <name val="Times New Roman"/>
      <family val="1"/>
      <charset val="204"/>
    </font>
    <font>
      <sz val="11"/>
      <color theme="1"/>
      <name val="Calibri"/>
      <family val="2"/>
      <charset val="204"/>
      <scheme val="minor"/>
    </font>
    <font>
      <sz val="9"/>
      <color theme="1"/>
      <name val="Times New Roman"/>
      <family val="1"/>
      <charset val="204"/>
    </font>
    <font>
      <b/>
      <sz val="16"/>
      <color theme="1"/>
      <name val="Times New Roman"/>
      <family val="1"/>
      <charset val="204"/>
    </font>
    <font>
      <sz val="16"/>
      <color theme="1"/>
      <name val="Symbol"/>
      <family val="1"/>
      <charset val="2"/>
    </font>
    <font>
      <sz val="12"/>
      <color theme="4"/>
      <name val="Calibri"/>
      <family val="2"/>
      <charset val="204"/>
    </font>
    <font>
      <sz val="12"/>
      <color theme="4"/>
      <name val="Yu Mincho Light"/>
      <family val="1"/>
      <charset val="128"/>
    </font>
  </fonts>
  <fills count="8">
    <fill>
      <patternFill patternType="none"/>
    </fill>
    <fill>
      <patternFill patternType="gray125"/>
    </fill>
    <fill>
      <patternFill patternType="solid">
        <fgColor theme="0"/>
        <bgColor indexed="64"/>
      </patternFill>
    </fill>
    <fill>
      <patternFill patternType="solid">
        <fgColor theme="4"/>
        <bgColor indexed="64"/>
      </patternFill>
    </fill>
    <fill>
      <patternFill patternType="lightUp"/>
    </fill>
    <fill>
      <patternFill patternType="solid">
        <fgColor theme="2" tint="-9.9978637043366805E-2"/>
        <bgColor indexed="64"/>
      </patternFill>
    </fill>
    <fill>
      <patternFill patternType="solid">
        <fgColor rgb="FF0070C0"/>
        <bgColor indexed="64"/>
      </patternFill>
    </fill>
    <fill>
      <patternFill patternType="solid">
        <fgColor rgb="FFFFCCCC"/>
        <bgColor indexed="64"/>
      </patternFill>
    </fill>
  </fills>
  <borders count="128">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style="thin">
        <color auto="1"/>
      </right>
      <top/>
      <bottom/>
      <diagonal/>
    </border>
    <border>
      <left style="thin">
        <color auto="1"/>
      </left>
      <right style="thin">
        <color auto="1"/>
      </right>
      <top/>
      <bottom style="thin">
        <color auto="1"/>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dashed">
        <color auto="1"/>
      </left>
      <right style="dashed">
        <color auto="1"/>
      </right>
      <top style="dashed">
        <color auto="1"/>
      </top>
      <bottom style="dashed">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right style="hair">
        <color auto="1"/>
      </right>
      <top style="hair">
        <color auto="1"/>
      </top>
      <bottom/>
      <diagonal/>
    </border>
    <border>
      <left style="thin">
        <color auto="1"/>
      </left>
      <right style="hair">
        <color auto="1"/>
      </right>
      <top style="hair">
        <color auto="1"/>
      </top>
      <bottom/>
      <diagonal/>
    </border>
    <border>
      <left style="hair">
        <color auto="1"/>
      </left>
      <right style="hair">
        <color auto="1"/>
      </right>
      <top style="hair">
        <color auto="1"/>
      </top>
      <bottom/>
      <diagonal/>
    </border>
    <border>
      <left style="hair">
        <color indexed="64"/>
      </left>
      <right style="dotted">
        <color theme="0" tint="-0.34998626667073579"/>
      </right>
      <top style="hair">
        <color indexed="64"/>
      </top>
      <bottom/>
      <diagonal/>
    </border>
    <border>
      <left style="hair">
        <color indexed="64"/>
      </left>
      <right style="thin">
        <color theme="0" tint="-0.34998626667073579"/>
      </right>
      <top style="hair">
        <color auto="1"/>
      </top>
      <bottom/>
      <diagonal/>
    </border>
    <border>
      <left style="thin">
        <color theme="0" tint="-0.34998626667073579"/>
      </left>
      <right style="hair">
        <color auto="1"/>
      </right>
      <top style="hair">
        <color auto="1"/>
      </top>
      <bottom/>
      <diagonal/>
    </border>
    <border>
      <left style="thin">
        <color indexed="64"/>
      </left>
      <right style="hair">
        <color indexed="64"/>
      </right>
      <top style="thin">
        <color theme="0" tint="-0.34998626667073579"/>
      </top>
      <bottom/>
      <diagonal/>
    </border>
    <border>
      <left style="hair">
        <color indexed="64"/>
      </left>
      <right style="hair">
        <color indexed="64"/>
      </right>
      <top style="thin">
        <color theme="0" tint="-0.34998626667073579"/>
      </top>
      <bottom/>
      <diagonal/>
    </border>
    <border>
      <left style="hair">
        <color indexed="64"/>
      </left>
      <right style="dotted">
        <color theme="0" tint="-0.34998626667073579"/>
      </right>
      <top style="thin">
        <color theme="0" tint="-0.34998626667073579"/>
      </top>
      <bottom/>
      <diagonal/>
    </border>
    <border>
      <left/>
      <right style="hair">
        <color indexed="64"/>
      </right>
      <top style="thin">
        <color theme="0" tint="-0.34998626667073579"/>
      </top>
      <bottom/>
      <diagonal/>
    </border>
    <border>
      <left style="hair">
        <color indexed="64"/>
      </left>
      <right style="thin">
        <color theme="0" tint="-0.34998626667073579"/>
      </right>
      <top style="thin">
        <color theme="0" tint="-0.34998626667073579"/>
      </top>
      <bottom/>
      <diagonal/>
    </border>
    <border>
      <left style="thin">
        <color theme="0" tint="-0.34998626667073579"/>
      </left>
      <right style="hair">
        <color indexed="64"/>
      </right>
      <top style="thin">
        <color theme="0" tint="-0.34998626667073579"/>
      </top>
      <bottom/>
      <diagonal/>
    </border>
    <border>
      <left style="hair">
        <color indexed="64"/>
      </left>
      <right style="thin">
        <color auto="1"/>
      </right>
      <top style="thin">
        <color theme="0" tint="-0.34998626667073579"/>
      </top>
      <bottom/>
      <diagonal/>
    </border>
    <border>
      <left style="thin">
        <color indexed="64"/>
      </left>
      <right style="hair">
        <color auto="1"/>
      </right>
      <top style="hair">
        <color auto="1"/>
      </top>
      <bottom style="thin">
        <color theme="0" tint="-0.34998626667073579"/>
      </bottom>
      <diagonal/>
    </border>
    <border>
      <left style="hair">
        <color auto="1"/>
      </left>
      <right style="hair">
        <color auto="1"/>
      </right>
      <top style="hair">
        <color auto="1"/>
      </top>
      <bottom style="thin">
        <color theme="0" tint="-0.34998626667073579"/>
      </bottom>
      <diagonal/>
    </border>
    <border>
      <left style="hair">
        <color indexed="64"/>
      </left>
      <right style="dotted">
        <color theme="0" tint="-0.34998626667073579"/>
      </right>
      <top style="hair">
        <color indexed="64"/>
      </top>
      <bottom style="thin">
        <color theme="0" tint="-0.34998626667073579"/>
      </bottom>
      <diagonal/>
    </border>
    <border>
      <left/>
      <right style="hair">
        <color auto="1"/>
      </right>
      <top style="hair">
        <color auto="1"/>
      </top>
      <bottom style="thin">
        <color theme="0" tint="-0.34998626667073579"/>
      </bottom>
      <diagonal/>
    </border>
    <border>
      <left style="hair">
        <color indexed="64"/>
      </left>
      <right style="thin">
        <color theme="0" tint="-0.34998626667073579"/>
      </right>
      <top style="hair">
        <color auto="1"/>
      </top>
      <bottom style="thin">
        <color theme="0" tint="-0.34998626667073579"/>
      </bottom>
      <diagonal/>
    </border>
    <border>
      <left style="thin">
        <color theme="0" tint="-0.34998626667073579"/>
      </left>
      <right style="hair">
        <color auto="1"/>
      </right>
      <top style="hair">
        <color auto="1"/>
      </top>
      <bottom style="thin">
        <color theme="0" tint="-0.34998626667073579"/>
      </bottom>
      <diagonal/>
    </border>
    <border>
      <left style="thin">
        <color indexed="64"/>
      </left>
      <right style="hair">
        <color indexed="64"/>
      </right>
      <top style="thin">
        <color theme="0" tint="-0.34998626667073579"/>
      </top>
      <bottom style="hair">
        <color auto="1"/>
      </bottom>
      <diagonal/>
    </border>
    <border>
      <left style="hair">
        <color indexed="64"/>
      </left>
      <right style="hair">
        <color indexed="64"/>
      </right>
      <top style="thin">
        <color theme="0" tint="-0.34998626667073579"/>
      </top>
      <bottom style="hair">
        <color auto="1"/>
      </bottom>
      <diagonal/>
    </border>
    <border>
      <left style="hair">
        <color indexed="64"/>
      </left>
      <right style="dotted">
        <color theme="0" tint="-0.34998626667073579"/>
      </right>
      <top style="thin">
        <color theme="0" tint="-0.34998626667073579"/>
      </top>
      <bottom style="hair">
        <color auto="1"/>
      </bottom>
      <diagonal/>
    </border>
    <border>
      <left/>
      <right style="hair">
        <color indexed="64"/>
      </right>
      <top style="thin">
        <color theme="0" tint="-0.34998626667073579"/>
      </top>
      <bottom style="hair">
        <color auto="1"/>
      </bottom>
      <diagonal/>
    </border>
    <border>
      <left style="hair">
        <color indexed="64"/>
      </left>
      <right style="thin">
        <color theme="0" tint="-0.34998626667073579"/>
      </right>
      <top style="thin">
        <color theme="0" tint="-0.34998626667073579"/>
      </top>
      <bottom style="hair">
        <color auto="1"/>
      </bottom>
      <diagonal/>
    </border>
    <border>
      <left style="thin">
        <color theme="0" tint="-0.34998626667073579"/>
      </left>
      <right style="hair">
        <color indexed="64"/>
      </right>
      <top style="thin">
        <color theme="0" tint="-0.34998626667073579"/>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indexed="64"/>
      </left>
      <right style="dotted">
        <color theme="0" tint="-0.34998626667073579"/>
      </right>
      <top style="hair">
        <color indexed="64"/>
      </top>
      <bottom style="thin">
        <color indexed="64"/>
      </bottom>
      <diagonal/>
    </border>
    <border>
      <left/>
      <right style="hair">
        <color auto="1"/>
      </right>
      <top style="hair">
        <color auto="1"/>
      </top>
      <bottom style="thin">
        <color auto="1"/>
      </bottom>
      <diagonal/>
    </border>
    <border>
      <left style="hair">
        <color indexed="64"/>
      </left>
      <right style="thin">
        <color theme="0" tint="-0.34998626667073579"/>
      </right>
      <top style="hair">
        <color auto="1"/>
      </top>
      <bottom style="thin">
        <color auto="1"/>
      </bottom>
      <diagonal/>
    </border>
    <border>
      <left style="thin">
        <color theme="0" tint="-0.34998626667073579"/>
      </left>
      <right style="hair">
        <color auto="1"/>
      </right>
      <top style="hair">
        <color auto="1"/>
      </top>
      <bottom style="thin">
        <color auto="1"/>
      </bottom>
      <diagonal/>
    </border>
    <border>
      <left style="thick">
        <color auto="1"/>
      </left>
      <right/>
      <top/>
      <bottom/>
      <diagonal/>
    </border>
    <border>
      <left style="mediumDashed">
        <color indexed="64"/>
      </left>
      <right style="mediumDashed">
        <color indexed="64"/>
      </right>
      <top style="mediumDashed">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ck">
        <color auto="1"/>
      </left>
      <right/>
      <top/>
      <bottom style="thick">
        <color auto="1"/>
      </bottom>
      <diagonal/>
    </border>
    <border>
      <left style="medium">
        <color indexed="64"/>
      </left>
      <right/>
      <top/>
      <bottom style="thick">
        <color auto="1"/>
      </bottom>
      <diagonal/>
    </border>
    <border>
      <left/>
      <right style="medium">
        <color indexed="64"/>
      </right>
      <top/>
      <bottom style="thick">
        <color auto="1"/>
      </bottom>
      <diagonal/>
    </border>
    <border>
      <left/>
      <right/>
      <top/>
      <bottom style="thick">
        <color auto="1"/>
      </bottom>
      <diagonal/>
    </border>
    <border>
      <left/>
      <right/>
      <top style="medium">
        <color indexed="64"/>
      </top>
      <bottom style="medium">
        <color indexed="64"/>
      </bottom>
      <diagonal/>
    </border>
    <border>
      <left style="medium">
        <color indexed="64"/>
      </left>
      <right style="dotted">
        <color indexed="64"/>
      </right>
      <top style="medium">
        <color indexed="64"/>
      </top>
      <bottom style="dotted">
        <color indexed="64"/>
      </bottom>
      <diagonal/>
    </border>
    <border>
      <left style="dotted">
        <color indexed="64"/>
      </left>
      <right style="dotted">
        <color indexed="64"/>
      </right>
      <top style="medium">
        <color indexed="64"/>
      </top>
      <bottom style="dotted">
        <color indexed="64"/>
      </bottom>
      <diagonal/>
    </border>
    <border>
      <left/>
      <right style="medium">
        <color indexed="64"/>
      </right>
      <top style="medium">
        <color indexed="64"/>
      </top>
      <bottom style="dotted">
        <color indexed="64"/>
      </bottom>
      <diagonal/>
    </border>
    <border>
      <left/>
      <right style="dotted">
        <color indexed="64"/>
      </right>
      <top style="medium">
        <color indexed="64"/>
      </top>
      <bottom style="dotted">
        <color indexed="64"/>
      </bottom>
      <diagonal/>
    </border>
    <border>
      <left style="dotted">
        <color indexed="64"/>
      </left>
      <right style="medium">
        <color indexed="64"/>
      </right>
      <top style="medium">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right style="medium">
        <color indexed="64"/>
      </right>
      <top style="dotted">
        <color indexed="64"/>
      </top>
      <bottom style="dotted">
        <color indexed="64"/>
      </bottom>
      <diagonal/>
    </border>
    <border>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right style="medium">
        <color indexed="64"/>
      </right>
      <top style="dotted">
        <color indexed="64"/>
      </top>
      <bottom style="medium">
        <color indexed="64"/>
      </bottom>
      <diagonal/>
    </border>
    <border>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top style="medium">
        <color indexed="64"/>
      </top>
      <bottom style="dashed">
        <color indexed="64"/>
      </bottom>
      <diagonal/>
    </border>
    <border>
      <left/>
      <right/>
      <top style="medium">
        <color indexed="64"/>
      </top>
      <bottom style="dashed">
        <color indexed="64"/>
      </bottom>
      <diagonal/>
    </border>
    <border>
      <left/>
      <right style="medium">
        <color indexed="64"/>
      </right>
      <top style="medium">
        <color indexed="64"/>
      </top>
      <bottom style="dashed">
        <color indexed="64"/>
      </bottom>
      <diagonal/>
    </border>
    <border>
      <left style="medium">
        <color indexed="64"/>
      </left>
      <right/>
      <top style="dashed">
        <color indexed="64"/>
      </top>
      <bottom style="dashed">
        <color indexed="64"/>
      </bottom>
      <diagonal/>
    </border>
    <border>
      <left/>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top style="dashed">
        <color indexed="64"/>
      </top>
      <bottom style="dotted">
        <color indexed="64"/>
      </bottom>
      <diagonal/>
    </border>
    <border>
      <left/>
      <right/>
      <top style="dashed">
        <color indexed="64"/>
      </top>
      <bottom style="dotted">
        <color indexed="64"/>
      </bottom>
      <diagonal/>
    </border>
    <border>
      <left/>
      <right/>
      <top style="dashed">
        <color indexed="64"/>
      </top>
      <bottom/>
      <diagonal/>
    </border>
    <border>
      <left/>
      <right style="medium">
        <color indexed="64"/>
      </right>
      <top style="dashed">
        <color indexed="64"/>
      </top>
      <bottom/>
      <diagonal/>
    </border>
    <border>
      <left style="medium">
        <color indexed="64"/>
      </left>
      <right/>
      <top/>
      <bottom style="dashed">
        <color indexed="64"/>
      </bottom>
      <diagonal/>
    </border>
    <border>
      <left/>
      <right/>
      <top/>
      <bottom style="dashed">
        <color indexed="64"/>
      </bottom>
      <diagonal/>
    </border>
    <border>
      <left/>
      <right style="medium">
        <color indexed="64"/>
      </right>
      <top/>
      <bottom style="dashed">
        <color indexed="64"/>
      </bottom>
      <diagonal/>
    </border>
    <border>
      <left style="medium">
        <color indexed="64"/>
      </left>
      <right/>
      <top style="dashed">
        <color indexed="64"/>
      </top>
      <bottom style="medium">
        <color indexed="64"/>
      </bottom>
      <diagonal/>
    </border>
    <border>
      <left/>
      <right/>
      <top style="dashed">
        <color indexed="64"/>
      </top>
      <bottom style="medium">
        <color indexed="64"/>
      </bottom>
      <diagonal/>
    </border>
    <border>
      <left/>
      <right style="medium">
        <color indexed="64"/>
      </right>
      <top style="dashed">
        <color indexed="64"/>
      </top>
      <bottom style="medium">
        <color indexed="64"/>
      </bottom>
      <diagonal/>
    </border>
    <border>
      <left style="thin">
        <color indexed="64"/>
      </left>
      <right style="dashed">
        <color auto="1"/>
      </right>
      <top style="dashed">
        <color auto="1"/>
      </top>
      <bottom style="dashed">
        <color auto="1"/>
      </bottom>
      <diagonal/>
    </border>
    <border>
      <left style="dashed">
        <color auto="1"/>
      </left>
      <right style="thin">
        <color indexed="64"/>
      </right>
      <top style="dashed">
        <color auto="1"/>
      </top>
      <bottom style="dashed">
        <color auto="1"/>
      </bottom>
      <diagonal/>
    </border>
    <border>
      <left style="thin">
        <color indexed="64"/>
      </left>
      <right style="hair">
        <color indexed="64"/>
      </right>
      <top style="thin">
        <color indexed="64"/>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auto="1"/>
      </right>
      <top/>
      <bottom/>
      <diagonal/>
    </border>
    <border>
      <left style="hair">
        <color auto="1"/>
      </left>
      <right style="hair">
        <color auto="1"/>
      </right>
      <top/>
      <bottom/>
      <diagonal/>
    </border>
    <border>
      <left style="hair">
        <color indexed="64"/>
      </left>
      <right style="dotted">
        <color theme="0" tint="-0.34998626667073579"/>
      </right>
      <top/>
      <bottom/>
      <diagonal/>
    </border>
    <border>
      <left/>
      <right style="hair">
        <color auto="1"/>
      </right>
      <top/>
      <bottom/>
      <diagonal/>
    </border>
    <border>
      <left style="hair">
        <color indexed="64"/>
      </left>
      <right style="thin">
        <color theme="0" tint="-0.34998626667073579"/>
      </right>
      <top/>
      <bottom/>
      <diagonal/>
    </border>
    <border>
      <left style="thin">
        <color theme="0" tint="-0.34998626667073579"/>
      </left>
      <right style="hair">
        <color auto="1"/>
      </right>
      <top/>
      <bottom/>
      <diagonal/>
    </border>
    <border>
      <left style="hair">
        <color auto="1"/>
      </left>
      <right style="thin">
        <color auto="1"/>
      </right>
      <top/>
      <bottom/>
      <diagonal/>
    </border>
    <border>
      <left style="dashed">
        <color theme="0" tint="-0.34998626667073579"/>
      </left>
      <right style="dashed">
        <color theme="0" tint="-0.34998626667073579"/>
      </right>
      <top style="dashed">
        <color theme="0" tint="-0.34998626667073579"/>
      </top>
      <bottom style="dashed">
        <color theme="0" tint="-0.34998626667073579"/>
      </bottom>
      <diagonal/>
    </border>
    <border>
      <left style="dashed">
        <color theme="0" tint="-0.24994659260841701"/>
      </left>
      <right style="dashed">
        <color theme="0" tint="-0.34998626667073579"/>
      </right>
      <top style="dashed">
        <color theme="0" tint="-0.34998626667073579"/>
      </top>
      <bottom style="dashed">
        <color theme="0" tint="-0.34998626667073579"/>
      </bottom>
      <diagonal/>
    </border>
    <border>
      <left/>
      <right style="dashed">
        <color theme="0" tint="-0.24994659260841701"/>
      </right>
      <top/>
      <bottom/>
      <diagonal/>
    </border>
    <border>
      <left style="medium">
        <color indexed="64"/>
      </left>
      <right/>
      <top style="thin">
        <color auto="1"/>
      </top>
      <bottom style="thin">
        <color auto="1"/>
      </bottom>
      <diagonal/>
    </border>
    <border>
      <left style="dashed">
        <color theme="0" tint="-0.24994659260841701"/>
      </left>
      <right style="dashed">
        <color theme="0" tint="-0.34998626667073579"/>
      </right>
      <top style="medium">
        <color theme="0" tint="-0.24994659260841701"/>
      </top>
      <bottom style="dashed">
        <color theme="0" tint="-0.34998626667073579"/>
      </bottom>
      <diagonal/>
    </border>
    <border>
      <left style="dashed">
        <color theme="0" tint="-0.34998626667073579"/>
      </left>
      <right style="dashed">
        <color theme="0" tint="-0.34998626667073579"/>
      </right>
      <top style="medium">
        <color theme="0" tint="-0.24994659260841701"/>
      </top>
      <bottom style="dashed">
        <color theme="0" tint="-0.34998626667073579"/>
      </bottom>
      <diagonal/>
    </border>
    <border>
      <left style="dashed">
        <color theme="0" tint="-0.24994659260841701"/>
      </left>
      <right style="dashed">
        <color theme="0" tint="-0.34998626667073579"/>
      </right>
      <top style="dashed">
        <color theme="0" tint="-0.34998626667073579"/>
      </top>
      <bottom style="medium">
        <color theme="0" tint="-0.24994659260841701"/>
      </bottom>
      <diagonal/>
    </border>
    <border>
      <left style="dashed">
        <color theme="0" tint="-0.34998626667073579"/>
      </left>
      <right style="dashed">
        <color theme="0" tint="-0.34998626667073579"/>
      </right>
      <top style="dashed">
        <color theme="0" tint="-0.34998626667073579"/>
      </top>
      <bottom style="medium">
        <color theme="0" tint="-0.24994659260841701"/>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top/>
      <bottom style="medium">
        <color indexed="64"/>
      </bottom>
      <diagonal/>
    </border>
    <border>
      <left/>
      <right style="thin">
        <color indexed="64"/>
      </right>
      <top/>
      <bottom style="medium">
        <color indexed="64"/>
      </bottom>
      <diagonal/>
    </border>
    <border>
      <left style="dashed">
        <color theme="0" tint="-0.34998626667073579"/>
      </left>
      <right style="thin">
        <color indexed="64"/>
      </right>
      <top style="dashed">
        <color theme="0" tint="-0.34998626667073579"/>
      </top>
      <bottom style="dashed">
        <color theme="0" tint="-0.34998626667073579"/>
      </bottom>
      <diagonal/>
    </border>
    <border>
      <left style="dashed">
        <color theme="0" tint="-0.34998626667073579"/>
      </left>
      <right style="thin">
        <color indexed="64"/>
      </right>
      <top style="dashed">
        <color theme="0" tint="-0.34998626667073579"/>
      </top>
      <bottom style="medium">
        <color theme="0" tint="-0.24994659260841701"/>
      </bottom>
      <diagonal/>
    </border>
    <border>
      <left style="dashed">
        <color theme="0" tint="-0.34998626667073579"/>
      </left>
      <right style="thin">
        <color indexed="64"/>
      </right>
      <top style="medium">
        <color theme="0" tint="-0.24994659260841701"/>
      </top>
      <bottom style="dashed">
        <color theme="0" tint="-0.34998626667073579"/>
      </bottom>
      <diagonal/>
    </border>
  </borders>
  <cellStyleXfs count="3">
    <xf numFmtId="0" fontId="0" fillId="0" borderId="0"/>
    <xf numFmtId="0" fontId="37" fillId="0" borderId="0"/>
    <xf numFmtId="9" fontId="61" fillId="0" borderId="0" applyFont="0" applyFill="0" applyBorder="0" applyAlignment="0" applyProtection="0"/>
  </cellStyleXfs>
  <cellXfs count="601">
    <xf numFmtId="0" fontId="0" fillId="0" borderId="0" xfId="0"/>
    <xf numFmtId="0" fontId="2" fillId="0" borderId="0" xfId="0" applyFont="1"/>
    <xf numFmtId="0" fontId="2" fillId="0" borderId="7" xfId="0" applyFont="1" applyBorder="1" applyAlignment="1">
      <alignment horizontal="center" vertical="center"/>
    </xf>
    <xf numFmtId="0" fontId="2" fillId="0" borderId="0" xfId="0" applyFont="1" applyAlignment="1">
      <alignment vertical="center"/>
    </xf>
    <xf numFmtId="0" fontId="0" fillId="0" borderId="0" xfId="0" applyAlignment="1">
      <alignment vertical="center"/>
    </xf>
    <xf numFmtId="0" fontId="6" fillId="0" borderId="0" xfId="0" applyFont="1" applyAlignment="1">
      <alignment vertical="center"/>
    </xf>
    <xf numFmtId="0" fontId="9" fillId="0" borderId="0" xfId="0" applyFont="1"/>
    <xf numFmtId="0" fontId="9" fillId="0" borderId="16" xfId="0" applyFont="1" applyBorder="1"/>
    <xf numFmtId="16" fontId="10" fillId="0" borderId="16" xfId="0" applyNumberFormat="1" applyFont="1" applyBorder="1" applyAlignment="1">
      <alignment horizontal="center" vertical="center"/>
    </xf>
    <xf numFmtId="0" fontId="9" fillId="0" borderId="1" xfId="0" applyFont="1"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9" fillId="0" borderId="14" xfId="0" applyFont="1" applyBorder="1" applyAlignment="1">
      <alignment horizontal="center"/>
    </xf>
    <xf numFmtId="0" fontId="9" fillId="0" borderId="15" xfId="0" applyFont="1" applyBorder="1" applyAlignment="1">
      <alignment horizontal="center"/>
    </xf>
    <xf numFmtId="0" fontId="9" fillId="0" borderId="12" xfId="0" applyFont="1" applyBorder="1" applyAlignment="1">
      <alignment horizontal="center"/>
    </xf>
    <xf numFmtId="0" fontId="9" fillId="0" borderId="11" xfId="0" applyFont="1" applyBorder="1" applyAlignment="1">
      <alignment horizontal="center"/>
    </xf>
    <xf numFmtId="0" fontId="9" fillId="0" borderId="13" xfId="0" applyFont="1" applyBorder="1" applyAlignment="1">
      <alignment horizontal="center"/>
    </xf>
    <xf numFmtId="0" fontId="11" fillId="0" borderId="0" xfId="0" applyFont="1"/>
    <xf numFmtId="0" fontId="12" fillId="0" borderId="0" xfId="0" applyFont="1"/>
    <xf numFmtId="0" fontId="13" fillId="0" borderId="0" xfId="0" applyFont="1"/>
    <xf numFmtId="0" fontId="13" fillId="0" borderId="1" xfId="0" applyFont="1" applyBorder="1" applyAlignment="1">
      <alignment horizontal="center" vertical="center" wrapText="1"/>
    </xf>
    <xf numFmtId="0" fontId="13" fillId="0" borderId="12" xfId="0" applyFont="1" applyBorder="1" applyAlignment="1">
      <alignment horizontal="center" vertical="center" wrapText="1"/>
    </xf>
    <xf numFmtId="0" fontId="25" fillId="0" borderId="0" xfId="0" applyFont="1"/>
    <xf numFmtId="0" fontId="25" fillId="0" borderId="1" xfId="0" applyFont="1" applyBorder="1"/>
    <xf numFmtId="0" fontId="25" fillId="0" borderId="2" xfId="0" applyFont="1" applyBorder="1"/>
    <xf numFmtId="0" fontId="25" fillId="0" borderId="14" xfId="0" applyFont="1" applyBorder="1"/>
    <xf numFmtId="0" fontId="25" fillId="0" borderId="12" xfId="0" applyFont="1" applyBorder="1"/>
    <xf numFmtId="0" fontId="25" fillId="0" borderId="11" xfId="0" applyFont="1" applyBorder="1"/>
    <xf numFmtId="0" fontId="8" fillId="0" borderId="1" xfId="0" applyFont="1" applyBorder="1"/>
    <xf numFmtId="0" fontId="25" fillId="0" borderId="3" xfId="0" applyFont="1" applyBorder="1"/>
    <xf numFmtId="4" fontId="26" fillId="0" borderId="12" xfId="0" applyNumberFormat="1" applyFont="1" applyBorder="1" applyAlignment="1">
      <alignment vertical="center" wrapText="1"/>
    </xf>
    <xf numFmtId="0" fontId="25" fillId="0" borderId="13" xfId="0" applyFont="1" applyBorder="1"/>
    <xf numFmtId="0" fontId="25" fillId="0" borderId="30" xfId="0" applyFont="1" applyBorder="1"/>
    <xf numFmtId="0" fontId="25" fillId="0" borderId="31" xfId="0" applyFont="1" applyBorder="1"/>
    <xf numFmtId="0" fontId="25" fillId="0" borderId="32" xfId="0" applyFont="1" applyBorder="1"/>
    <xf numFmtId="0" fontId="25" fillId="0" borderId="33" xfId="0" applyFont="1" applyBorder="1"/>
    <xf numFmtId="0" fontId="25" fillId="0" borderId="34" xfId="0" applyFont="1" applyBorder="1"/>
    <xf numFmtId="0" fontId="25" fillId="0" borderId="35" xfId="0" applyFont="1" applyBorder="1"/>
    <xf numFmtId="0" fontId="25" fillId="0" borderId="36" xfId="0" applyFont="1" applyBorder="1"/>
    <xf numFmtId="0" fontId="25" fillId="0" borderId="37" xfId="0" applyFont="1" applyBorder="1"/>
    <xf numFmtId="0" fontId="25" fillId="0" borderId="38" xfId="0" applyFont="1" applyBorder="1"/>
    <xf numFmtId="0" fontId="25" fillId="0" borderId="39" xfId="0" applyFont="1" applyBorder="1"/>
    <xf numFmtId="0" fontId="25" fillId="0" borderId="40" xfId="0" applyFont="1" applyBorder="1"/>
    <xf numFmtId="0" fontId="25" fillId="0" borderId="41" xfId="0" applyFont="1" applyBorder="1"/>
    <xf numFmtId="0" fontId="25" fillId="0" borderId="42" xfId="0" applyFont="1" applyBorder="1"/>
    <xf numFmtId="0" fontId="25" fillId="0" borderId="43" xfId="0" applyFont="1" applyBorder="1"/>
    <xf numFmtId="0" fontId="25" fillId="0" borderId="44" xfId="0" applyFont="1" applyBorder="1"/>
    <xf numFmtId="0" fontId="25" fillId="0" borderId="45" xfId="0" applyFont="1" applyBorder="1"/>
    <xf numFmtId="0" fontId="25" fillId="0" borderId="46" xfId="0" applyFont="1" applyBorder="1"/>
    <xf numFmtId="0" fontId="25" fillId="0" borderId="47" xfId="0" applyFont="1" applyBorder="1"/>
    <xf numFmtId="0" fontId="25" fillId="0" borderId="48" xfId="0" applyFont="1" applyBorder="1"/>
    <xf numFmtId="0" fontId="25" fillId="0" borderId="49" xfId="0" applyFont="1" applyBorder="1"/>
    <xf numFmtId="0" fontId="25" fillId="0" borderId="50" xfId="0" applyFont="1" applyBorder="1"/>
    <xf numFmtId="0" fontId="25" fillId="0" borderId="51" xfId="0" applyFont="1" applyBorder="1"/>
    <xf numFmtId="0" fontId="25" fillId="0" borderId="52" xfId="0" applyFont="1" applyBorder="1"/>
    <xf numFmtId="0" fontId="25" fillId="0" borderId="53" xfId="0" applyFont="1" applyBorder="1"/>
    <xf numFmtId="0" fontId="25" fillId="0" borderId="54" xfId="0" applyFont="1" applyBorder="1"/>
    <xf numFmtId="0" fontId="25" fillId="0" borderId="55" xfId="0" applyFont="1" applyBorder="1"/>
    <xf numFmtId="0" fontId="25" fillId="0" borderId="56" xfId="0" applyFont="1" applyBorder="1"/>
    <xf numFmtId="0" fontId="25" fillId="0" borderId="57" xfId="0" applyFont="1" applyBorder="1"/>
    <xf numFmtId="0" fontId="25" fillId="0" borderId="58" xfId="0" applyFont="1" applyBorder="1"/>
    <xf numFmtId="0" fontId="25" fillId="0" borderId="59" xfId="0" applyFont="1" applyBorder="1"/>
    <xf numFmtId="0" fontId="25" fillId="0" borderId="60" xfId="0" applyFont="1" applyBorder="1"/>
    <xf numFmtId="0" fontId="8" fillId="0" borderId="2" xfId="0" applyFont="1" applyBorder="1" applyAlignment="1">
      <alignment vertical="center"/>
    </xf>
    <xf numFmtId="0" fontId="25" fillId="0" borderId="2" xfId="0" applyFont="1" applyBorder="1" applyAlignment="1">
      <alignment vertical="center"/>
    </xf>
    <xf numFmtId="0" fontId="0" fillId="0" borderId="17" xfId="0" applyBorder="1"/>
    <xf numFmtId="0" fontId="0" fillId="0" borderId="18" xfId="0" applyBorder="1"/>
    <xf numFmtId="0" fontId="0" fillId="0" borderId="19" xfId="0" applyBorder="1"/>
    <xf numFmtId="0" fontId="0" fillId="0" borderId="21" xfId="0" applyBorder="1"/>
    <xf numFmtId="0" fontId="0" fillId="0" borderId="61" xfId="0" applyBorder="1"/>
    <xf numFmtId="0" fontId="0" fillId="0" borderId="62" xfId="0" applyBorder="1"/>
    <xf numFmtId="0" fontId="0" fillId="0" borderId="20" xfId="0" applyBorder="1"/>
    <xf numFmtId="0" fontId="0" fillId="0" borderId="63" xfId="0" applyBorder="1"/>
    <xf numFmtId="0" fontId="0" fillId="0" borderId="64" xfId="0" applyBorder="1"/>
    <xf numFmtId="0" fontId="0" fillId="4" borderId="17" xfId="0" applyFill="1" applyBorder="1"/>
    <xf numFmtId="0" fontId="0" fillId="4" borderId="19" xfId="0" applyFill="1" applyBorder="1"/>
    <xf numFmtId="0" fontId="0" fillId="0" borderId="65" xfId="0" applyBorder="1"/>
    <xf numFmtId="0" fontId="0" fillId="4" borderId="66" xfId="0" applyFill="1" applyBorder="1"/>
    <xf numFmtId="0" fontId="0" fillId="4" borderId="67" xfId="0" applyFill="1" applyBorder="1"/>
    <xf numFmtId="0" fontId="0" fillId="0" borderId="68" xfId="0" applyBorder="1"/>
    <xf numFmtId="0" fontId="0" fillId="0" borderId="23" xfId="0" applyBorder="1"/>
    <xf numFmtId="0" fontId="0" fillId="0" borderId="22" xfId="0" applyBorder="1"/>
    <xf numFmtId="0" fontId="0" fillId="0" borderId="24" xfId="0" applyBorder="1"/>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0" fillId="0" borderId="70" xfId="0" applyBorder="1"/>
    <xf numFmtId="0" fontId="0" fillId="0" borderId="71" xfId="0" applyBorder="1"/>
    <xf numFmtId="0" fontId="0" fillId="0" borderId="72" xfId="0" applyBorder="1"/>
    <xf numFmtId="0" fontId="0" fillId="0" borderId="73" xfId="0" applyBorder="1"/>
    <xf numFmtId="0" fontId="0" fillId="0" borderId="74" xfId="0" applyBorder="1"/>
    <xf numFmtId="0" fontId="0" fillId="0" borderId="75" xfId="0" applyBorder="1"/>
    <xf numFmtId="0" fontId="0" fillId="0" borderId="76" xfId="0" applyBorder="1"/>
    <xf numFmtId="0" fontId="0" fillId="0" borderId="77" xfId="0" applyBorder="1"/>
    <xf numFmtId="0" fontId="0" fillId="0" borderId="78" xfId="0" applyBorder="1"/>
    <xf numFmtId="0" fontId="0" fillId="0" borderId="79" xfId="0" applyBorder="1"/>
    <xf numFmtId="0" fontId="0" fillId="0" borderId="80" xfId="0" applyBorder="1"/>
    <xf numFmtId="0" fontId="0" fillId="0" borderId="81" xfId="0" applyBorder="1"/>
    <xf numFmtId="0" fontId="0" fillId="0" borderId="82" xfId="0" applyBorder="1"/>
    <xf numFmtId="0" fontId="0" fillId="0" borderId="83" xfId="0" applyBorder="1"/>
    <xf numFmtId="0" fontId="0" fillId="0" borderId="84" xfId="0" applyBorder="1"/>
    <xf numFmtId="0" fontId="38" fillId="0" borderId="0" xfId="1" applyFont="1"/>
    <xf numFmtId="0" fontId="39" fillId="5" borderId="7" xfId="1" applyFont="1" applyFill="1" applyBorder="1" applyAlignment="1">
      <alignment horizontal="center" vertical="center"/>
    </xf>
    <xf numFmtId="0" fontId="21" fillId="0" borderId="7" xfId="1" applyFont="1" applyBorder="1" applyAlignment="1">
      <alignment horizontal="center" vertical="center"/>
    </xf>
    <xf numFmtId="0" fontId="21" fillId="0" borderId="7" xfId="1" applyFont="1" applyBorder="1" applyAlignment="1">
      <alignment horizontal="left" vertical="center" wrapText="1"/>
    </xf>
    <xf numFmtId="0" fontId="27" fillId="0" borderId="7" xfId="1" applyFont="1" applyBorder="1" applyAlignment="1">
      <alignment horizontal="center" vertical="center"/>
    </xf>
    <xf numFmtId="0" fontId="38" fillId="0" borderId="0" xfId="1" applyFont="1" applyAlignment="1">
      <alignment horizontal="center" vertical="center"/>
    </xf>
    <xf numFmtId="0" fontId="39" fillId="5" borderId="7" xfId="1" applyFont="1" applyFill="1" applyBorder="1" applyAlignment="1">
      <alignment horizontal="center" vertical="center" wrapText="1"/>
    </xf>
    <xf numFmtId="0" fontId="9" fillId="0" borderId="101" xfId="0" applyFont="1" applyBorder="1"/>
    <xf numFmtId="0" fontId="9" fillId="0" borderId="102" xfId="0" applyFont="1" applyBorder="1"/>
    <xf numFmtId="0" fontId="9" fillId="0" borderId="14" xfId="0" applyFont="1" applyBorder="1"/>
    <xf numFmtId="0" fontId="9" fillId="0" borderId="15" xfId="0" applyFont="1" applyBorder="1"/>
    <xf numFmtId="0" fontId="9" fillId="0" borderId="0" xfId="0" applyFont="1" applyAlignment="1">
      <alignment horizontal="center"/>
    </xf>
    <xf numFmtId="0" fontId="9" fillId="0" borderId="12" xfId="0" applyFont="1" applyBorder="1"/>
    <xf numFmtId="0" fontId="9" fillId="0" borderId="11" xfId="0" applyFont="1" applyBorder="1"/>
    <xf numFmtId="0" fontId="42" fillId="0" borderId="7" xfId="0" quotePrefix="1" applyFont="1" applyBorder="1" applyAlignment="1">
      <alignment vertical="center" wrapText="1"/>
    </xf>
    <xf numFmtId="0" fontId="43" fillId="0" borderId="7" xfId="0" applyFont="1" applyBorder="1" applyAlignment="1">
      <alignment vertical="center" wrapText="1"/>
    </xf>
    <xf numFmtId="0" fontId="42" fillId="0" borderId="4" xfId="0" applyFont="1" applyBorder="1" applyAlignment="1">
      <alignment horizontal="center" vertical="center" wrapText="1"/>
    </xf>
    <xf numFmtId="0" fontId="42" fillId="0" borderId="7" xfId="0" applyFont="1" applyBorder="1" applyAlignment="1">
      <alignment vertical="center" wrapText="1"/>
    </xf>
    <xf numFmtId="14" fontId="44" fillId="0" borderId="7" xfId="0" applyNumberFormat="1" applyFont="1" applyBorder="1" applyAlignment="1">
      <alignment horizontal="center" vertical="center"/>
    </xf>
    <xf numFmtId="0" fontId="43" fillId="0" borderId="2" xfId="0" applyFont="1" applyBorder="1"/>
    <xf numFmtId="0" fontId="25" fillId="0" borderId="103" xfId="0" applyFont="1" applyBorder="1"/>
    <xf numFmtId="0" fontId="25" fillId="0" borderId="104" xfId="0" applyFont="1" applyBorder="1"/>
    <xf numFmtId="0" fontId="25" fillId="0" borderId="105" xfId="0" applyFont="1" applyBorder="1"/>
    <xf numFmtId="0" fontId="25" fillId="0" borderId="106" xfId="0" applyFont="1" applyBorder="1"/>
    <xf numFmtId="0" fontId="25" fillId="0" borderId="107" xfId="0" applyFont="1" applyBorder="1"/>
    <xf numFmtId="0" fontId="25" fillId="0" borderId="108" xfId="0" applyFont="1" applyBorder="1"/>
    <xf numFmtId="0" fontId="25" fillId="0" borderId="109" xfId="0" applyFont="1" applyBorder="1"/>
    <xf numFmtId="0" fontId="25" fillId="0" borderId="110" xfId="0" applyFont="1" applyBorder="1"/>
    <xf numFmtId="0" fontId="25" fillId="0" borderId="111" xfId="0" applyFont="1" applyBorder="1"/>
    <xf numFmtId="0" fontId="25" fillId="0" borderId="112" xfId="0" applyFont="1" applyBorder="1"/>
    <xf numFmtId="4" fontId="47" fillId="0" borderId="14" xfId="0" applyNumberFormat="1" applyFont="1" applyBorder="1" applyAlignment="1">
      <alignment vertical="center" wrapText="1"/>
    </xf>
    <xf numFmtId="0" fontId="0" fillId="0" borderId="113" xfId="0" applyBorder="1"/>
    <xf numFmtId="0" fontId="0" fillId="0" borderId="114" xfId="0" applyBorder="1"/>
    <xf numFmtId="0" fontId="51" fillId="0" borderId="88" xfId="0" applyFont="1" applyBorder="1" applyAlignment="1">
      <alignment horizontal="left"/>
    </xf>
    <xf numFmtId="0" fontId="51" fillId="0" borderId="89" xfId="0" applyFont="1" applyBorder="1" applyAlignment="1">
      <alignment horizontal="left"/>
    </xf>
    <xf numFmtId="0" fontId="51" fillId="0" borderId="90" xfId="0" applyFont="1" applyBorder="1" applyAlignment="1">
      <alignment horizontal="left"/>
    </xf>
    <xf numFmtId="0" fontId="1" fillId="0" borderId="7" xfId="0" applyFont="1" applyBorder="1" applyAlignment="1">
      <alignment horizontal="center"/>
    </xf>
    <xf numFmtId="0" fontId="16" fillId="0" borderId="7" xfId="0" applyFont="1" applyBorder="1" applyAlignment="1">
      <alignment horizontal="center" vertical="center"/>
    </xf>
    <xf numFmtId="0" fontId="16" fillId="0" borderId="7" xfId="0" applyFont="1" applyBorder="1" applyAlignment="1">
      <alignment horizontal="left" vertical="center" wrapText="1"/>
    </xf>
    <xf numFmtId="0" fontId="16" fillId="0" borderId="7" xfId="0" applyFont="1" applyBorder="1" applyAlignment="1">
      <alignment horizontal="left" vertical="center"/>
    </xf>
    <xf numFmtId="0" fontId="0" fillId="0" borderId="7" xfId="0" applyBorder="1" applyAlignment="1">
      <alignment horizontal="center" vertical="center"/>
    </xf>
    <xf numFmtId="0" fontId="45" fillId="0" borderId="7" xfId="0" applyFont="1" applyBorder="1" applyAlignment="1">
      <alignment horizontal="center" vertical="center"/>
    </xf>
    <xf numFmtId="0" fontId="45" fillId="0" borderId="7" xfId="0" applyFont="1" applyBorder="1" applyAlignment="1">
      <alignment horizontal="left" vertical="center" wrapText="1"/>
    </xf>
    <xf numFmtId="0" fontId="45" fillId="0" borderId="7" xfId="0" applyFont="1" applyBorder="1" applyAlignment="1">
      <alignment horizontal="left" vertical="center"/>
    </xf>
    <xf numFmtId="0" fontId="39" fillId="5" borderId="7" xfId="1" applyFont="1" applyFill="1" applyBorder="1" applyAlignment="1">
      <alignment horizontal="center"/>
    </xf>
    <xf numFmtId="0" fontId="39" fillId="5" borderId="7" xfId="1" applyFont="1" applyFill="1" applyBorder="1" applyAlignment="1">
      <alignment horizontal="right"/>
    </xf>
    <xf numFmtId="0" fontId="39" fillId="0" borderId="7" xfId="1" applyFont="1" applyBorder="1" applyAlignment="1">
      <alignment horizontal="center" vertical="center"/>
    </xf>
    <xf numFmtId="14" fontId="39" fillId="0" borderId="7" xfId="1" applyNumberFormat="1" applyFont="1" applyBorder="1" applyAlignment="1">
      <alignment horizontal="center" vertical="center"/>
    </xf>
    <xf numFmtId="49" fontId="39" fillId="2" borderId="7" xfId="1" applyNumberFormat="1" applyFont="1" applyFill="1" applyBorder="1" applyAlignment="1">
      <alignment horizontal="center" vertical="center"/>
    </xf>
    <xf numFmtId="0" fontId="39" fillId="5" borderId="6" xfId="1" applyFont="1" applyFill="1" applyBorder="1" applyAlignment="1">
      <alignment vertical="center" wrapText="1"/>
    </xf>
    <xf numFmtId="0" fontId="27" fillId="0" borderId="6" xfId="1" applyFont="1" applyBorder="1" applyAlignment="1">
      <alignment vertical="center" wrapText="1"/>
    </xf>
    <xf numFmtId="0" fontId="7" fillId="0" borderId="7" xfId="0" applyFont="1" applyBorder="1" applyAlignment="1">
      <alignment vertical="center"/>
    </xf>
    <xf numFmtId="164" fontId="47" fillId="0" borderId="0" xfId="0" applyNumberFormat="1" applyFont="1"/>
    <xf numFmtId="164" fontId="47" fillId="0" borderId="0" xfId="0" applyNumberFormat="1" applyFont="1" applyAlignment="1">
      <alignment vertical="center"/>
    </xf>
    <xf numFmtId="164" fontId="47" fillId="0" borderId="15" xfId="0" applyNumberFormat="1" applyFont="1" applyBorder="1"/>
    <xf numFmtId="164" fontId="47" fillId="0" borderId="14" xfId="0" applyNumberFormat="1" applyFont="1" applyBorder="1"/>
    <xf numFmtId="0" fontId="0" fillId="0" borderId="117" xfId="0" applyBorder="1"/>
    <xf numFmtId="0" fontId="0" fillId="0" borderId="118" xfId="0" applyBorder="1"/>
    <xf numFmtId="0" fontId="0" fillId="0" borderId="119" xfId="0" applyBorder="1"/>
    <xf numFmtId="0" fontId="0" fillId="0" borderId="120" xfId="0" applyBorder="1"/>
    <xf numFmtId="164" fontId="45" fillId="0" borderId="115" xfId="0" applyNumberFormat="1" applyFont="1" applyBorder="1"/>
    <xf numFmtId="0" fontId="42" fillId="0" borderId="7" xfId="0" applyFont="1" applyBorder="1" applyAlignment="1">
      <alignment horizontal="center" vertical="center" wrapText="1"/>
    </xf>
    <xf numFmtId="164" fontId="44" fillId="0" borderId="7" xfId="0" applyNumberFormat="1" applyFont="1" applyBorder="1" applyAlignment="1">
      <alignment horizontal="center" vertical="center"/>
    </xf>
    <xf numFmtId="0" fontId="44" fillId="0" borderId="7" xfId="0" applyFont="1" applyBorder="1" applyAlignment="1">
      <alignment horizontal="center" vertical="center"/>
    </xf>
    <xf numFmtId="0" fontId="7" fillId="0" borderId="7" xfId="0" applyFont="1" applyBorder="1" applyAlignment="1">
      <alignment horizontal="center" vertical="center"/>
    </xf>
    <xf numFmtId="164" fontId="43" fillId="0" borderId="7" xfId="0" applyNumberFormat="1" applyFont="1" applyBorder="1" applyAlignment="1">
      <alignment horizontal="center" vertical="center"/>
    </xf>
    <xf numFmtId="164" fontId="43" fillId="7" borderId="7" xfId="0" applyNumberFormat="1" applyFont="1" applyFill="1" applyBorder="1" applyAlignment="1">
      <alignment horizontal="center" vertical="center"/>
    </xf>
    <xf numFmtId="0" fontId="44" fillId="0" borderId="7" xfId="0" applyFont="1" applyBorder="1" applyAlignment="1">
      <alignment horizontal="center" vertical="center" wrapText="1"/>
    </xf>
    <xf numFmtId="0" fontId="13" fillId="0" borderId="7" xfId="0" applyFont="1" applyBorder="1" applyAlignment="1">
      <alignment horizontal="center" vertical="center"/>
    </xf>
    <xf numFmtId="0" fontId="13" fillId="7" borderId="7" xfId="0" applyFont="1" applyFill="1" applyBorder="1" applyAlignment="1">
      <alignment horizontal="center" vertical="center"/>
    </xf>
    <xf numFmtId="0" fontId="13" fillId="0" borderId="7" xfId="0" applyFont="1" applyBorder="1" applyAlignment="1">
      <alignment horizontal="center" vertical="center" wrapText="1"/>
    </xf>
    <xf numFmtId="0" fontId="14" fillId="0" borderId="7" xfId="0" applyFont="1" applyBorder="1" applyAlignment="1">
      <alignment horizontal="center" vertical="center"/>
    </xf>
    <xf numFmtId="0" fontId="39" fillId="0" borderId="4" xfId="1" applyFont="1" applyBorder="1" applyAlignment="1">
      <alignment horizontal="center"/>
    </xf>
    <xf numFmtId="0" fontId="39" fillId="0" borderId="6" xfId="1" applyFont="1" applyBorder="1" applyAlignment="1">
      <alignment horizontal="center"/>
    </xf>
    <xf numFmtId="0" fontId="7" fillId="0" borderId="8" xfId="0" applyFont="1" applyBorder="1" applyAlignment="1">
      <alignment vertical="center"/>
    </xf>
    <xf numFmtId="14" fontId="54" fillId="0" borderId="7" xfId="0" applyNumberFormat="1" applyFont="1" applyBorder="1" applyAlignment="1">
      <alignment horizontal="left" vertical="center"/>
    </xf>
    <xf numFmtId="0" fontId="13" fillId="0" borderId="7" xfId="0" applyFont="1" applyBorder="1" applyAlignment="1">
      <alignment horizontal="center" vertical="center" textRotation="90" wrapText="1"/>
    </xf>
    <xf numFmtId="0" fontId="23" fillId="6" borderId="4" xfId="0" applyFont="1" applyFill="1" applyBorder="1" applyAlignment="1">
      <alignment vertical="center"/>
    </xf>
    <xf numFmtId="0" fontId="23" fillId="6" borderId="5" xfId="0" applyFont="1" applyFill="1" applyBorder="1" applyAlignment="1">
      <alignment vertical="center"/>
    </xf>
    <xf numFmtId="0" fontId="0" fillId="6" borderId="1" xfId="0" applyFill="1" applyBorder="1"/>
    <xf numFmtId="0" fontId="30" fillId="6" borderId="2" xfId="0" applyFont="1" applyFill="1" applyBorder="1" applyAlignment="1">
      <alignment vertical="center"/>
    </xf>
    <xf numFmtId="0" fontId="0" fillId="0" borderId="122" xfId="0" applyBorder="1"/>
    <xf numFmtId="0" fontId="0" fillId="0" borderId="15" xfId="0" applyBorder="1"/>
    <xf numFmtId="0" fontId="0" fillId="0" borderId="14" xfId="0" applyBorder="1"/>
    <xf numFmtId="0" fontId="0" fillId="0" borderId="125" xfId="0" applyBorder="1"/>
    <xf numFmtId="0" fontId="0" fillId="0" borderId="126" xfId="0" applyBorder="1"/>
    <xf numFmtId="164" fontId="57" fillId="0" borderId="0" xfId="0" applyNumberFormat="1" applyFont="1"/>
    <xf numFmtId="0" fontId="0" fillId="0" borderId="127" xfId="0" applyBorder="1"/>
    <xf numFmtId="0" fontId="0" fillId="0" borderId="12" xfId="0" applyBorder="1"/>
    <xf numFmtId="0" fontId="0" fillId="0" borderId="11" xfId="0" applyBorder="1"/>
    <xf numFmtId="0" fontId="0" fillId="0" borderId="13" xfId="0" applyBorder="1"/>
    <xf numFmtId="0" fontId="39" fillId="0" borderId="0" xfId="1" applyFont="1" applyAlignment="1">
      <alignment horizontal="center" wrapText="1"/>
    </xf>
    <xf numFmtId="0" fontId="39" fillId="0" borderId="0" xfId="1" applyFont="1"/>
    <xf numFmtId="0" fontId="39" fillId="0" borderId="0" xfId="1" applyFont="1" applyAlignment="1">
      <alignment horizontal="center" vertical="center"/>
    </xf>
    <xf numFmtId="0" fontId="39" fillId="0" borderId="15" xfId="1" applyFont="1" applyBorder="1"/>
    <xf numFmtId="0" fontId="44" fillId="0" borderId="7" xfId="0" applyFont="1" applyBorder="1" applyAlignment="1">
      <alignment vertical="center"/>
    </xf>
    <xf numFmtId="0" fontId="8" fillId="0" borderId="7" xfId="0" applyFont="1" applyBorder="1" applyAlignment="1">
      <alignment horizontal="center" vertical="center"/>
    </xf>
    <xf numFmtId="0" fontId="6" fillId="0" borderId="7" xfId="0" applyFont="1" applyBorder="1" applyAlignment="1">
      <alignment horizontal="center" vertical="center"/>
    </xf>
    <xf numFmtId="0" fontId="15" fillId="0" borderId="7" xfId="0" applyFont="1" applyBorder="1" applyAlignment="1">
      <alignment vertical="center"/>
    </xf>
    <xf numFmtId="14" fontId="55" fillId="0" borderId="8" xfId="0" applyNumberFormat="1" applyFont="1" applyBorder="1" applyAlignment="1">
      <alignment horizontal="left" vertical="center"/>
    </xf>
    <xf numFmtId="0" fontId="16" fillId="0" borderId="0" xfId="0" applyFont="1" applyAlignment="1">
      <alignment vertical="center" wrapText="1"/>
    </xf>
    <xf numFmtId="164" fontId="43" fillId="0" borderId="0" xfId="0" applyNumberFormat="1" applyFont="1" applyAlignment="1">
      <alignment vertical="center"/>
    </xf>
    <xf numFmtId="0" fontId="12" fillId="0" borderId="14" xfId="0" applyFont="1" applyBorder="1"/>
    <xf numFmtId="9" fontId="12" fillId="0" borderId="0" xfId="2" applyFont="1" applyBorder="1"/>
    <xf numFmtId="0" fontId="12" fillId="0" borderId="12" xfId="0" applyFont="1" applyBorder="1"/>
    <xf numFmtId="0" fontId="12" fillId="0" borderId="11" xfId="0" applyFont="1" applyBorder="1"/>
    <xf numFmtId="164" fontId="42" fillId="0" borderId="7" xfId="0" applyNumberFormat="1" applyFont="1" applyBorder="1" applyAlignment="1">
      <alignment horizontal="center" vertical="center"/>
    </xf>
    <xf numFmtId="0" fontId="13" fillId="0" borderId="7" xfId="0" applyFont="1" applyBorder="1"/>
    <xf numFmtId="0" fontId="3" fillId="6" borderId="4"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4" fillId="0" borderId="7" xfId="0" applyFont="1" applyBorder="1" applyAlignment="1">
      <alignment horizontal="center" vertical="center"/>
    </xf>
    <xf numFmtId="0" fontId="41" fillId="0" borderId="7" xfId="0" applyFont="1" applyBorder="1" applyAlignment="1">
      <alignment horizontal="center" vertical="center"/>
    </xf>
    <xf numFmtId="0" fontId="4" fillId="0" borderId="7" xfId="0" applyFont="1" applyBorder="1" applyAlignment="1">
      <alignment horizontal="left" vertical="center"/>
    </xf>
    <xf numFmtId="14" fontId="41" fillId="0" borderId="7" xfId="0" applyNumberFormat="1" applyFont="1" applyBorder="1" applyAlignment="1">
      <alignment horizontal="left" vertical="center"/>
    </xf>
    <xf numFmtId="0" fontId="2" fillId="0" borderId="7" xfId="0" applyFont="1" applyBorder="1" applyAlignment="1">
      <alignment horizontal="left" vertical="center"/>
    </xf>
    <xf numFmtId="0" fontId="42" fillId="0" borderId="7" xfId="0" applyFont="1" applyBorder="1" applyAlignment="1">
      <alignment horizontal="center" vertical="center"/>
    </xf>
    <xf numFmtId="0" fontId="2" fillId="0" borderId="7" xfId="0" applyFont="1" applyBorder="1" applyAlignment="1">
      <alignment horizontal="left" vertical="center" wrapText="1"/>
    </xf>
    <xf numFmtId="0" fontId="5" fillId="0" borderId="7" xfId="0" applyFont="1" applyBorder="1" applyAlignment="1">
      <alignment horizontal="center" vertical="center"/>
    </xf>
    <xf numFmtId="0" fontId="42" fillId="0" borderId="7" xfId="0" applyFont="1" applyBorder="1" applyAlignment="1">
      <alignment horizontal="center" vertical="center" wrapText="1"/>
    </xf>
    <xf numFmtId="0" fontId="3" fillId="3" borderId="7" xfId="0" applyFont="1" applyFill="1" applyBorder="1" applyAlignment="1">
      <alignment horizontal="center" vertical="center" wrapText="1"/>
    </xf>
    <xf numFmtId="0" fontId="6" fillId="0" borderId="7" xfId="0" applyFont="1" applyBorder="1" applyAlignment="1">
      <alignment horizontal="center" vertical="center"/>
    </xf>
    <xf numFmtId="14" fontId="44" fillId="0" borderId="7" xfId="0" applyNumberFormat="1" applyFont="1" applyBorder="1" applyAlignment="1">
      <alignment horizontal="center" vertical="center" wrapText="1"/>
    </xf>
    <xf numFmtId="0" fontId="44" fillId="0" borderId="7" xfId="0" applyFont="1" applyBorder="1" applyAlignment="1">
      <alignment horizontal="center" vertical="center" wrapText="1"/>
    </xf>
    <xf numFmtId="0" fontId="7" fillId="0" borderId="7" xfId="0" applyFont="1" applyBorder="1" applyAlignment="1">
      <alignment horizontal="center" vertical="center"/>
    </xf>
    <xf numFmtId="0" fontId="7" fillId="0" borderId="7" xfId="0" applyFont="1" applyBorder="1" applyAlignment="1">
      <alignment horizontal="center" vertical="center" wrapText="1"/>
    </xf>
    <xf numFmtId="0" fontId="43" fillId="0" borderId="7" xfId="0" applyFont="1" applyBorder="1" applyAlignment="1">
      <alignment horizontal="left" vertical="center" wrapText="1"/>
    </xf>
    <xf numFmtId="0" fontId="7" fillId="0" borderId="7" xfId="0" applyFont="1" applyBorder="1" applyAlignment="1">
      <alignment horizontal="center" vertical="top" wrapText="1"/>
    </xf>
    <xf numFmtId="2" fontId="44" fillId="0" borderId="7" xfId="0" applyNumberFormat="1" applyFont="1" applyBorder="1" applyAlignment="1">
      <alignment horizontal="center" vertical="center"/>
    </xf>
    <xf numFmtId="0" fontId="7" fillId="0" borderId="7" xfId="0" applyFont="1" applyBorder="1" applyAlignment="1">
      <alignment horizontal="left" vertical="center" wrapText="1"/>
    </xf>
    <xf numFmtId="0" fontId="7" fillId="0" borderId="7" xfId="0" applyFont="1" applyBorder="1" applyAlignment="1">
      <alignment horizontal="left" vertical="center"/>
    </xf>
    <xf numFmtId="0" fontId="7" fillId="0" borderId="7" xfId="0" applyFont="1" applyBorder="1" applyAlignment="1">
      <alignment horizontal="left" vertical="top" wrapText="1"/>
    </xf>
    <xf numFmtId="0" fontId="44" fillId="0" borderId="7" xfId="0" applyFont="1" applyBorder="1" applyAlignment="1">
      <alignment horizontal="center" vertical="center"/>
    </xf>
    <xf numFmtId="0" fontId="23" fillId="6" borderId="5" xfId="0" applyFont="1" applyFill="1" applyBorder="1" applyAlignment="1">
      <alignment horizontal="center" vertical="center"/>
    </xf>
    <xf numFmtId="0" fontId="23" fillId="6" borderId="6" xfId="0" applyFont="1" applyFill="1" applyBorder="1" applyAlignment="1">
      <alignment horizontal="center" vertical="center"/>
    </xf>
    <xf numFmtId="0" fontId="9" fillId="0" borderId="1" xfId="0" applyFont="1" applyBorder="1" applyAlignment="1">
      <alignment horizontal="center"/>
    </xf>
    <xf numFmtId="0" fontId="9" fillId="0" borderId="2" xfId="0" applyFont="1" applyBorder="1" applyAlignment="1">
      <alignment horizontal="center"/>
    </xf>
    <xf numFmtId="0" fontId="9" fillId="0" borderId="3" xfId="0" applyFont="1" applyBorder="1" applyAlignment="1">
      <alignment horizontal="center"/>
    </xf>
    <xf numFmtId="0" fontId="9" fillId="0" borderId="14" xfId="0" applyFont="1" applyBorder="1" applyAlignment="1">
      <alignment horizontal="center"/>
    </xf>
    <xf numFmtId="0" fontId="9" fillId="0" borderId="0" xfId="0" applyFont="1" applyAlignment="1">
      <alignment horizontal="center"/>
    </xf>
    <xf numFmtId="0" fontId="9" fillId="0" borderId="15" xfId="0" applyFont="1" applyBorder="1" applyAlignment="1">
      <alignment horizontal="center"/>
    </xf>
    <xf numFmtId="0" fontId="9" fillId="0" borderId="12" xfId="0" applyFont="1" applyBorder="1" applyAlignment="1">
      <alignment horizontal="center"/>
    </xf>
    <xf numFmtId="0" fontId="9" fillId="0" borderId="11" xfId="0" applyFont="1" applyBorder="1" applyAlignment="1">
      <alignment horizontal="center"/>
    </xf>
    <xf numFmtId="0" fontId="9" fillId="0" borderId="13" xfId="0" applyFont="1" applyBorder="1" applyAlignment="1">
      <alignment horizontal="center"/>
    </xf>
    <xf numFmtId="0" fontId="42" fillId="0" borderId="4" xfId="0" applyFont="1" applyBorder="1" applyAlignment="1">
      <alignment horizontal="left" vertical="center"/>
    </xf>
    <xf numFmtId="0" fontId="42" fillId="0" borderId="5" xfId="0" applyFont="1" applyBorder="1" applyAlignment="1">
      <alignment horizontal="left" vertical="center"/>
    </xf>
    <xf numFmtId="0" fontId="42" fillId="0" borderId="6" xfId="0" applyFont="1" applyBorder="1" applyAlignment="1">
      <alignment horizontal="left" vertical="center"/>
    </xf>
    <xf numFmtId="0" fontId="7" fillId="0" borderId="1" xfId="0" applyFont="1" applyBorder="1" applyAlignment="1">
      <alignment horizontal="center" vertical="center" wrapText="1"/>
    </xf>
    <xf numFmtId="0" fontId="7" fillId="0" borderId="2" xfId="0" applyFont="1" applyBorder="1" applyAlignment="1">
      <alignment horizontal="center" vertical="center" wrapText="1"/>
    </xf>
    <xf numFmtId="0" fontId="7" fillId="0" borderId="3"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3" xfId="0" applyFont="1" applyBorder="1" applyAlignment="1">
      <alignment horizontal="center" vertical="center" wrapText="1"/>
    </xf>
    <xf numFmtId="0" fontId="42" fillId="0" borderId="1" xfId="0" applyFont="1" applyBorder="1" applyAlignment="1">
      <alignment horizontal="center" vertical="center" wrapText="1"/>
    </xf>
    <xf numFmtId="0" fontId="42" fillId="0" borderId="2" xfId="0" applyFont="1" applyBorder="1" applyAlignment="1">
      <alignment horizontal="center" vertical="center" wrapText="1"/>
    </xf>
    <xf numFmtId="0" fontId="42" fillId="0" borderId="3" xfId="0" applyFont="1" applyBorder="1" applyAlignment="1">
      <alignment horizontal="center" vertical="center" wrapText="1"/>
    </xf>
    <xf numFmtId="0" fontId="42" fillId="0" borderId="12" xfId="0" applyFont="1" applyBorder="1" applyAlignment="1">
      <alignment horizontal="center" vertical="center" wrapText="1"/>
    </xf>
    <xf numFmtId="0" fontId="42" fillId="0" borderId="11" xfId="0" applyFont="1" applyBorder="1" applyAlignment="1">
      <alignment horizontal="center" vertical="center" wrapText="1"/>
    </xf>
    <xf numFmtId="0" fontId="42" fillId="0" borderId="13" xfId="0" applyFont="1" applyBorder="1" applyAlignment="1">
      <alignment horizontal="center" vertical="center" wrapText="1"/>
    </xf>
    <xf numFmtId="0" fontId="7" fillId="0" borderId="1" xfId="0" applyFont="1" applyBorder="1" applyAlignment="1">
      <alignment horizontal="left" vertical="center"/>
    </xf>
    <xf numFmtId="0" fontId="7" fillId="0" borderId="2" xfId="0" applyFont="1" applyBorder="1" applyAlignment="1">
      <alignment horizontal="left" vertical="center"/>
    </xf>
    <xf numFmtId="0" fontId="7" fillId="0" borderId="3" xfId="0" applyFont="1" applyBorder="1" applyAlignment="1">
      <alignment horizontal="left" vertical="center"/>
    </xf>
    <xf numFmtId="0" fontId="7" fillId="0" borderId="12" xfId="0" applyFont="1" applyBorder="1" applyAlignment="1">
      <alignment horizontal="left" vertical="center"/>
    </xf>
    <xf numFmtId="0" fontId="7" fillId="0" borderId="11" xfId="0" applyFont="1" applyBorder="1" applyAlignment="1">
      <alignment horizontal="left" vertical="center"/>
    </xf>
    <xf numFmtId="0" fontId="7" fillId="0" borderId="13" xfId="0" applyFont="1" applyBorder="1" applyAlignment="1">
      <alignment horizontal="left" vertical="center"/>
    </xf>
    <xf numFmtId="0" fontId="11" fillId="0" borderId="1" xfId="0" applyFont="1" applyBorder="1" applyAlignment="1">
      <alignment horizontal="center"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12" xfId="0" applyFont="1" applyBorder="1" applyAlignment="1">
      <alignment horizontal="center" vertical="center" wrapText="1"/>
    </xf>
    <xf numFmtId="0" fontId="11" fillId="0" borderId="11" xfId="0" applyFont="1" applyBorder="1" applyAlignment="1">
      <alignment horizontal="center" vertical="center" wrapText="1"/>
    </xf>
    <xf numFmtId="0" fontId="11" fillId="0" borderId="13" xfId="0" applyFont="1" applyBorder="1" applyAlignment="1">
      <alignment horizontal="center" vertical="center" wrapText="1"/>
    </xf>
    <xf numFmtId="0" fontId="7" fillId="0" borderId="4" xfId="0" applyFont="1" applyBorder="1" applyAlignment="1">
      <alignment horizontal="center" vertical="center"/>
    </xf>
    <xf numFmtId="0" fontId="7" fillId="0" borderId="6" xfId="0" applyFont="1" applyBorder="1" applyAlignment="1">
      <alignment horizontal="center" vertical="center"/>
    </xf>
    <xf numFmtId="0" fontId="42" fillId="0" borderId="4" xfId="0" applyFont="1" applyBorder="1" applyAlignment="1">
      <alignment horizontal="left" vertical="center" wrapText="1"/>
    </xf>
    <xf numFmtId="0" fontId="42" fillId="0" borderId="5" xfId="0" applyFont="1" applyBorder="1" applyAlignment="1">
      <alignment horizontal="left" vertical="center" wrapText="1"/>
    </xf>
    <xf numFmtId="0" fontId="42" fillId="0" borderId="6" xfId="0" applyFont="1" applyBorder="1" applyAlignment="1">
      <alignment horizontal="left" vertical="center" wrapText="1"/>
    </xf>
    <xf numFmtId="14" fontId="44" fillId="0" borderId="1" xfId="0" applyNumberFormat="1" applyFont="1" applyBorder="1" applyAlignment="1">
      <alignment horizontal="center" vertical="center"/>
    </xf>
    <xf numFmtId="14" fontId="44" fillId="0" borderId="2" xfId="0" applyNumberFormat="1" applyFont="1" applyBorder="1" applyAlignment="1">
      <alignment horizontal="center" vertical="center"/>
    </xf>
    <xf numFmtId="14" fontId="44" fillId="0" borderId="3" xfId="0" applyNumberFormat="1" applyFont="1" applyBorder="1" applyAlignment="1">
      <alignment horizontal="center" vertical="center"/>
    </xf>
    <xf numFmtId="14" fontId="44" fillId="0" borderId="12" xfId="0" applyNumberFormat="1" applyFont="1" applyBorder="1" applyAlignment="1">
      <alignment horizontal="center" vertical="center"/>
    </xf>
    <xf numFmtId="14" fontId="44" fillId="0" borderId="11" xfId="0" applyNumberFormat="1" applyFont="1" applyBorder="1" applyAlignment="1">
      <alignment horizontal="center" vertical="center"/>
    </xf>
    <xf numFmtId="14" fontId="44" fillId="0" borderId="13" xfId="0" applyNumberFormat="1" applyFont="1" applyBorder="1" applyAlignment="1">
      <alignment horizontal="center" vertical="center"/>
    </xf>
    <xf numFmtId="0" fontId="7" fillId="0" borderId="4" xfId="0" applyFont="1" applyBorder="1" applyAlignment="1">
      <alignment horizontal="left" vertical="center"/>
    </xf>
    <xf numFmtId="0" fontId="7" fillId="0" borderId="5" xfId="0" applyFont="1" applyBorder="1" applyAlignment="1">
      <alignment horizontal="left" vertical="center"/>
    </xf>
    <xf numFmtId="0" fontId="7" fillId="0" borderId="6" xfId="0" applyFont="1" applyBorder="1" applyAlignment="1">
      <alignment horizontal="left" vertical="center"/>
    </xf>
    <xf numFmtId="2" fontId="42" fillId="0" borderId="1" xfId="0" applyNumberFormat="1" applyFont="1" applyBorder="1" applyAlignment="1">
      <alignment horizontal="center" vertical="center"/>
    </xf>
    <xf numFmtId="2" fontId="42" fillId="0" borderId="2" xfId="0" applyNumberFormat="1" applyFont="1" applyBorder="1" applyAlignment="1">
      <alignment horizontal="center" vertical="center"/>
    </xf>
    <xf numFmtId="2" fontId="42" fillId="0" borderId="3" xfId="0" applyNumberFormat="1" applyFont="1" applyBorder="1" applyAlignment="1">
      <alignment horizontal="center" vertical="center"/>
    </xf>
    <xf numFmtId="2" fontId="42" fillId="0" borderId="12" xfId="0" applyNumberFormat="1" applyFont="1" applyBorder="1" applyAlignment="1">
      <alignment horizontal="center" vertical="center"/>
    </xf>
    <xf numFmtId="2" fontId="42" fillId="0" borderId="11" xfId="0" applyNumberFormat="1" applyFont="1" applyBorder="1" applyAlignment="1">
      <alignment horizontal="center" vertical="center"/>
    </xf>
    <xf numFmtId="2" fontId="42" fillId="0" borderId="13" xfId="0" applyNumberFormat="1" applyFont="1" applyBorder="1" applyAlignment="1">
      <alignment horizontal="center" vertical="center"/>
    </xf>
    <xf numFmtId="0" fontId="63" fillId="0" borderId="4" xfId="0" applyFont="1" applyBorder="1" applyAlignment="1">
      <alignment horizontal="left" vertical="center"/>
    </xf>
    <xf numFmtId="0" fontId="63" fillId="0" borderId="5" xfId="0" applyFont="1" applyBorder="1" applyAlignment="1">
      <alignment horizontal="left" vertical="center"/>
    </xf>
    <xf numFmtId="0" fontId="63" fillId="0" borderId="6" xfId="0" applyFont="1" applyBorder="1" applyAlignment="1">
      <alignment horizontal="left" vertical="center"/>
    </xf>
    <xf numFmtId="0" fontId="16" fillId="0" borderId="7" xfId="0" applyFont="1" applyBorder="1" applyAlignment="1">
      <alignment horizontal="left" vertical="center" wrapText="1"/>
    </xf>
    <xf numFmtId="0" fontId="16" fillId="0" borderId="8" xfId="0" applyFont="1" applyBorder="1" applyAlignment="1">
      <alignment horizontal="center" vertical="center" wrapText="1"/>
    </xf>
    <xf numFmtId="0" fontId="16" fillId="0" borderId="10" xfId="0" applyFont="1" applyBorder="1" applyAlignment="1">
      <alignment horizontal="center" vertical="center" wrapText="1"/>
    </xf>
    <xf numFmtId="0" fontId="16" fillId="0" borderId="7" xfId="0" applyFont="1" applyBorder="1" applyAlignment="1">
      <alignment horizontal="center" vertical="center" wrapText="1"/>
    </xf>
    <xf numFmtId="164" fontId="43" fillId="0" borderId="7" xfId="0" applyNumberFormat="1" applyFont="1" applyBorder="1" applyAlignment="1">
      <alignment horizontal="center" vertical="center"/>
    </xf>
    <xf numFmtId="0" fontId="21" fillId="0" borderId="1" xfId="0" applyFont="1" applyBorder="1" applyAlignment="1">
      <alignment horizontal="center" vertical="center" wrapText="1"/>
    </xf>
    <xf numFmtId="0" fontId="21" fillId="0" borderId="2" xfId="0" applyFont="1" applyBorder="1" applyAlignment="1">
      <alignment horizontal="center" vertical="center" wrapText="1"/>
    </xf>
    <xf numFmtId="0" fontId="21" fillId="0" borderId="3"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3" xfId="0" applyFont="1" applyBorder="1" applyAlignment="1">
      <alignment horizontal="center" vertical="center" wrapText="1"/>
    </xf>
    <xf numFmtId="0" fontId="45" fillId="0" borderId="1" xfId="0" applyFont="1" applyBorder="1" applyAlignment="1">
      <alignment horizontal="center" vertical="center" wrapText="1"/>
    </xf>
    <xf numFmtId="0" fontId="45" fillId="0" borderId="3" xfId="0" applyFont="1" applyBorder="1" applyAlignment="1">
      <alignment horizontal="center" vertical="center" wrapText="1"/>
    </xf>
    <xf numFmtId="0" fontId="45" fillId="0" borderId="12" xfId="0" applyFont="1" applyBorder="1" applyAlignment="1">
      <alignment horizontal="center" vertical="center" wrapText="1"/>
    </xf>
    <xf numFmtId="0" fontId="45" fillId="0" borderId="13" xfId="0" applyFont="1" applyBorder="1" applyAlignment="1">
      <alignment horizontal="center" vertical="center" wrapText="1"/>
    </xf>
    <xf numFmtId="0" fontId="43" fillId="0" borderId="7" xfId="0" applyFont="1" applyBorder="1" applyAlignment="1">
      <alignment horizontal="left" vertical="center"/>
    </xf>
    <xf numFmtId="0" fontId="13" fillId="0" borderId="7" xfId="0" applyFont="1" applyBorder="1" applyAlignment="1">
      <alignment horizontal="center" vertical="center"/>
    </xf>
    <xf numFmtId="0" fontId="42" fillId="0" borderId="8" xfId="0" applyFont="1" applyBorder="1" applyAlignment="1">
      <alignment horizontal="center" vertical="center" wrapText="1"/>
    </xf>
    <xf numFmtId="0" fontId="7" fillId="0" borderId="8" xfId="0" applyFont="1" applyBorder="1" applyAlignment="1">
      <alignment horizontal="center" vertical="center" wrapText="1"/>
    </xf>
    <xf numFmtId="0" fontId="42" fillId="0" borderId="4" xfId="0" applyFont="1" applyBorder="1" applyAlignment="1">
      <alignment horizontal="center" vertical="center" wrapText="1"/>
    </xf>
    <xf numFmtId="0" fontId="42" fillId="0" borderId="5" xfId="0" applyFont="1" applyBorder="1" applyAlignment="1">
      <alignment horizontal="center" vertical="center" wrapText="1"/>
    </xf>
    <xf numFmtId="0" fontId="42" fillId="0" borderId="6" xfId="0" applyFont="1" applyBorder="1" applyAlignment="1">
      <alignment horizontal="center" vertical="center" wrapText="1"/>
    </xf>
    <xf numFmtId="0" fontId="42" fillId="0" borderId="1" xfId="0" applyFont="1" applyBorder="1" applyAlignment="1">
      <alignment horizontal="center" vertical="center"/>
    </xf>
    <xf numFmtId="0" fontId="42" fillId="0" borderId="2" xfId="0" applyFont="1" applyBorder="1" applyAlignment="1">
      <alignment horizontal="center" vertical="center"/>
    </xf>
    <xf numFmtId="0" fontId="42" fillId="0" borderId="3" xfId="0" applyFont="1" applyBorder="1" applyAlignment="1">
      <alignment horizontal="center" vertical="center"/>
    </xf>
    <xf numFmtId="0" fontId="12" fillId="0" borderId="7" xfId="0" applyFont="1" applyBorder="1" applyAlignment="1">
      <alignment horizontal="center"/>
    </xf>
    <xf numFmtId="0" fontId="12" fillId="0" borderId="8" xfId="0" applyFont="1" applyBorder="1" applyAlignment="1">
      <alignment horizontal="center"/>
    </xf>
    <xf numFmtId="0" fontId="24" fillId="3" borderId="7" xfId="0" applyFont="1" applyFill="1" applyBorder="1" applyAlignment="1">
      <alignment horizontal="center" vertical="center"/>
    </xf>
    <xf numFmtId="0" fontId="44" fillId="0" borderId="7" xfId="0" applyFont="1" applyBorder="1" applyAlignment="1">
      <alignment horizontal="left" vertical="center" wrapText="1"/>
    </xf>
    <xf numFmtId="0" fontId="44" fillId="0" borderId="7" xfId="0" applyFont="1" applyBorder="1" applyAlignment="1">
      <alignment horizontal="left" vertical="center"/>
    </xf>
    <xf numFmtId="2" fontId="42" fillId="0" borderId="7" xfId="0" applyNumberFormat="1" applyFont="1" applyBorder="1" applyAlignment="1">
      <alignment horizontal="center" vertical="center" wrapText="1"/>
    </xf>
    <xf numFmtId="14" fontId="42" fillId="0" borderId="7" xfId="0" applyNumberFormat="1" applyFont="1" applyBorder="1" applyAlignment="1">
      <alignment horizontal="center" vertical="center"/>
    </xf>
    <xf numFmtId="0" fontId="13" fillId="6" borderId="7" xfId="0" applyFont="1" applyFill="1" applyBorder="1" applyAlignment="1">
      <alignment horizontal="center"/>
    </xf>
    <xf numFmtId="0" fontId="24" fillId="6" borderId="7" xfId="0" applyFont="1" applyFill="1" applyBorder="1" applyAlignment="1">
      <alignment horizontal="center" vertical="center"/>
    </xf>
    <xf numFmtId="0" fontId="18" fillId="0" borderId="7" xfId="0" applyFont="1" applyBorder="1" applyAlignment="1">
      <alignment horizontal="center" vertical="center" wrapText="1"/>
    </xf>
    <xf numFmtId="0" fontId="60" fillId="0" borderId="7" xfId="0" applyFont="1" applyBorder="1" applyAlignment="1">
      <alignment horizontal="center" vertical="center" wrapText="1"/>
    </xf>
    <xf numFmtId="0" fontId="14" fillId="0" borderId="7" xfId="0" applyFont="1" applyBorder="1" applyAlignment="1">
      <alignment horizontal="left" vertical="center"/>
    </xf>
    <xf numFmtId="0" fontId="14" fillId="0" borderId="7" xfId="0" applyFont="1" applyBorder="1" applyAlignment="1">
      <alignment horizontal="left" vertical="center" wrapText="1"/>
    </xf>
    <xf numFmtId="165" fontId="44" fillId="0" borderId="7" xfId="0" applyNumberFormat="1" applyFont="1" applyBorder="1" applyAlignment="1">
      <alignment horizontal="center" vertical="center"/>
    </xf>
    <xf numFmtId="0" fontId="22" fillId="0" borderId="7" xfId="0" applyFont="1" applyBorder="1" applyAlignment="1">
      <alignment horizontal="center" vertical="center"/>
    </xf>
    <xf numFmtId="0" fontId="13" fillId="0" borderId="8" xfId="0" applyFont="1" applyBorder="1" applyAlignment="1">
      <alignment horizontal="center" vertical="center" wrapText="1"/>
    </xf>
    <xf numFmtId="0" fontId="13" fillId="0" borderId="10" xfId="0" applyFont="1" applyBorder="1" applyAlignment="1">
      <alignment horizontal="center" vertical="center" wrapText="1"/>
    </xf>
    <xf numFmtId="0" fontId="32" fillId="6" borderId="0" xfId="0" applyFont="1" applyFill="1" applyAlignment="1">
      <alignment horizontal="center"/>
    </xf>
    <xf numFmtId="0" fontId="32" fillId="6" borderId="11" xfId="0" applyFont="1" applyFill="1" applyBorder="1" applyAlignment="1">
      <alignment horizontal="center"/>
    </xf>
    <xf numFmtId="0" fontId="12" fillId="6" borderId="0" xfId="0" applyFont="1" applyFill="1" applyAlignment="1">
      <alignment horizontal="center"/>
    </xf>
    <xf numFmtId="0" fontId="12" fillId="6" borderId="11" xfId="0" applyFont="1" applyFill="1" applyBorder="1" applyAlignment="1">
      <alignment horizontal="center"/>
    </xf>
    <xf numFmtId="0" fontId="2" fillId="0" borderId="1"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xf>
    <xf numFmtId="0" fontId="2" fillId="0" borderId="5" xfId="0" applyFont="1" applyBorder="1" applyAlignment="1">
      <alignment horizontal="center" vertical="center"/>
    </xf>
    <xf numFmtId="0" fontId="2" fillId="0" borderId="8" xfId="0" applyFont="1" applyBorder="1" applyAlignment="1">
      <alignment horizontal="center" vertical="center" textRotation="90" wrapText="1"/>
    </xf>
    <xf numFmtId="0" fontId="2" fillId="0" borderId="9" xfId="0" applyFont="1" applyBorder="1" applyAlignment="1">
      <alignment horizontal="center" vertical="center" textRotation="90" wrapText="1"/>
    </xf>
    <xf numFmtId="0" fontId="2" fillId="0" borderId="10" xfId="0" applyFont="1" applyBorder="1" applyAlignment="1">
      <alignment horizontal="center" vertical="center" textRotation="90" wrapText="1"/>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 xfId="0" applyFont="1" applyBorder="1" applyAlignment="1">
      <alignment horizontal="center" wrapText="1"/>
    </xf>
    <xf numFmtId="0" fontId="2" fillId="0" borderId="3" xfId="0" applyFont="1" applyBorder="1" applyAlignment="1">
      <alignment horizontal="center" wrapText="1"/>
    </xf>
    <xf numFmtId="0" fontId="2" fillId="0" borderId="14" xfId="0" applyFont="1" applyBorder="1" applyAlignment="1">
      <alignment horizontal="center" wrapText="1"/>
    </xf>
    <xf numFmtId="0" fontId="2" fillId="0" borderId="15" xfId="0" applyFont="1" applyBorder="1" applyAlignment="1">
      <alignment horizontal="center" wrapText="1"/>
    </xf>
    <xf numFmtId="0" fontId="13" fillId="0" borderId="12" xfId="0" applyFont="1" applyBorder="1" applyAlignment="1">
      <alignment horizontal="center" wrapText="1"/>
    </xf>
    <xf numFmtId="0" fontId="13" fillId="0" borderId="13" xfId="0" applyFont="1" applyBorder="1" applyAlignment="1">
      <alignment horizontal="center" wrapText="1"/>
    </xf>
    <xf numFmtId="0" fontId="42" fillId="0" borderId="8" xfId="0" applyFont="1" applyBorder="1" applyAlignment="1">
      <alignment horizontal="center" vertical="top" wrapText="1"/>
    </xf>
    <xf numFmtId="0" fontId="42" fillId="0" borderId="9" xfId="0" applyFont="1" applyBorder="1" applyAlignment="1">
      <alignment horizontal="center" vertical="top" wrapText="1"/>
    </xf>
    <xf numFmtId="0" fontId="42" fillId="0" borderId="10" xfId="0" applyFont="1" applyBorder="1" applyAlignment="1">
      <alignment horizontal="center" vertical="top" wrapText="1"/>
    </xf>
    <xf numFmtId="0" fontId="42" fillId="0" borderId="9" xfId="0" applyFont="1" applyBorder="1" applyAlignment="1">
      <alignment horizontal="center" vertical="center" wrapText="1"/>
    </xf>
    <xf numFmtId="0" fontId="42" fillId="0" borderId="10" xfId="0" applyFont="1" applyBorder="1" applyAlignment="1">
      <alignment horizontal="center" vertical="center" wrapText="1"/>
    </xf>
    <xf numFmtId="164" fontId="25" fillId="0" borderId="1" xfId="0" applyNumberFormat="1" applyFont="1" applyBorder="1" applyAlignment="1">
      <alignment horizontal="center"/>
    </xf>
    <xf numFmtId="164" fontId="25" fillId="0" borderId="2" xfId="0" applyNumberFormat="1" applyFont="1" applyBorder="1" applyAlignment="1">
      <alignment horizontal="center"/>
    </xf>
    <xf numFmtId="164" fontId="25" fillId="0" borderId="3" xfId="0" applyNumberFormat="1" applyFont="1" applyBorder="1" applyAlignment="1">
      <alignment horizontal="center"/>
    </xf>
    <xf numFmtId="164" fontId="25" fillId="0" borderId="12" xfId="0" applyNumberFormat="1" applyFont="1" applyBorder="1" applyAlignment="1">
      <alignment horizontal="center"/>
    </xf>
    <xf numFmtId="164" fontId="25" fillId="0" borderId="11" xfId="0" applyNumberFormat="1" applyFont="1" applyBorder="1" applyAlignment="1">
      <alignment horizontal="center"/>
    </xf>
    <xf numFmtId="164" fontId="25" fillId="0" borderId="13" xfId="0" applyNumberFormat="1" applyFont="1" applyBorder="1" applyAlignment="1">
      <alignment horizontal="center"/>
    </xf>
    <xf numFmtId="164" fontId="25" fillId="0" borderId="4" xfId="0" applyNumberFormat="1" applyFont="1" applyBorder="1" applyAlignment="1">
      <alignment horizontal="center"/>
    </xf>
    <xf numFmtId="164" fontId="25" fillId="0" borderId="5" xfId="0" applyNumberFormat="1" applyFont="1" applyBorder="1" applyAlignment="1">
      <alignment horizontal="center"/>
    </xf>
    <xf numFmtId="164" fontId="25" fillId="0" borderId="6" xfId="0" applyNumberFormat="1" applyFont="1" applyBorder="1" applyAlignment="1">
      <alignment horizontal="center"/>
    </xf>
    <xf numFmtId="0" fontId="28" fillId="0" borderId="2" xfId="0" applyFont="1" applyBorder="1" applyAlignment="1">
      <alignment horizontal="center" vertical="center"/>
    </xf>
    <xf numFmtId="0" fontId="28" fillId="0" borderId="3" xfId="0" applyFont="1" applyBorder="1" applyAlignment="1">
      <alignment horizontal="center" vertical="center"/>
    </xf>
    <xf numFmtId="0" fontId="28" fillId="0" borderId="0" xfId="0" applyFont="1" applyAlignment="1">
      <alignment horizontal="center" vertical="center"/>
    </xf>
    <xf numFmtId="0" fontId="28" fillId="0" borderId="15" xfId="0" applyFont="1" applyBorder="1" applyAlignment="1">
      <alignment horizontal="center" vertical="center"/>
    </xf>
    <xf numFmtId="164" fontId="43" fillId="0" borderId="1" xfId="0" applyNumberFormat="1" applyFont="1" applyBorder="1" applyAlignment="1">
      <alignment horizontal="center"/>
    </xf>
    <xf numFmtId="164" fontId="43" fillId="0" borderId="2" xfId="0" applyNumberFormat="1" applyFont="1" applyBorder="1" applyAlignment="1">
      <alignment horizontal="center"/>
    </xf>
    <xf numFmtId="164" fontId="43" fillId="0" borderId="3" xfId="0" applyNumberFormat="1" applyFont="1" applyBorder="1" applyAlignment="1">
      <alignment horizontal="center"/>
    </xf>
    <xf numFmtId="164" fontId="43" fillId="0" borderId="12" xfId="0" applyNumberFormat="1" applyFont="1" applyBorder="1" applyAlignment="1">
      <alignment horizontal="center"/>
    </xf>
    <xf numFmtId="164" fontId="43" fillId="0" borderId="11" xfId="0" applyNumberFormat="1" applyFont="1" applyBorder="1" applyAlignment="1">
      <alignment horizontal="center"/>
    </xf>
    <xf numFmtId="164" fontId="43" fillId="0" borderId="13" xfId="0" applyNumberFormat="1" applyFont="1" applyBorder="1" applyAlignment="1">
      <alignment horizontal="center"/>
    </xf>
    <xf numFmtId="49" fontId="43" fillId="0" borderId="1" xfId="0" applyNumberFormat="1" applyFont="1" applyBorder="1" applyAlignment="1">
      <alignment horizontal="center"/>
    </xf>
    <xf numFmtId="0" fontId="43" fillId="0" borderId="2" xfId="0" applyFont="1" applyBorder="1" applyAlignment="1">
      <alignment horizontal="center"/>
    </xf>
    <xf numFmtId="0" fontId="43" fillId="0" borderId="3" xfId="0" applyFont="1" applyBorder="1" applyAlignment="1">
      <alignment horizontal="center"/>
    </xf>
    <xf numFmtId="0" fontId="43" fillId="0" borderId="12" xfId="0" applyFont="1" applyBorder="1" applyAlignment="1">
      <alignment horizontal="center"/>
    </xf>
    <xf numFmtId="0" fontId="43" fillId="0" borderId="11" xfId="0" applyFont="1" applyBorder="1" applyAlignment="1">
      <alignment horizontal="center"/>
    </xf>
    <xf numFmtId="0" fontId="43" fillId="0" borderId="13" xfId="0" applyFont="1" applyBorder="1" applyAlignment="1">
      <alignment horizontal="center"/>
    </xf>
    <xf numFmtId="0" fontId="8" fillId="0" borderId="1" xfId="0" applyFont="1" applyBorder="1" applyAlignment="1">
      <alignment horizontal="center" vertical="center" wrapText="1"/>
    </xf>
    <xf numFmtId="0" fontId="8" fillId="0" borderId="2" xfId="0" applyFont="1" applyBorder="1" applyAlignment="1">
      <alignment horizontal="center" vertical="center" wrapText="1"/>
    </xf>
    <xf numFmtId="0" fontId="8" fillId="0" borderId="3" xfId="0" applyFont="1" applyBorder="1" applyAlignment="1">
      <alignment horizontal="center" vertical="center" wrapText="1"/>
    </xf>
    <xf numFmtId="0" fontId="8" fillId="0" borderId="12" xfId="0" applyFont="1" applyBorder="1" applyAlignment="1">
      <alignment horizontal="center" vertical="center" wrapText="1"/>
    </xf>
    <xf numFmtId="0" fontId="8" fillId="0" borderId="11" xfId="0" applyFont="1" applyBorder="1" applyAlignment="1">
      <alignment horizontal="center" vertical="center" wrapText="1"/>
    </xf>
    <xf numFmtId="0" fontId="8" fillId="0" borderId="13" xfId="0" applyFont="1" applyBorder="1" applyAlignment="1">
      <alignment horizontal="center" vertical="center" wrapText="1"/>
    </xf>
    <xf numFmtId="0" fontId="43" fillId="0" borderId="1" xfId="0" applyFont="1" applyBorder="1" applyAlignment="1">
      <alignment horizontal="center"/>
    </xf>
    <xf numFmtId="0" fontId="44" fillId="0" borderId="1" xfId="0" applyFont="1" applyBorder="1" applyAlignment="1">
      <alignment horizontal="left" vertical="center" wrapText="1"/>
    </xf>
    <xf numFmtId="0" fontId="44" fillId="0" borderId="2" xfId="0" applyFont="1" applyBorder="1" applyAlignment="1">
      <alignment horizontal="left" vertical="center" wrapText="1"/>
    </xf>
    <xf numFmtId="0" fontId="44" fillId="0" borderId="3" xfId="0" applyFont="1" applyBorder="1" applyAlignment="1">
      <alignment horizontal="left" vertical="center" wrapText="1"/>
    </xf>
    <xf numFmtId="0" fontId="44" fillId="0" borderId="12" xfId="0" applyFont="1" applyBorder="1" applyAlignment="1">
      <alignment horizontal="left" vertical="center" wrapText="1"/>
    </xf>
    <xf numFmtId="0" fontId="44" fillId="0" borderId="11" xfId="0" applyFont="1" applyBorder="1" applyAlignment="1">
      <alignment horizontal="left" vertical="center" wrapText="1"/>
    </xf>
    <xf numFmtId="0" fontId="44" fillId="0" borderId="13" xfId="0" applyFont="1" applyBorder="1" applyAlignment="1">
      <alignment horizontal="left" vertical="center" wrapText="1"/>
    </xf>
    <xf numFmtId="164" fontId="54" fillId="0" borderId="1" xfId="0" applyNumberFormat="1" applyFont="1" applyBorder="1" applyAlignment="1">
      <alignment horizontal="center"/>
    </xf>
    <xf numFmtId="164" fontId="54" fillId="0" borderId="2" xfId="0" applyNumberFormat="1" applyFont="1" applyBorder="1" applyAlignment="1">
      <alignment horizontal="center"/>
    </xf>
    <xf numFmtId="164" fontId="54" fillId="0" borderId="3" xfId="0" applyNumberFormat="1" applyFont="1" applyBorder="1" applyAlignment="1">
      <alignment horizontal="center"/>
    </xf>
    <xf numFmtId="164" fontId="54" fillId="0" borderId="12" xfId="0" applyNumberFormat="1" applyFont="1" applyBorder="1" applyAlignment="1">
      <alignment horizontal="center"/>
    </xf>
    <xf numFmtId="164" fontId="54" fillId="0" borderId="11" xfId="0" applyNumberFormat="1" applyFont="1" applyBorder="1" applyAlignment="1">
      <alignment horizontal="center"/>
    </xf>
    <xf numFmtId="164" fontId="54" fillId="0" borderId="13" xfId="0" applyNumberFormat="1" applyFont="1" applyBorder="1" applyAlignment="1">
      <alignment horizontal="center"/>
    </xf>
    <xf numFmtId="164" fontId="47" fillId="0" borderId="0" xfId="0" applyNumberFormat="1" applyFont="1" applyAlignment="1">
      <alignment horizontal="center"/>
    </xf>
    <xf numFmtId="4" fontId="26" fillId="0" borderId="7" xfId="0" applyNumberFormat="1" applyFont="1" applyBorder="1" applyAlignment="1">
      <alignment horizontal="center" vertical="center" wrapText="1"/>
    </xf>
    <xf numFmtId="0" fontId="25" fillId="0" borderId="1" xfId="0" applyFont="1" applyBorder="1" applyAlignment="1">
      <alignment horizontal="center" textRotation="90" wrapText="1"/>
    </xf>
    <xf numFmtId="0" fontId="25" fillId="0" borderId="2" xfId="0" applyFont="1" applyBorder="1" applyAlignment="1">
      <alignment horizontal="center" textRotation="90" wrapText="1"/>
    </xf>
    <xf numFmtId="0" fontId="25" fillId="0" borderId="3" xfId="0" applyFont="1" applyBorder="1" applyAlignment="1">
      <alignment horizontal="center" textRotation="90" wrapText="1"/>
    </xf>
    <xf numFmtId="0" fontId="25" fillId="0" borderId="14" xfId="0" applyFont="1" applyBorder="1" applyAlignment="1">
      <alignment horizontal="center" textRotation="90" wrapText="1"/>
    </xf>
    <xf numFmtId="0" fontId="25" fillId="0" borderId="0" xfId="0" applyFont="1" applyAlignment="1">
      <alignment horizontal="center" textRotation="90" wrapText="1"/>
    </xf>
    <xf numFmtId="0" fontId="25" fillId="0" borderId="15" xfId="0" applyFont="1" applyBorder="1" applyAlignment="1">
      <alignment horizontal="center" textRotation="90" wrapText="1"/>
    </xf>
    <xf numFmtId="0" fontId="25" fillId="0" borderId="12" xfId="0" applyFont="1" applyBorder="1" applyAlignment="1">
      <alignment horizontal="center" textRotation="90" wrapText="1"/>
    </xf>
    <xf numFmtId="0" fontId="25" fillId="0" borderId="11" xfId="0" applyFont="1" applyBorder="1" applyAlignment="1">
      <alignment horizontal="center" textRotation="90" wrapText="1"/>
    </xf>
    <xf numFmtId="0" fontId="25" fillId="0" borderId="13" xfId="0" applyFont="1" applyBorder="1" applyAlignment="1">
      <alignment horizontal="center" textRotation="90" wrapText="1"/>
    </xf>
    <xf numFmtId="0" fontId="6" fillId="0" borderId="1" xfId="0" applyFont="1" applyBorder="1" applyAlignment="1">
      <alignment horizontal="center" wrapText="1"/>
    </xf>
    <xf numFmtId="0" fontId="6" fillId="0" borderId="2" xfId="0" applyFont="1" applyBorder="1" applyAlignment="1">
      <alignment horizontal="center" wrapText="1"/>
    </xf>
    <xf numFmtId="0" fontId="6" fillId="0" borderId="14" xfId="0" applyFont="1" applyBorder="1" applyAlignment="1">
      <alignment horizontal="center" wrapText="1"/>
    </xf>
    <xf numFmtId="0" fontId="6" fillId="0" borderId="0" xfId="0" applyFont="1" applyAlignment="1">
      <alignment horizontal="center" wrapText="1"/>
    </xf>
    <xf numFmtId="0" fontId="6" fillId="0" borderId="12" xfId="0" applyFont="1" applyBorder="1" applyAlignment="1">
      <alignment horizontal="center" wrapText="1"/>
    </xf>
    <xf numFmtId="0" fontId="6" fillId="0" borderId="11" xfId="0" applyFont="1" applyBorder="1" applyAlignment="1">
      <alignment horizontal="center" wrapText="1"/>
    </xf>
    <xf numFmtId="0" fontId="8" fillId="0" borderId="7" xfId="0" applyFont="1" applyBorder="1" applyAlignment="1">
      <alignment horizontal="center"/>
    </xf>
    <xf numFmtId="0" fontId="43" fillId="0" borderId="2" xfId="0" applyFont="1" applyBorder="1" applyAlignment="1">
      <alignment horizontal="center" vertical="center"/>
    </xf>
    <xf numFmtId="0" fontId="26" fillId="0" borderId="7" xfId="0" applyFont="1" applyBorder="1" applyAlignment="1">
      <alignment horizontal="center" vertical="center" wrapText="1"/>
    </xf>
    <xf numFmtId="0" fontId="46" fillId="0" borderId="4" xfId="0" applyFont="1" applyBorder="1" applyAlignment="1">
      <alignment horizontal="left" vertical="center"/>
    </xf>
    <xf numFmtId="0" fontId="46" fillId="0" borderId="5" xfId="0" applyFont="1" applyBorder="1" applyAlignment="1">
      <alignment horizontal="left" vertical="center"/>
    </xf>
    <xf numFmtId="0" fontId="46" fillId="0" borderId="6" xfId="0" applyFont="1" applyBorder="1" applyAlignment="1">
      <alignment horizontal="left" vertical="center"/>
    </xf>
    <xf numFmtId="0" fontId="46" fillId="0" borderId="7" xfId="0" applyFont="1" applyBorder="1" applyAlignment="1">
      <alignment horizontal="center" vertical="center" wrapText="1"/>
    </xf>
    <xf numFmtId="14" fontId="46" fillId="0" borderId="7" xfId="0" applyNumberFormat="1" applyFont="1" applyBorder="1" applyAlignment="1">
      <alignment horizontal="center" vertical="center" wrapText="1"/>
    </xf>
    <xf numFmtId="0" fontId="26" fillId="0" borderId="0" xfId="0" applyFont="1" applyAlignment="1">
      <alignment horizontal="left" vertical="center"/>
    </xf>
    <xf numFmtId="0" fontId="26" fillId="0" borderId="15" xfId="0" applyFont="1" applyBorder="1" applyAlignment="1">
      <alignment horizontal="left" vertical="center"/>
    </xf>
    <xf numFmtId="0" fontId="7" fillId="0" borderId="5" xfId="0" applyFont="1" applyBorder="1" applyAlignment="1">
      <alignment horizontal="center" vertical="center"/>
    </xf>
    <xf numFmtId="0" fontId="26" fillId="0" borderId="11" xfId="0" applyFont="1" applyBorder="1" applyAlignment="1">
      <alignment horizontal="left" vertical="center"/>
    </xf>
    <xf numFmtId="0" fontId="26" fillId="0" borderId="13" xfId="0" applyFont="1" applyBorder="1" applyAlignment="1">
      <alignment horizontal="left" vertical="center"/>
    </xf>
    <xf numFmtId="0" fontId="29" fillId="6" borderId="14" xfId="0" applyFont="1" applyFill="1" applyBorder="1" applyAlignment="1">
      <alignment horizontal="center" vertical="center" wrapText="1"/>
    </xf>
    <xf numFmtId="0" fontId="29" fillId="6" borderId="0" xfId="0" applyFont="1" applyFill="1" applyAlignment="1">
      <alignment horizontal="center" vertical="center" wrapText="1"/>
    </xf>
    <xf numFmtId="0" fontId="29" fillId="6" borderId="12" xfId="0" applyFont="1" applyFill="1" applyBorder="1" applyAlignment="1">
      <alignment horizontal="center" vertical="center" wrapText="1"/>
    </xf>
    <xf numFmtId="0" fontId="29" fillId="6" borderId="11" xfId="0" applyFont="1" applyFill="1" applyBorder="1" applyAlignment="1">
      <alignment horizontal="center" vertical="center" wrapText="1"/>
    </xf>
    <xf numFmtId="0" fontId="26" fillId="0" borderId="2" xfId="0" applyFont="1" applyBorder="1" applyAlignment="1">
      <alignment horizontal="left" vertical="center"/>
    </xf>
    <xf numFmtId="0" fontId="26" fillId="0" borderId="3" xfId="0" applyFont="1" applyBorder="1" applyAlignment="1">
      <alignment horizontal="left" vertical="center"/>
    </xf>
    <xf numFmtId="0" fontId="29" fillId="3" borderId="14" xfId="0" applyFont="1" applyFill="1" applyBorder="1" applyAlignment="1">
      <alignment horizontal="center" vertical="center" wrapText="1"/>
    </xf>
    <xf numFmtId="0" fontId="29" fillId="3" borderId="0" xfId="0" applyFont="1" applyFill="1" applyAlignment="1">
      <alignment horizontal="center" vertical="center" wrapText="1"/>
    </xf>
    <xf numFmtId="0" fontId="29" fillId="3" borderId="12" xfId="0" applyFont="1" applyFill="1" applyBorder="1" applyAlignment="1">
      <alignment horizontal="center" vertical="center" wrapText="1"/>
    </xf>
    <xf numFmtId="0" fontId="29" fillId="3" borderId="11" xfId="0" applyFont="1" applyFill="1" applyBorder="1" applyAlignment="1">
      <alignment horizontal="center" vertical="center" wrapText="1"/>
    </xf>
    <xf numFmtId="164" fontId="56" fillId="0" borderId="0" xfId="0" applyNumberFormat="1" applyFont="1" applyAlignment="1">
      <alignment horizontal="center"/>
    </xf>
    <xf numFmtId="164" fontId="56" fillId="0" borderId="115" xfId="0" applyNumberFormat="1" applyFont="1" applyBorder="1" applyAlignment="1">
      <alignment horizontal="center"/>
    </xf>
    <xf numFmtId="0" fontId="31" fillId="6" borderId="2" xfId="0" applyFont="1" applyFill="1" applyBorder="1" applyAlignment="1">
      <alignment horizontal="center" vertical="center"/>
    </xf>
    <xf numFmtId="0" fontId="31" fillId="6" borderId="3" xfId="0" applyFont="1" applyFill="1" applyBorder="1" applyAlignment="1">
      <alignment horizontal="center" vertical="center"/>
    </xf>
    <xf numFmtId="0" fontId="48" fillId="0" borderId="22" xfId="0" applyFont="1" applyBorder="1" applyAlignment="1">
      <alignment horizontal="center"/>
    </xf>
    <xf numFmtId="0" fontId="49" fillId="0" borderId="0" xfId="0" quotePrefix="1" applyFont="1" applyAlignment="1">
      <alignment horizontal="center" vertical="center"/>
    </xf>
    <xf numFmtId="0" fontId="49" fillId="0" borderId="22" xfId="0" applyFont="1" applyBorder="1" applyAlignment="1">
      <alignment horizontal="center" vertical="center"/>
    </xf>
    <xf numFmtId="2" fontId="59" fillId="0" borderId="0" xfId="0" applyNumberFormat="1" applyFont="1" applyAlignment="1">
      <alignment horizontal="center" vertical="center" wrapText="1"/>
    </xf>
    <xf numFmtId="2" fontId="59" fillId="0" borderId="15" xfId="0" applyNumberFormat="1" applyFont="1" applyBorder="1" applyAlignment="1">
      <alignment horizontal="center" vertical="center"/>
    </xf>
    <xf numFmtId="2" fontId="59" fillId="0" borderId="22" xfId="0" applyNumberFormat="1" applyFont="1" applyBorder="1" applyAlignment="1">
      <alignment horizontal="center" vertical="center"/>
    </xf>
    <xf numFmtId="2" fontId="59" fillId="0" borderId="124" xfId="0" applyNumberFormat="1" applyFont="1" applyBorder="1" applyAlignment="1">
      <alignment horizontal="center" vertical="center"/>
    </xf>
    <xf numFmtId="0" fontId="48" fillId="0" borderId="69" xfId="0" applyFont="1" applyBorder="1" applyAlignment="1">
      <alignment horizontal="center"/>
    </xf>
    <xf numFmtId="0" fontId="21" fillId="0" borderId="121" xfId="0" applyFont="1" applyBorder="1" applyAlignment="1">
      <alignment horizontal="left" vertical="center"/>
    </xf>
    <xf numFmtId="0" fontId="21" fillId="0" borderId="18" xfId="0" applyFont="1" applyBorder="1" applyAlignment="1">
      <alignment horizontal="left" vertical="center"/>
    </xf>
    <xf numFmtId="0" fontId="21" fillId="0" borderId="14" xfId="0" applyFont="1" applyBorder="1" applyAlignment="1">
      <alignment horizontal="left" vertical="center"/>
    </xf>
    <xf numFmtId="0" fontId="21" fillId="0" borderId="0" xfId="0" applyFont="1" applyAlignment="1">
      <alignment horizontal="left" vertical="center"/>
    </xf>
    <xf numFmtId="14" fontId="50" fillId="0" borderId="18" xfId="0" applyNumberFormat="1" applyFont="1" applyBorder="1" applyAlignment="1">
      <alignment horizontal="center" vertical="center"/>
    </xf>
    <xf numFmtId="14" fontId="50" fillId="0" borderId="0" xfId="0" applyNumberFormat="1" applyFont="1" applyAlignment="1">
      <alignment horizontal="center" vertical="center"/>
    </xf>
    <xf numFmtId="0" fontId="0" fillId="0" borderId="22" xfId="0" applyBorder="1" applyAlignment="1">
      <alignment horizontal="center"/>
    </xf>
    <xf numFmtId="0" fontId="0" fillId="0" borderId="0" xfId="0" quotePrefix="1" applyAlignment="1">
      <alignment horizontal="center" vertical="center"/>
    </xf>
    <xf numFmtId="0" fontId="0" fillId="0" borderId="0" xfId="0" applyAlignment="1">
      <alignment horizontal="center" vertical="center"/>
    </xf>
    <xf numFmtId="0" fontId="17" fillId="0" borderId="0" xfId="0" applyFont="1" applyAlignment="1">
      <alignment horizontal="left" vertical="center" wrapText="1"/>
    </xf>
    <xf numFmtId="0" fontId="17" fillId="0" borderId="15" xfId="0" applyFont="1" applyBorder="1" applyAlignment="1">
      <alignment horizontal="left" vertical="center"/>
    </xf>
    <xf numFmtId="0" fontId="17" fillId="0" borderId="0" xfId="0" applyFont="1" applyAlignment="1">
      <alignment horizontal="left" vertical="center"/>
    </xf>
    <xf numFmtId="0" fontId="21" fillId="0" borderId="123" xfId="0" applyFont="1" applyBorder="1" applyAlignment="1">
      <alignment horizontal="left" vertical="center"/>
    </xf>
    <xf numFmtId="0" fontId="21" fillId="0" borderId="22" xfId="0" applyFont="1" applyBorder="1" applyAlignment="1">
      <alignment horizontal="left" vertical="center"/>
    </xf>
    <xf numFmtId="0" fontId="50" fillId="0" borderId="0" xfId="0" applyFont="1" applyAlignment="1">
      <alignment horizontal="center" vertical="center"/>
    </xf>
    <xf numFmtId="0" fontId="50" fillId="0" borderId="22" xfId="0" applyFont="1" applyBorder="1" applyAlignment="1">
      <alignment horizontal="center" vertical="center"/>
    </xf>
    <xf numFmtId="0" fontId="0" fillId="0" borderId="18" xfId="0" applyBorder="1" applyAlignment="1">
      <alignment horizontal="center"/>
    </xf>
    <xf numFmtId="0" fontId="0" fillId="0" borderId="0" xfId="0" applyAlignment="1">
      <alignment horizontal="left" vertical="center"/>
    </xf>
    <xf numFmtId="0" fontId="36" fillId="6" borderId="18" xfId="0" applyFont="1" applyFill="1" applyBorder="1" applyAlignment="1">
      <alignment horizontal="center"/>
    </xf>
    <xf numFmtId="0" fontId="36" fillId="6" borderId="19" xfId="0" applyFont="1" applyFill="1" applyBorder="1" applyAlignment="1">
      <alignment horizontal="center"/>
    </xf>
    <xf numFmtId="0" fontId="36" fillId="6" borderId="0" xfId="0" applyFont="1" applyFill="1" applyAlignment="1">
      <alignment horizontal="center"/>
    </xf>
    <xf numFmtId="0" fontId="36" fillId="6" borderId="20" xfId="0" applyFont="1" applyFill="1" applyBorder="1" applyAlignment="1">
      <alignment horizontal="center"/>
    </xf>
    <xf numFmtId="0" fontId="0" fillId="6" borderId="17" xfId="0" applyFill="1" applyBorder="1" applyAlignment="1">
      <alignment horizontal="center"/>
    </xf>
    <xf numFmtId="0" fontId="0" fillId="6" borderId="18" xfId="0" applyFill="1" applyBorder="1" applyAlignment="1">
      <alignment horizontal="center"/>
    </xf>
    <xf numFmtId="0" fontId="0" fillId="6" borderId="21" xfId="0" applyFill="1" applyBorder="1" applyAlignment="1">
      <alignment horizontal="center"/>
    </xf>
    <xf numFmtId="0" fontId="0" fillId="6" borderId="0" xfId="0" applyFill="1" applyAlignment="1">
      <alignment horizontal="center"/>
    </xf>
    <xf numFmtId="14" fontId="51" fillId="0" borderId="7" xfId="0" applyNumberFormat="1" applyFont="1" applyBorder="1" applyAlignment="1">
      <alignment horizontal="center" vertical="center"/>
    </xf>
    <xf numFmtId="0" fontId="51" fillId="0" borderId="7" xfId="0" applyFont="1" applyBorder="1" applyAlignment="1">
      <alignment horizontal="center" vertical="center"/>
    </xf>
    <xf numFmtId="0" fontId="1" fillId="0" borderId="7" xfId="0" applyFont="1" applyBorder="1" applyAlignment="1">
      <alignment horizontal="center" vertical="center"/>
    </xf>
    <xf numFmtId="0" fontId="1" fillId="0" borderId="26" xfId="0" applyFont="1" applyBorder="1" applyAlignment="1">
      <alignment horizontal="center" vertical="center"/>
    </xf>
    <xf numFmtId="0" fontId="33" fillId="0" borderId="27" xfId="0" applyFont="1" applyBorder="1" applyAlignment="1">
      <alignment horizontal="left" vertical="center"/>
    </xf>
    <xf numFmtId="0" fontId="33" fillId="0" borderId="28" xfId="0" applyFont="1" applyBorder="1" applyAlignment="1">
      <alignment horizontal="left" vertical="center"/>
    </xf>
    <xf numFmtId="0" fontId="52" fillId="0" borderId="28" xfId="0" applyFont="1" applyBorder="1" applyAlignment="1">
      <alignment horizontal="center" vertical="center"/>
    </xf>
    <xf numFmtId="14" fontId="51" fillId="0" borderId="28" xfId="0" applyNumberFormat="1" applyFont="1" applyBorder="1" applyAlignment="1">
      <alignment horizontal="center" vertical="center"/>
    </xf>
    <xf numFmtId="0" fontId="51" fillId="0" borderId="28" xfId="0" applyFont="1" applyBorder="1" applyAlignment="1">
      <alignment horizontal="center" vertical="center"/>
    </xf>
    <xf numFmtId="0" fontId="0" fillId="0" borderId="28" xfId="0" applyBorder="1" applyAlignment="1">
      <alignment horizontal="center" vertical="center"/>
    </xf>
    <xf numFmtId="0" fontId="0" fillId="0" borderId="29" xfId="0" applyBorder="1" applyAlignment="1">
      <alignment horizontal="center" vertical="center"/>
    </xf>
    <xf numFmtId="0" fontId="33" fillId="0" borderId="25" xfId="0" applyFont="1" applyBorder="1" applyAlignment="1">
      <alignment horizontal="left" vertical="center"/>
    </xf>
    <xf numFmtId="0" fontId="33" fillId="0" borderId="7" xfId="0" applyFont="1" applyBorder="1" applyAlignment="1">
      <alignment horizontal="left" vertical="center"/>
    </xf>
    <xf numFmtId="0" fontId="52" fillId="0" borderId="7" xfId="0" applyFont="1" applyBorder="1" applyAlignment="1">
      <alignment horizontal="center" vertical="center"/>
    </xf>
    <xf numFmtId="0" fontId="35" fillId="0" borderId="7" xfId="0" applyFont="1" applyBorder="1" applyAlignment="1">
      <alignment horizontal="center" vertical="center"/>
    </xf>
    <xf numFmtId="0" fontId="33" fillId="0" borderId="23" xfId="0" applyFont="1" applyBorder="1" applyAlignment="1">
      <alignment horizontal="center" vertical="center"/>
    </xf>
    <xf numFmtId="0" fontId="33" fillId="0" borderId="22" xfId="0" applyFont="1" applyBorder="1" applyAlignment="1">
      <alignment horizontal="center" vertical="center"/>
    </xf>
    <xf numFmtId="0" fontId="33" fillId="0" borderId="24" xfId="0" applyFont="1" applyBorder="1" applyAlignment="1">
      <alignment horizontal="center" vertical="center"/>
    </xf>
    <xf numFmtId="0" fontId="33" fillId="0" borderId="63" xfId="0" applyFont="1" applyBorder="1" applyAlignment="1">
      <alignment horizontal="center" vertical="center"/>
    </xf>
    <xf numFmtId="0" fontId="33" fillId="0" borderId="69" xfId="0" applyFont="1" applyBorder="1" applyAlignment="1">
      <alignment horizontal="center" vertical="center"/>
    </xf>
    <xf numFmtId="0" fontId="33" fillId="0" borderId="64" xfId="0" applyFont="1" applyBorder="1" applyAlignment="1">
      <alignment horizontal="center" vertical="center"/>
    </xf>
    <xf numFmtId="0" fontId="51" fillId="0" borderId="88" xfId="0" applyFont="1" applyBorder="1" applyAlignment="1">
      <alignment horizontal="left"/>
    </xf>
    <xf numFmtId="0" fontId="51" fillId="0" borderId="89" xfId="0" applyFont="1" applyBorder="1" applyAlignment="1">
      <alignment horizontal="left"/>
    </xf>
    <xf numFmtId="0" fontId="51" fillId="0" borderId="90" xfId="0" applyFont="1" applyBorder="1" applyAlignment="1">
      <alignment horizontal="left"/>
    </xf>
    <xf numFmtId="0" fontId="34" fillId="0" borderId="88" xfId="0" applyFont="1" applyBorder="1" applyAlignment="1">
      <alignment horizontal="left"/>
    </xf>
    <xf numFmtId="0" fontId="34" fillId="0" borderId="89" xfId="0" applyFont="1" applyBorder="1" applyAlignment="1">
      <alignment horizontal="left"/>
    </xf>
    <xf numFmtId="0" fontId="34" fillId="0" borderId="90" xfId="0" applyFont="1" applyBorder="1" applyAlignment="1">
      <alignment horizontal="left"/>
    </xf>
    <xf numFmtId="0" fontId="51" fillId="0" borderId="85" xfId="0" applyFont="1" applyBorder="1" applyAlignment="1">
      <alignment horizontal="left"/>
    </xf>
    <xf numFmtId="0" fontId="51" fillId="0" borderId="86" xfId="0" applyFont="1" applyBorder="1" applyAlignment="1">
      <alignment horizontal="left"/>
    </xf>
    <xf numFmtId="0" fontId="51" fillId="0" borderId="87" xfId="0" applyFont="1" applyBorder="1" applyAlignment="1">
      <alignment horizontal="left"/>
    </xf>
    <xf numFmtId="0" fontId="51" fillId="0" borderId="23" xfId="0" applyFont="1" applyBorder="1" applyAlignment="1">
      <alignment horizontal="center"/>
    </xf>
    <xf numFmtId="0" fontId="51" fillId="0" borderId="22" xfId="0" applyFont="1" applyBorder="1" applyAlignment="1">
      <alignment horizontal="center"/>
    </xf>
    <xf numFmtId="0" fontId="51" fillId="0" borderId="24" xfId="0" applyFont="1" applyBorder="1" applyAlignment="1">
      <alignment horizontal="center"/>
    </xf>
    <xf numFmtId="0" fontId="51" fillId="0" borderId="91" xfId="0" applyFont="1" applyBorder="1" applyAlignment="1">
      <alignment horizontal="left"/>
    </xf>
    <xf numFmtId="0" fontId="51" fillId="0" borderId="92" xfId="0" applyFont="1" applyBorder="1" applyAlignment="1">
      <alignment horizontal="left"/>
    </xf>
    <xf numFmtId="0" fontId="51" fillId="0" borderId="93" xfId="0" applyFont="1" applyBorder="1" applyAlignment="1">
      <alignment horizontal="left"/>
    </xf>
    <xf numFmtId="0" fontId="51" fillId="0" borderId="94" xfId="0" applyFont="1" applyBorder="1" applyAlignment="1">
      <alignment horizontal="left"/>
    </xf>
    <xf numFmtId="0" fontId="34" fillId="0" borderId="17" xfId="0" applyFont="1" applyBorder="1" applyAlignment="1">
      <alignment horizontal="left"/>
    </xf>
    <xf numFmtId="0" fontId="34" fillId="0" borderId="18" xfId="0" applyFont="1" applyBorder="1" applyAlignment="1">
      <alignment horizontal="left"/>
    </xf>
    <xf numFmtId="0" fontId="34" fillId="0" borderId="19" xfId="0" applyFont="1" applyBorder="1" applyAlignment="1">
      <alignment horizontal="left"/>
    </xf>
    <xf numFmtId="0" fontId="34" fillId="0" borderId="95" xfId="0" applyFont="1" applyBorder="1" applyAlignment="1">
      <alignment horizontal="center"/>
    </xf>
    <xf numFmtId="0" fontId="34" fillId="0" borderId="96" xfId="0" applyFont="1" applyBorder="1" applyAlignment="1">
      <alignment horizontal="center"/>
    </xf>
    <xf numFmtId="0" fontId="34" fillId="0" borderId="97" xfId="0" applyFont="1" applyBorder="1" applyAlignment="1">
      <alignment horizontal="center"/>
    </xf>
    <xf numFmtId="0" fontId="34" fillId="0" borderId="23" xfId="0" applyFont="1" applyBorder="1" applyAlignment="1">
      <alignment horizontal="center"/>
    </xf>
    <xf numFmtId="0" fontId="34" fillId="0" borderId="22" xfId="0" applyFont="1" applyBorder="1" applyAlignment="1">
      <alignment horizontal="center"/>
    </xf>
    <xf numFmtId="0" fontId="34" fillId="0" borderId="24" xfId="0" applyFont="1" applyBorder="1" applyAlignment="1">
      <alignment horizontal="center"/>
    </xf>
    <xf numFmtId="0" fontId="34" fillId="0" borderId="98" xfId="0" applyFont="1" applyBorder="1" applyAlignment="1">
      <alignment horizontal="left"/>
    </xf>
    <xf numFmtId="0" fontId="34" fillId="0" borderId="99" xfId="0" applyFont="1" applyBorder="1" applyAlignment="1">
      <alignment horizontal="left"/>
    </xf>
    <xf numFmtId="0" fontId="34" fillId="0" borderId="100" xfId="0" applyFont="1" applyBorder="1" applyAlignment="1">
      <alignment horizontal="left"/>
    </xf>
    <xf numFmtId="0" fontId="1" fillId="0" borderId="7" xfId="0" applyFont="1" applyBorder="1" applyAlignment="1">
      <alignment horizontal="center" vertical="center" wrapText="1"/>
    </xf>
    <xf numFmtId="0" fontId="45" fillId="0" borderId="4" xfId="0" applyFont="1" applyBorder="1" applyAlignment="1">
      <alignment horizontal="left" vertical="center" wrapText="1"/>
    </xf>
    <xf numFmtId="0" fontId="45" fillId="0" borderId="6" xfId="0" applyFont="1" applyBorder="1" applyAlignment="1">
      <alignment horizontal="left" vertical="center" wrapText="1"/>
    </xf>
    <xf numFmtId="0" fontId="36" fillId="6" borderId="11" xfId="0" applyFont="1" applyFill="1" applyBorder="1" applyAlignment="1">
      <alignment horizontal="center"/>
    </xf>
    <xf numFmtId="0" fontId="53" fillId="6" borderId="18" xfId="0" applyFont="1" applyFill="1" applyBorder="1" applyAlignment="1">
      <alignment horizontal="center" vertical="center"/>
    </xf>
    <xf numFmtId="0" fontId="53" fillId="6" borderId="11" xfId="0" applyFont="1" applyFill="1" applyBorder="1" applyAlignment="1">
      <alignment horizontal="center" vertical="center"/>
    </xf>
    <xf numFmtId="0" fontId="33" fillId="0" borderId="116" xfId="0" applyFont="1" applyBorder="1" applyAlignment="1">
      <alignment horizontal="left" vertical="center"/>
    </xf>
    <xf numFmtId="0" fontId="33" fillId="0" borderId="6" xfId="0" applyFont="1" applyBorder="1" applyAlignment="1">
      <alignment horizontal="left" vertical="center"/>
    </xf>
    <xf numFmtId="0" fontId="51" fillId="0" borderId="4" xfId="0" applyFont="1" applyBorder="1" applyAlignment="1">
      <alignment horizontal="left" vertical="center"/>
    </xf>
    <xf numFmtId="0" fontId="51" fillId="0" borderId="5" xfId="0" applyFont="1" applyBorder="1" applyAlignment="1">
      <alignment horizontal="left" vertical="center"/>
    </xf>
    <xf numFmtId="0" fontId="51" fillId="0" borderId="6" xfId="0" applyFont="1" applyBorder="1" applyAlignment="1">
      <alignment horizontal="left" vertical="center"/>
    </xf>
    <xf numFmtId="0" fontId="16" fillId="0" borderId="4" xfId="0" applyFont="1" applyBorder="1" applyAlignment="1">
      <alignment horizontal="left" vertical="center" wrapText="1"/>
    </xf>
    <xf numFmtId="0" fontId="16" fillId="0" borderId="6" xfId="0" applyFont="1" applyBorder="1" applyAlignment="1">
      <alignment horizontal="left" vertical="center" wrapText="1"/>
    </xf>
    <xf numFmtId="0" fontId="1" fillId="0" borderId="1" xfId="0" applyFont="1" applyBorder="1" applyAlignment="1">
      <alignment horizontal="center" vertical="center"/>
    </xf>
    <xf numFmtId="0" fontId="1" fillId="0" borderId="3"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40" fillId="6" borderId="1" xfId="1" applyFont="1" applyFill="1" applyBorder="1" applyAlignment="1">
      <alignment horizontal="center" vertical="center"/>
    </xf>
    <xf numFmtId="0" fontId="40" fillId="6" borderId="2" xfId="1" applyFont="1" applyFill="1" applyBorder="1" applyAlignment="1">
      <alignment horizontal="center" vertical="center"/>
    </xf>
    <xf numFmtId="0" fontId="40" fillId="6" borderId="3" xfId="1" applyFont="1" applyFill="1" applyBorder="1" applyAlignment="1">
      <alignment horizontal="center" vertical="center"/>
    </xf>
    <xf numFmtId="0" fontId="40" fillId="6" borderId="14" xfId="1" applyFont="1" applyFill="1" applyBorder="1" applyAlignment="1">
      <alignment horizontal="center" vertical="center"/>
    </xf>
    <xf numFmtId="0" fontId="40" fillId="6" borderId="0" xfId="1" applyFont="1" applyFill="1" applyAlignment="1">
      <alignment horizontal="center" vertical="center"/>
    </xf>
    <xf numFmtId="0" fontId="40" fillId="6" borderId="15" xfId="1" applyFont="1" applyFill="1" applyBorder="1" applyAlignment="1">
      <alignment horizontal="center" vertical="center"/>
    </xf>
    <xf numFmtId="0" fontId="39" fillId="5" borderId="7" xfId="1" applyFont="1" applyFill="1" applyBorder="1" applyAlignment="1">
      <alignment horizontal="right" wrapText="1"/>
    </xf>
    <xf numFmtId="0" fontId="39" fillId="0" borderId="4" xfId="1" applyFont="1" applyBorder="1" applyAlignment="1">
      <alignment horizontal="center" wrapText="1"/>
    </xf>
    <xf numFmtId="0" fontId="39" fillId="0" borderId="5" xfId="1" applyFont="1" applyBorder="1" applyAlignment="1">
      <alignment horizontal="center" wrapText="1"/>
    </xf>
    <xf numFmtId="0" fontId="39" fillId="0" borderId="6" xfId="1" applyFont="1" applyBorder="1" applyAlignment="1">
      <alignment horizontal="center" wrapText="1"/>
    </xf>
    <xf numFmtId="49" fontId="39" fillId="0" borderId="4" xfId="1" applyNumberFormat="1" applyFont="1" applyBorder="1" applyAlignment="1">
      <alignment horizontal="center" wrapText="1"/>
    </xf>
    <xf numFmtId="49" fontId="39" fillId="0" borderId="5" xfId="1" applyNumberFormat="1" applyFont="1" applyBorder="1" applyAlignment="1">
      <alignment horizontal="center" wrapText="1"/>
    </xf>
    <xf numFmtId="49" fontId="39" fillId="0" borderId="6" xfId="1" applyNumberFormat="1" applyFont="1" applyBorder="1" applyAlignment="1">
      <alignment horizontal="center" wrapText="1"/>
    </xf>
    <xf numFmtId="0" fontId="39" fillId="5" borderId="4" xfId="1" applyFont="1" applyFill="1" applyBorder="1" applyAlignment="1">
      <alignment horizontal="center"/>
    </xf>
    <xf numFmtId="0" fontId="39" fillId="5" borderId="5" xfId="1" applyFont="1" applyFill="1" applyBorder="1" applyAlignment="1">
      <alignment horizontal="center"/>
    </xf>
    <xf numFmtId="0" fontId="39" fillId="5" borderId="6" xfId="1" applyFont="1" applyFill="1" applyBorder="1" applyAlignment="1">
      <alignment horizontal="center"/>
    </xf>
    <xf numFmtId="0" fontId="39" fillId="5" borderId="8" xfId="1" applyFont="1" applyFill="1" applyBorder="1" applyAlignment="1">
      <alignment horizontal="center" vertical="center" wrapText="1"/>
    </xf>
    <xf numFmtId="0" fontId="39" fillId="5" borderId="9" xfId="1" applyFont="1" applyFill="1" applyBorder="1" applyAlignment="1">
      <alignment horizontal="center" vertical="center" wrapText="1"/>
    </xf>
    <xf numFmtId="0" fontId="39" fillId="5" borderId="10" xfId="1" applyFont="1" applyFill="1" applyBorder="1" applyAlignment="1">
      <alignment horizontal="center" vertical="center" wrapText="1"/>
    </xf>
    <xf numFmtId="0" fontId="39" fillId="0" borderId="4" xfId="1" applyFont="1" applyBorder="1" applyAlignment="1">
      <alignment horizontal="left"/>
    </xf>
    <xf numFmtId="0" fontId="39" fillId="0" borderId="6" xfId="1" applyFont="1" applyBorder="1" applyAlignment="1">
      <alignment horizontal="left"/>
    </xf>
    <xf numFmtId="0" fontId="39" fillId="0" borderId="4" xfId="1" applyFont="1" applyBorder="1" applyAlignment="1">
      <alignment horizontal="center" vertical="center"/>
    </xf>
    <xf numFmtId="0" fontId="39" fillId="0" borderId="6" xfId="1" applyFont="1" applyBorder="1" applyAlignment="1">
      <alignment horizontal="center" vertical="center"/>
    </xf>
    <xf numFmtId="0" fontId="39" fillId="0" borderId="1" xfId="1" applyFont="1" applyBorder="1" applyAlignment="1">
      <alignment horizontal="center" vertical="center" wrapText="1"/>
    </xf>
    <xf numFmtId="0" fontId="39" fillId="0" borderId="3" xfId="1" applyFont="1" applyBorder="1" applyAlignment="1">
      <alignment horizontal="center" vertical="center" wrapText="1"/>
    </xf>
    <xf numFmtId="0" fontId="39" fillId="0" borderId="14" xfId="1" applyFont="1" applyBorder="1" applyAlignment="1">
      <alignment horizontal="center" vertical="center" wrapText="1"/>
    </xf>
    <xf numFmtId="0" fontId="39" fillId="0" borderId="15" xfId="1" applyFont="1" applyBorder="1" applyAlignment="1">
      <alignment horizontal="center" vertical="center" wrapText="1"/>
    </xf>
    <xf numFmtId="0" fontId="39" fillId="0" borderId="12" xfId="1" applyFont="1" applyBorder="1" applyAlignment="1">
      <alignment horizontal="center" vertical="center" wrapText="1"/>
    </xf>
    <xf numFmtId="0" fontId="39" fillId="0" borderId="13" xfId="1" applyFont="1" applyBorder="1" applyAlignment="1">
      <alignment horizontal="center" vertical="center" wrapText="1"/>
    </xf>
    <xf numFmtId="0" fontId="39" fillId="0" borderId="4" xfId="1" applyFont="1" applyBorder="1" applyAlignment="1">
      <alignment horizontal="center"/>
    </xf>
    <xf numFmtId="0" fontId="39" fillId="0" borderId="6" xfId="1" applyFont="1" applyBorder="1" applyAlignment="1">
      <alignment horizontal="center"/>
    </xf>
    <xf numFmtId="14" fontId="39" fillId="0" borderId="4" xfId="1" applyNumberFormat="1" applyFont="1" applyBorder="1" applyAlignment="1">
      <alignment horizontal="center" vertical="center"/>
    </xf>
    <xf numFmtId="0" fontId="39" fillId="5" borderId="4" xfId="1" applyFont="1" applyFill="1" applyBorder="1" applyAlignment="1">
      <alignment horizontal="center" vertical="center" wrapText="1"/>
    </xf>
    <xf numFmtId="0" fontId="39" fillId="5" borderId="6" xfId="1" applyFont="1" applyFill="1" applyBorder="1" applyAlignment="1">
      <alignment horizontal="center" vertical="center" wrapText="1"/>
    </xf>
    <xf numFmtId="0" fontId="21" fillId="0" borderId="4" xfId="1" applyFont="1" applyBorder="1" applyAlignment="1">
      <alignment horizontal="left" vertical="center" wrapText="1"/>
    </xf>
    <xf numFmtId="0" fontId="21" fillId="0" borderId="6" xfId="1" applyFont="1" applyBorder="1" applyAlignment="1">
      <alignment horizontal="left" vertical="center" wrapText="1"/>
    </xf>
    <xf numFmtId="0" fontId="27" fillId="0" borderId="4" xfId="1" applyFont="1" applyBorder="1" applyAlignment="1">
      <alignment horizontal="left" vertical="center" wrapText="1"/>
    </xf>
    <xf numFmtId="0" fontId="27" fillId="0" borderId="6" xfId="1" applyFont="1" applyBorder="1" applyAlignment="1">
      <alignment horizontal="left" vertical="center" wrapText="1"/>
    </xf>
    <xf numFmtId="0" fontId="27" fillId="0" borderId="4" xfId="1" applyFont="1" applyBorder="1" applyAlignment="1">
      <alignment horizontal="center" vertical="center" wrapText="1"/>
    </xf>
    <xf numFmtId="0" fontId="27" fillId="0" borderId="6" xfId="1" applyFont="1" applyBorder="1" applyAlignment="1">
      <alignment horizontal="center" vertical="center" wrapText="1"/>
    </xf>
  </cellXfs>
  <cellStyles count="3">
    <cellStyle name="Обычный" xfId="0" builtinId="0"/>
    <cellStyle name="Обычный 2" xfId="1" xr:uid="{371EBAA5-2AB1-40EE-BDF1-A3E5AABD1543}"/>
    <cellStyle name="Процентный" xfId="2" builtinId="5"/>
  </cellStyles>
  <dxfs count="0"/>
  <tableStyles count="0" defaultTableStyle="TableStyleMedium2" defaultPivotStyle="PivotStyleLight16"/>
  <colors>
    <mruColors>
      <color rgb="FFFFCC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image" Target="../media/image1.png"/><Relationship Id="rId3" Type="http://schemas.openxmlformats.org/officeDocument/2006/relationships/image" Target="../media/image5.jpeg"/><Relationship Id="rId7" Type="http://schemas.openxmlformats.org/officeDocument/2006/relationships/image" Target="../media/image9.png"/><Relationship Id="rId12" Type="http://schemas.openxmlformats.org/officeDocument/2006/relationships/image" Target="../media/image14.png"/><Relationship Id="rId2" Type="http://schemas.openxmlformats.org/officeDocument/2006/relationships/image" Target="../media/image4.jpeg"/><Relationship Id="rId1" Type="http://schemas.openxmlformats.org/officeDocument/2006/relationships/image" Target="../media/image3.jpeg"/><Relationship Id="rId6" Type="http://schemas.openxmlformats.org/officeDocument/2006/relationships/image" Target="../media/image8.png"/><Relationship Id="rId11" Type="http://schemas.openxmlformats.org/officeDocument/2006/relationships/image" Target="../media/image13.png"/><Relationship Id="rId5" Type="http://schemas.openxmlformats.org/officeDocument/2006/relationships/image" Target="../media/image7.jpeg"/><Relationship Id="rId10" Type="http://schemas.openxmlformats.org/officeDocument/2006/relationships/image" Target="../media/image12.png"/><Relationship Id="rId4" Type="http://schemas.openxmlformats.org/officeDocument/2006/relationships/image" Target="../media/image6.jpeg"/><Relationship Id="rId9"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oneCellAnchor>
    <xdr:from>
      <xdr:col>19</xdr:col>
      <xdr:colOff>134139</xdr:colOff>
      <xdr:row>6</xdr:row>
      <xdr:rowOff>15897</xdr:rowOff>
    </xdr:from>
    <xdr:ext cx="2824941" cy="302199"/>
    <mc:AlternateContent xmlns:mc="http://schemas.openxmlformats.org/markup-compatibility/2006" xmlns:a14="http://schemas.microsoft.com/office/drawing/2010/main">
      <mc:Choice Requires="a14">
        <xdr:sp macro="" textlink="">
          <xdr:nvSpPr>
            <xdr:cNvPr id="3" name="TextBox 2">
              <a:extLst>
                <a:ext uri="{FF2B5EF4-FFF2-40B4-BE49-F238E27FC236}">
                  <a16:creationId xmlns:a16="http://schemas.microsoft.com/office/drawing/2014/main" id="{D1B4BBA0-B241-4234-8FA1-6172869B3642}"/>
                </a:ext>
              </a:extLst>
            </xdr:cNvPr>
            <xdr:cNvSpPr txBox="1"/>
          </xdr:nvSpPr>
          <xdr:spPr>
            <a:xfrm>
              <a:off x="2362989" y="2397147"/>
              <a:ext cx="2824941" cy="3021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ru-RU" sz="1200" b="0">
                  <a:solidFill>
                    <a:schemeClr val="accent1"/>
                  </a:solidFill>
                </a:rPr>
                <a:t>=</a:t>
              </a:r>
              <a14:m>
                <m:oMath xmlns:m="http://schemas.openxmlformats.org/officeDocument/2006/math">
                  <m:f>
                    <m:fPr>
                      <m:ctrlPr>
                        <a:rPr lang="ru-RU" sz="1200" b="0" i="1">
                          <a:solidFill>
                            <a:schemeClr val="accent1"/>
                          </a:solidFill>
                          <a:latin typeface="Cambria Math" panose="02040503050406030204" pitchFamily="18" charset="0"/>
                        </a:rPr>
                      </m:ctrlPr>
                    </m:fPr>
                    <m:num>
                      <m:r>
                        <a:rPr lang="ru-RU" sz="1200" b="0" i="1">
                          <a:solidFill>
                            <a:schemeClr val="accent1"/>
                          </a:solidFill>
                          <a:effectLst/>
                          <a:latin typeface="Cambria Math" panose="02040503050406030204" pitchFamily="18" charset="0"/>
                          <a:ea typeface="+mn-ea"/>
                          <a:cs typeface="+mn-cs"/>
                        </a:rPr>
                        <m:t>3,78 </m:t>
                      </m:r>
                      <m:sSup>
                        <m:sSupPr>
                          <m:ctrlPr>
                            <a:rPr lang="ru-RU" sz="1200" b="0" i="1">
                              <a:solidFill>
                                <a:schemeClr val="accent1"/>
                              </a:solidFill>
                              <a:effectLst/>
                              <a:latin typeface="Cambria Math" panose="02040503050406030204" pitchFamily="18" charset="0"/>
                              <a:ea typeface="+mn-ea"/>
                              <a:cs typeface="+mn-cs"/>
                            </a:rPr>
                          </m:ctrlPr>
                        </m:sSupPr>
                        <m:e>
                          <m:r>
                            <a:rPr lang="ru-RU" sz="1200" b="0" i="1">
                              <a:solidFill>
                                <a:schemeClr val="accent1"/>
                              </a:solidFill>
                              <a:effectLst/>
                              <a:latin typeface="Cambria Math" panose="02040503050406030204" pitchFamily="18" charset="0"/>
                              <a:ea typeface="+mn-ea"/>
                              <a:cs typeface="+mn-cs"/>
                            </a:rPr>
                            <m:t>м</m:t>
                          </m:r>
                        </m:e>
                        <m:sup>
                          <m:r>
                            <a:rPr lang="ru-RU" sz="1200" b="0" i="1">
                              <a:solidFill>
                                <a:schemeClr val="accent1"/>
                              </a:solidFill>
                              <a:effectLst/>
                              <a:latin typeface="Cambria Math" panose="02040503050406030204" pitchFamily="18" charset="0"/>
                              <a:ea typeface="+mn-ea"/>
                              <a:cs typeface="+mn-cs"/>
                            </a:rPr>
                            <m:t>3</m:t>
                          </m:r>
                        </m:sup>
                      </m:sSup>
                    </m:num>
                    <m:den>
                      <m:r>
                        <a:rPr lang="ru-RU" sz="1200" b="0" i="1">
                          <a:solidFill>
                            <a:schemeClr val="accent1"/>
                          </a:solidFill>
                          <a:latin typeface="Cambria Math" panose="02040503050406030204" pitchFamily="18" charset="0"/>
                        </a:rPr>
                        <m:t>3</m:t>
                      </m:r>
                      <m:r>
                        <a:rPr lang="ru-RU" sz="1200" b="0" i="1">
                          <a:solidFill>
                            <a:schemeClr val="accent1"/>
                          </a:solidFill>
                          <a:latin typeface="Cambria Math" panose="02040503050406030204" pitchFamily="18" charset="0"/>
                          <a:ea typeface="Cambria Math" panose="02040503050406030204" pitchFamily="18" charset="0"/>
                        </a:rPr>
                        <m:t>×0,00195 </m:t>
                      </m:r>
                      <m:sSup>
                        <m:sSupPr>
                          <m:ctrlPr>
                            <a:rPr lang="ru-RU" sz="1200" b="0" i="1">
                              <a:solidFill>
                                <a:schemeClr val="accent1"/>
                              </a:solidFill>
                              <a:latin typeface="Cambria Math" panose="02040503050406030204" pitchFamily="18" charset="0"/>
                              <a:ea typeface="Cambria Math" panose="02040503050406030204" pitchFamily="18" charset="0"/>
                            </a:rPr>
                          </m:ctrlPr>
                        </m:sSupPr>
                        <m:e>
                          <m:r>
                            <a:rPr lang="ru-RU" sz="1200" b="0" i="1">
                              <a:solidFill>
                                <a:schemeClr val="accent1"/>
                              </a:solidFill>
                              <a:latin typeface="Cambria Math" panose="02040503050406030204" pitchFamily="18" charset="0"/>
                              <a:ea typeface="Cambria Math" panose="02040503050406030204" pitchFamily="18" charset="0"/>
                            </a:rPr>
                            <m:t>м</m:t>
                          </m:r>
                        </m:e>
                        <m:sup>
                          <m:r>
                            <a:rPr lang="ru-RU" sz="1200" b="0" i="1">
                              <a:solidFill>
                                <a:schemeClr val="accent1"/>
                              </a:solidFill>
                              <a:latin typeface="Cambria Math" panose="02040503050406030204" pitchFamily="18" charset="0"/>
                              <a:ea typeface="Cambria Math" panose="02040503050406030204" pitchFamily="18" charset="0"/>
                            </a:rPr>
                            <m:t>3</m:t>
                          </m:r>
                        </m:sup>
                      </m:sSup>
                    </m:den>
                  </m:f>
                  <m:r>
                    <a:rPr lang="ru-RU" sz="1200" b="0" i="1">
                      <a:solidFill>
                        <a:schemeClr val="accent1"/>
                      </a:solidFill>
                      <a:latin typeface="Cambria Math" panose="02040503050406030204" pitchFamily="18" charset="0"/>
                    </a:rPr>
                    <m:t>=646 цикла по три кирпича</m:t>
                  </m:r>
                </m:oMath>
              </a14:m>
              <a:endParaRPr lang="ru-RU" sz="1200" i="1">
                <a:solidFill>
                  <a:schemeClr val="tx2"/>
                </a:solidFill>
              </a:endParaRPr>
            </a:p>
          </xdr:txBody>
        </xdr:sp>
      </mc:Choice>
      <mc:Fallback xmlns="">
        <xdr:sp macro="" textlink="">
          <xdr:nvSpPr>
            <xdr:cNvPr id="3" name="TextBox 2">
              <a:extLst>
                <a:ext uri="{FF2B5EF4-FFF2-40B4-BE49-F238E27FC236}">
                  <a16:creationId xmlns:a16="http://schemas.microsoft.com/office/drawing/2014/main" id="{D1B4BBA0-B241-4234-8FA1-6172869B3642}"/>
                </a:ext>
              </a:extLst>
            </xdr:cNvPr>
            <xdr:cNvSpPr txBox="1"/>
          </xdr:nvSpPr>
          <xdr:spPr>
            <a:xfrm>
              <a:off x="2362989" y="2397147"/>
              <a:ext cx="2824941" cy="30219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ru-RU" sz="1200" b="0">
                  <a:solidFill>
                    <a:schemeClr val="accent1"/>
                  </a:solidFill>
                </a:rPr>
                <a:t>=</a:t>
              </a:r>
              <a:r>
                <a:rPr lang="ru-RU" sz="1200" b="0" i="0">
                  <a:solidFill>
                    <a:schemeClr val="accent1"/>
                  </a:solidFill>
                  <a:latin typeface="Cambria Math" panose="02040503050406030204" pitchFamily="18" charset="0"/>
                </a:rPr>
                <a:t>(</a:t>
              </a:r>
              <a:r>
                <a:rPr lang="ru-RU" sz="1200" b="0" i="0">
                  <a:solidFill>
                    <a:schemeClr val="accent1"/>
                  </a:solidFill>
                  <a:effectLst/>
                  <a:latin typeface="Cambria Math" panose="02040503050406030204" pitchFamily="18" charset="0"/>
                  <a:ea typeface="+mn-ea"/>
                  <a:cs typeface="+mn-cs"/>
                </a:rPr>
                <a:t>3,78 м^3)/(</a:t>
              </a:r>
              <a:r>
                <a:rPr lang="ru-RU" sz="1200" b="0" i="0">
                  <a:solidFill>
                    <a:schemeClr val="accent1"/>
                  </a:solidFill>
                  <a:latin typeface="Cambria Math" panose="02040503050406030204" pitchFamily="18" charset="0"/>
                </a:rPr>
                <a:t>3</a:t>
              </a:r>
              <a:r>
                <a:rPr lang="ru-RU" sz="1200" b="0" i="0">
                  <a:solidFill>
                    <a:schemeClr val="accent1"/>
                  </a:solidFill>
                  <a:latin typeface="Cambria Math" panose="02040503050406030204" pitchFamily="18" charset="0"/>
                  <a:ea typeface="Cambria Math" panose="02040503050406030204" pitchFamily="18" charset="0"/>
                </a:rPr>
                <a:t>×0,00195 м^3 )</a:t>
              </a:r>
              <a:r>
                <a:rPr lang="ru-RU" sz="1200" b="0" i="0">
                  <a:solidFill>
                    <a:schemeClr val="accent1"/>
                  </a:solidFill>
                  <a:latin typeface="Cambria Math" panose="02040503050406030204" pitchFamily="18" charset="0"/>
                </a:rPr>
                <a:t>=646 цикла по три кирпича</a:t>
              </a:r>
              <a:endParaRPr lang="ru-RU" sz="1200" i="1">
                <a:solidFill>
                  <a:schemeClr val="tx2"/>
                </a:solidFill>
              </a:endParaRPr>
            </a:p>
          </xdr:txBody>
        </xdr:sp>
      </mc:Fallback>
    </mc:AlternateContent>
    <xdr:clientData/>
  </xdr:oneCellAnchor>
  <xdr:twoCellAnchor editAs="oneCell">
    <xdr:from>
      <xdr:col>0</xdr:col>
      <xdr:colOff>9525</xdr:colOff>
      <xdr:row>0</xdr:row>
      <xdr:rowOff>11430</xdr:rowOff>
    </xdr:from>
    <xdr:to>
      <xdr:col>8</xdr:col>
      <xdr:colOff>217170</xdr:colOff>
      <xdr:row>1</xdr:row>
      <xdr:rowOff>291</xdr:rowOff>
    </xdr:to>
    <xdr:pic>
      <xdr:nvPicPr>
        <xdr:cNvPr id="6" name="Рисунок 5">
          <a:extLst>
            <a:ext uri="{FF2B5EF4-FFF2-40B4-BE49-F238E27FC236}">
              <a16:creationId xmlns:a16="http://schemas.microsoft.com/office/drawing/2014/main" id="{4F909149-A1AC-2689-823A-C439E4DD6B56}"/>
            </a:ext>
          </a:extLst>
        </xdr:cNvPr>
        <xdr:cNvPicPr>
          <a:picLocks noChangeAspect="1"/>
        </xdr:cNvPicPr>
      </xdr:nvPicPr>
      <xdr:blipFill>
        <a:blip xmlns:r="http://schemas.openxmlformats.org/officeDocument/2006/relationships" r:embed="rId1"/>
        <a:stretch>
          <a:fillRect/>
        </a:stretch>
      </xdr:blipFill>
      <xdr:spPr>
        <a:xfrm>
          <a:off x="9525" y="11430"/>
          <a:ext cx="2188845" cy="38891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107027</xdr:colOff>
      <xdr:row>17</xdr:row>
      <xdr:rowOff>38082</xdr:rowOff>
    </xdr:from>
    <xdr:to>
      <xdr:col>11</xdr:col>
      <xdr:colOff>15529</xdr:colOff>
      <xdr:row>17</xdr:row>
      <xdr:rowOff>196884</xdr:rowOff>
    </xdr:to>
    <xdr:sp macro="" textlink="">
      <xdr:nvSpPr>
        <xdr:cNvPr id="2" name="Овал 1">
          <a:extLst>
            <a:ext uri="{FF2B5EF4-FFF2-40B4-BE49-F238E27FC236}">
              <a16:creationId xmlns:a16="http://schemas.microsoft.com/office/drawing/2014/main" id="{DE3D71D4-1C43-43B4-9AD9-967B5C03ADCD}"/>
            </a:ext>
          </a:extLst>
        </xdr:cNvPr>
        <xdr:cNvSpPr/>
      </xdr:nvSpPr>
      <xdr:spPr>
        <a:xfrm>
          <a:off x="4526627" y="4181457"/>
          <a:ext cx="270452" cy="158802"/>
        </a:xfrm>
        <a:prstGeom prst="ellipse">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9</xdr:col>
      <xdr:colOff>99609</xdr:colOff>
      <xdr:row>17</xdr:row>
      <xdr:rowOff>337721</xdr:rowOff>
    </xdr:from>
    <xdr:to>
      <xdr:col>11</xdr:col>
      <xdr:colOff>29448</xdr:colOff>
      <xdr:row>17</xdr:row>
      <xdr:rowOff>343674</xdr:rowOff>
    </xdr:to>
    <xdr:cxnSp macro="">
      <xdr:nvCxnSpPr>
        <xdr:cNvPr id="3" name="Прямая соединительная линия 2">
          <a:extLst>
            <a:ext uri="{FF2B5EF4-FFF2-40B4-BE49-F238E27FC236}">
              <a16:creationId xmlns:a16="http://schemas.microsoft.com/office/drawing/2014/main" id="{211CD07B-E364-4BBC-8324-4E78C181F09C}"/>
            </a:ext>
          </a:extLst>
        </xdr:cNvPr>
        <xdr:cNvCxnSpPr/>
      </xdr:nvCxnSpPr>
      <xdr:spPr>
        <a:xfrm flipV="1">
          <a:off x="4747809" y="4521101"/>
          <a:ext cx="295599" cy="5953"/>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152348</xdr:colOff>
      <xdr:row>17</xdr:row>
      <xdr:rowOff>445767</xdr:rowOff>
    </xdr:from>
    <xdr:to>
      <xdr:col>10</xdr:col>
      <xdr:colOff>154687</xdr:colOff>
      <xdr:row>17</xdr:row>
      <xdr:rowOff>555719</xdr:rowOff>
    </xdr:to>
    <xdr:grpSp>
      <xdr:nvGrpSpPr>
        <xdr:cNvPr id="23" name="Группа 22">
          <a:extLst>
            <a:ext uri="{FF2B5EF4-FFF2-40B4-BE49-F238E27FC236}">
              <a16:creationId xmlns:a16="http://schemas.microsoft.com/office/drawing/2014/main" id="{6B0AF962-83B4-4569-AC84-ED7D66FB992D}"/>
            </a:ext>
          </a:extLst>
        </xdr:cNvPr>
        <xdr:cNvGrpSpPr/>
      </xdr:nvGrpSpPr>
      <xdr:grpSpPr>
        <a:xfrm>
          <a:off x="4274768" y="5238747"/>
          <a:ext cx="185219" cy="109952"/>
          <a:chOff x="6140123" y="3967975"/>
          <a:chExt cx="183548" cy="109952"/>
        </a:xfrm>
      </xdr:grpSpPr>
      <xdr:cxnSp macro="">
        <xdr:nvCxnSpPr>
          <xdr:cNvPr id="17" name="Прямая соединительная линия 16">
            <a:extLst>
              <a:ext uri="{FF2B5EF4-FFF2-40B4-BE49-F238E27FC236}">
                <a16:creationId xmlns:a16="http://schemas.microsoft.com/office/drawing/2014/main" id="{F2172ED3-B091-448E-BFA3-07C563CA9E0C}"/>
              </a:ext>
            </a:extLst>
          </xdr:cNvPr>
          <xdr:cNvCxnSpPr/>
        </xdr:nvCxnSpPr>
        <xdr:spPr>
          <a:xfrm flipV="1">
            <a:off x="6140123" y="3967975"/>
            <a:ext cx="178901" cy="10995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19" name="Прямая соединительная линия 18">
            <a:extLst>
              <a:ext uri="{FF2B5EF4-FFF2-40B4-BE49-F238E27FC236}">
                <a16:creationId xmlns:a16="http://schemas.microsoft.com/office/drawing/2014/main" id="{C6DB594B-EBE2-4C95-BFD5-E24DA86DC23A}"/>
              </a:ext>
            </a:extLst>
          </xdr:cNvPr>
          <xdr:cNvCxnSpPr/>
        </xdr:nvCxnSpPr>
        <xdr:spPr>
          <a:xfrm>
            <a:off x="6151756" y="3977268"/>
            <a:ext cx="171915" cy="92927"/>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clientData/>
  </xdr:twoCellAnchor>
  <xdr:oneCellAnchor>
    <xdr:from>
      <xdr:col>2</xdr:col>
      <xdr:colOff>135584</xdr:colOff>
      <xdr:row>17</xdr:row>
      <xdr:rowOff>200748</xdr:rowOff>
    </xdr:from>
    <xdr:ext cx="1596475" cy="314702"/>
    <mc:AlternateContent xmlns:mc="http://schemas.openxmlformats.org/markup-compatibility/2006" xmlns:a14="http://schemas.microsoft.com/office/drawing/2010/main">
      <mc:Choice Requires="a14">
        <xdr:sp macro="" textlink="">
          <xdr:nvSpPr>
            <xdr:cNvPr id="15" name="TextBox 14">
              <a:extLst>
                <a:ext uri="{FF2B5EF4-FFF2-40B4-BE49-F238E27FC236}">
                  <a16:creationId xmlns:a16="http://schemas.microsoft.com/office/drawing/2014/main" id="{A1C9549D-5965-4742-A709-62C9D9FB0931}"/>
                </a:ext>
              </a:extLst>
            </xdr:cNvPr>
            <xdr:cNvSpPr txBox="1"/>
          </xdr:nvSpPr>
          <xdr:spPr>
            <a:xfrm>
              <a:off x="2040584" y="4384128"/>
              <a:ext cx="1596475" cy="314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14:m>
                <m:oMath xmlns:m="http://schemas.openxmlformats.org/officeDocument/2006/math">
                  <m:f>
                    <m:fPr>
                      <m:ctrlPr>
                        <a:rPr lang="ru-RU" sz="1400" i="1">
                          <a:solidFill>
                            <a:schemeClr val="accent1"/>
                          </a:solidFill>
                          <a:latin typeface="Cambria Math" panose="02040503050406030204" pitchFamily="18" charset="0"/>
                        </a:rPr>
                      </m:ctrlPr>
                    </m:fPr>
                    <m:num>
                      <m:r>
                        <a:rPr lang="en-US" sz="1400" b="0" i="1">
                          <a:solidFill>
                            <a:schemeClr val="accent1"/>
                          </a:solidFill>
                          <a:latin typeface="Cambria Math" panose="02040503050406030204" pitchFamily="18" charset="0"/>
                        </a:rPr>
                        <m:t>22"</m:t>
                      </m:r>
                    </m:num>
                    <m:den>
                      <m:r>
                        <a:rPr lang="en-US" sz="1400" b="0" i="1">
                          <a:solidFill>
                            <a:schemeClr val="accent1"/>
                          </a:solidFill>
                          <a:latin typeface="Cambria Math" panose="02040503050406030204" pitchFamily="18" charset="0"/>
                        </a:rPr>
                        <m:t>6</m:t>
                      </m:r>
                      <m:r>
                        <a:rPr lang="ru-RU" sz="1400" b="0" i="1">
                          <a:solidFill>
                            <a:schemeClr val="accent1"/>
                          </a:solidFill>
                          <a:latin typeface="Cambria Math" panose="02040503050406030204" pitchFamily="18" charset="0"/>
                        </a:rPr>
                        <m:t>3</m:t>
                      </m:r>
                      <m:r>
                        <a:rPr lang="en-US" sz="1400" b="0" i="1">
                          <a:solidFill>
                            <a:schemeClr val="accent1"/>
                          </a:solidFill>
                          <a:latin typeface="Cambria Math" panose="02040503050406030204" pitchFamily="18" charset="0"/>
                        </a:rPr>
                        <m:t>"</m:t>
                      </m:r>
                    </m:den>
                  </m:f>
                  <m:r>
                    <a:rPr lang="ru-RU" sz="1400" b="0" i="1">
                      <a:solidFill>
                        <a:schemeClr val="accent1"/>
                      </a:solidFill>
                      <a:latin typeface="Cambria Math" panose="02040503050406030204" pitchFamily="18" charset="0"/>
                      <a:ea typeface="Cambria Math" panose="02040503050406030204" pitchFamily="18" charset="0"/>
                    </a:rPr>
                    <m:t>×</m:t>
                  </m:r>
                  <m:r>
                    <a:rPr lang="en-US" sz="1400" b="0" i="1">
                      <a:solidFill>
                        <a:schemeClr val="accent1"/>
                      </a:solidFill>
                      <a:latin typeface="Cambria Math" panose="02040503050406030204" pitchFamily="18" charset="0"/>
                      <a:ea typeface="Cambria Math" panose="02040503050406030204" pitchFamily="18" charset="0"/>
                    </a:rPr>
                    <m:t>100%</m:t>
                  </m:r>
                </m:oMath>
              </a14:m>
              <a:r>
                <a:rPr lang="ru-RU" sz="1400" i="1">
                  <a:solidFill>
                    <a:schemeClr val="accent1"/>
                  </a:solidFill>
                </a:rPr>
                <a:t>  =  </a:t>
              </a:r>
              <a:r>
                <a:rPr lang="en-US" sz="1400" i="1">
                  <a:solidFill>
                    <a:schemeClr val="accent1"/>
                  </a:solidFill>
                </a:rPr>
                <a:t>36%</a:t>
              </a:r>
              <a:endParaRPr lang="ru-RU" sz="1400" i="1">
                <a:solidFill>
                  <a:schemeClr val="accent1"/>
                </a:solidFill>
              </a:endParaRPr>
            </a:p>
          </xdr:txBody>
        </xdr:sp>
      </mc:Choice>
      <mc:Fallback xmlns="">
        <xdr:sp macro="" textlink="">
          <xdr:nvSpPr>
            <xdr:cNvPr id="15" name="TextBox 14">
              <a:extLst>
                <a:ext uri="{FF2B5EF4-FFF2-40B4-BE49-F238E27FC236}">
                  <a16:creationId xmlns:a16="http://schemas.microsoft.com/office/drawing/2014/main" id="{A1C9549D-5965-4742-A709-62C9D9FB0931}"/>
                </a:ext>
              </a:extLst>
            </xdr:cNvPr>
            <xdr:cNvSpPr txBox="1"/>
          </xdr:nvSpPr>
          <xdr:spPr>
            <a:xfrm>
              <a:off x="2040584" y="4384128"/>
              <a:ext cx="1596475" cy="31470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n-US" sz="1400" b="0" i="0">
                  <a:solidFill>
                    <a:schemeClr val="accent1"/>
                  </a:solidFill>
                  <a:latin typeface="Cambria Math" panose="02040503050406030204" pitchFamily="18" charset="0"/>
                </a:rPr>
                <a:t>22"</a:t>
              </a:r>
              <a:r>
                <a:rPr lang="ru-RU" sz="1400" b="0" i="0">
                  <a:solidFill>
                    <a:schemeClr val="accent1"/>
                  </a:solidFill>
                  <a:latin typeface="Cambria Math" panose="02040503050406030204" pitchFamily="18" charset="0"/>
                </a:rPr>
                <a:t>/</a:t>
              </a:r>
              <a:r>
                <a:rPr lang="en-US" sz="1400" b="0" i="0">
                  <a:solidFill>
                    <a:schemeClr val="accent1"/>
                  </a:solidFill>
                  <a:latin typeface="Cambria Math" panose="02040503050406030204" pitchFamily="18" charset="0"/>
                </a:rPr>
                <a:t>6</a:t>
              </a:r>
              <a:r>
                <a:rPr lang="ru-RU" sz="1400" b="0" i="0">
                  <a:solidFill>
                    <a:schemeClr val="accent1"/>
                  </a:solidFill>
                  <a:latin typeface="Cambria Math" panose="02040503050406030204" pitchFamily="18" charset="0"/>
                </a:rPr>
                <a:t>3</a:t>
              </a:r>
              <a:r>
                <a:rPr lang="en-US" sz="1400" b="0" i="0">
                  <a:solidFill>
                    <a:schemeClr val="accent1"/>
                  </a:solidFill>
                  <a:latin typeface="Cambria Math" panose="02040503050406030204" pitchFamily="18" charset="0"/>
                </a:rPr>
                <a:t>"</a:t>
              </a:r>
              <a:r>
                <a:rPr lang="ru-RU" sz="1400" b="0" i="0">
                  <a:solidFill>
                    <a:schemeClr val="accent1"/>
                  </a:solidFill>
                  <a:latin typeface="Cambria Math" panose="02040503050406030204" pitchFamily="18" charset="0"/>
                  <a:ea typeface="Cambria Math" panose="02040503050406030204" pitchFamily="18" charset="0"/>
                </a:rPr>
                <a:t>×</a:t>
              </a:r>
              <a:r>
                <a:rPr lang="en-US" sz="1400" b="0" i="0">
                  <a:solidFill>
                    <a:schemeClr val="accent1"/>
                  </a:solidFill>
                  <a:latin typeface="Cambria Math" panose="02040503050406030204" pitchFamily="18" charset="0"/>
                  <a:ea typeface="Cambria Math" panose="02040503050406030204" pitchFamily="18" charset="0"/>
                </a:rPr>
                <a:t>100%</a:t>
              </a:r>
              <a:r>
                <a:rPr lang="ru-RU" sz="1400" i="1">
                  <a:solidFill>
                    <a:schemeClr val="accent1"/>
                  </a:solidFill>
                </a:rPr>
                <a:t>  =  </a:t>
              </a:r>
              <a:r>
                <a:rPr lang="en-US" sz="1400" i="1">
                  <a:solidFill>
                    <a:schemeClr val="accent1"/>
                  </a:solidFill>
                </a:rPr>
                <a:t>36%</a:t>
              </a:r>
              <a:endParaRPr lang="ru-RU" sz="1400" i="1">
                <a:solidFill>
                  <a:schemeClr val="accent1"/>
                </a:solidFill>
              </a:endParaRPr>
            </a:p>
          </xdr:txBody>
        </xdr:sp>
      </mc:Fallback>
    </mc:AlternateContent>
    <xdr:clientData/>
  </xdr:oneCellAnchor>
  <xdr:twoCellAnchor>
    <xdr:from>
      <xdr:col>1</xdr:col>
      <xdr:colOff>914400</xdr:colOff>
      <xdr:row>14</xdr:row>
      <xdr:rowOff>133350</xdr:rowOff>
    </xdr:from>
    <xdr:to>
      <xdr:col>8</xdr:col>
      <xdr:colOff>19050</xdr:colOff>
      <xdr:row>16</xdr:row>
      <xdr:rowOff>53340</xdr:rowOff>
    </xdr:to>
    <xdr:sp macro="" textlink="">
      <xdr:nvSpPr>
        <xdr:cNvPr id="7" name="Полилиния: фигура 6">
          <a:extLst>
            <a:ext uri="{FF2B5EF4-FFF2-40B4-BE49-F238E27FC236}">
              <a16:creationId xmlns:a16="http://schemas.microsoft.com/office/drawing/2014/main" id="{EA8AC643-4873-41BE-BEAA-25D9DD87A345}"/>
            </a:ext>
          </a:extLst>
        </xdr:cNvPr>
        <xdr:cNvSpPr/>
      </xdr:nvSpPr>
      <xdr:spPr>
        <a:xfrm>
          <a:off x="1171575" y="4114800"/>
          <a:ext cx="1724025" cy="548640"/>
        </a:xfrm>
        <a:custGeom>
          <a:avLst/>
          <a:gdLst>
            <a:gd name="connsiteX0" fmla="*/ 0 w 1432560"/>
            <a:gd name="connsiteY0" fmla="*/ 0 h 464820"/>
            <a:gd name="connsiteX1" fmla="*/ 441960 w 1432560"/>
            <a:gd name="connsiteY1" fmla="*/ 15240 h 464820"/>
            <a:gd name="connsiteX2" fmla="*/ 480060 w 1432560"/>
            <a:gd name="connsiteY2" fmla="*/ 22860 h 464820"/>
            <a:gd name="connsiteX3" fmla="*/ 541020 w 1432560"/>
            <a:gd name="connsiteY3" fmla="*/ 30480 h 464820"/>
            <a:gd name="connsiteX4" fmla="*/ 647700 w 1432560"/>
            <a:gd name="connsiteY4" fmla="*/ 60960 h 464820"/>
            <a:gd name="connsiteX5" fmla="*/ 739140 w 1432560"/>
            <a:gd name="connsiteY5" fmla="*/ 91440 h 464820"/>
            <a:gd name="connsiteX6" fmla="*/ 822960 w 1432560"/>
            <a:gd name="connsiteY6" fmla="*/ 106680 h 464820"/>
            <a:gd name="connsiteX7" fmla="*/ 868680 w 1432560"/>
            <a:gd name="connsiteY7" fmla="*/ 121920 h 464820"/>
            <a:gd name="connsiteX8" fmla="*/ 1028700 w 1432560"/>
            <a:gd name="connsiteY8" fmla="*/ 160020 h 464820"/>
            <a:gd name="connsiteX9" fmla="*/ 1051560 w 1432560"/>
            <a:gd name="connsiteY9" fmla="*/ 175260 h 464820"/>
            <a:gd name="connsiteX10" fmla="*/ 1097280 w 1432560"/>
            <a:gd name="connsiteY10" fmla="*/ 190500 h 464820"/>
            <a:gd name="connsiteX11" fmla="*/ 1135380 w 1432560"/>
            <a:gd name="connsiteY11" fmla="*/ 205740 h 464820"/>
            <a:gd name="connsiteX12" fmla="*/ 1165860 w 1432560"/>
            <a:gd name="connsiteY12" fmla="*/ 236220 h 464820"/>
            <a:gd name="connsiteX13" fmla="*/ 1196340 w 1432560"/>
            <a:gd name="connsiteY13" fmla="*/ 251460 h 464820"/>
            <a:gd name="connsiteX14" fmla="*/ 1211580 w 1432560"/>
            <a:gd name="connsiteY14" fmla="*/ 274320 h 464820"/>
            <a:gd name="connsiteX15" fmla="*/ 1234440 w 1432560"/>
            <a:gd name="connsiteY15" fmla="*/ 297180 h 464820"/>
            <a:gd name="connsiteX16" fmla="*/ 1264920 w 1432560"/>
            <a:gd name="connsiteY16" fmla="*/ 312420 h 464820"/>
            <a:gd name="connsiteX17" fmla="*/ 1318260 w 1432560"/>
            <a:gd name="connsiteY17" fmla="*/ 350520 h 464820"/>
            <a:gd name="connsiteX18" fmla="*/ 1356360 w 1432560"/>
            <a:gd name="connsiteY18" fmla="*/ 381000 h 464820"/>
            <a:gd name="connsiteX19" fmla="*/ 1386840 w 1432560"/>
            <a:gd name="connsiteY19" fmla="*/ 403860 h 464820"/>
            <a:gd name="connsiteX20" fmla="*/ 1409700 w 1432560"/>
            <a:gd name="connsiteY20" fmla="*/ 419100 h 464820"/>
            <a:gd name="connsiteX21" fmla="*/ 1432560 w 1432560"/>
            <a:gd name="connsiteY21" fmla="*/ 464820 h 4648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Lst>
          <a:rect l="l" t="t" r="r" b="b"/>
          <a:pathLst>
            <a:path w="1432560" h="464820">
              <a:moveTo>
                <a:pt x="0" y="0"/>
              </a:moveTo>
              <a:cubicBezTo>
                <a:pt x="93127" y="2069"/>
                <a:pt x="310851" y="672"/>
                <a:pt x="441960" y="15240"/>
              </a:cubicBezTo>
              <a:cubicBezTo>
                <a:pt x="454832" y="16670"/>
                <a:pt x="467259" y="20891"/>
                <a:pt x="480060" y="22860"/>
              </a:cubicBezTo>
              <a:cubicBezTo>
                <a:pt x="500300" y="25974"/>
                <a:pt x="520700" y="27940"/>
                <a:pt x="541020" y="30480"/>
              </a:cubicBezTo>
              <a:cubicBezTo>
                <a:pt x="576580" y="40640"/>
                <a:pt x="612352" y="50084"/>
                <a:pt x="647700" y="60960"/>
              </a:cubicBezTo>
              <a:cubicBezTo>
                <a:pt x="678408" y="70409"/>
                <a:pt x="708052" y="83330"/>
                <a:pt x="739140" y="91440"/>
              </a:cubicBezTo>
              <a:cubicBezTo>
                <a:pt x="766618" y="98608"/>
                <a:pt x="795317" y="100176"/>
                <a:pt x="822960" y="106680"/>
              </a:cubicBezTo>
              <a:cubicBezTo>
                <a:pt x="838597" y="110359"/>
                <a:pt x="853293" y="117304"/>
                <a:pt x="868680" y="121920"/>
              </a:cubicBezTo>
              <a:cubicBezTo>
                <a:pt x="981361" y="155724"/>
                <a:pt x="944221" y="147952"/>
                <a:pt x="1028700" y="160020"/>
              </a:cubicBezTo>
              <a:cubicBezTo>
                <a:pt x="1036320" y="165100"/>
                <a:pt x="1043191" y="171541"/>
                <a:pt x="1051560" y="175260"/>
              </a:cubicBezTo>
              <a:cubicBezTo>
                <a:pt x="1066240" y="181784"/>
                <a:pt x="1082183" y="185010"/>
                <a:pt x="1097280" y="190500"/>
              </a:cubicBezTo>
              <a:cubicBezTo>
                <a:pt x="1110135" y="195174"/>
                <a:pt x="1122680" y="200660"/>
                <a:pt x="1135380" y="205740"/>
              </a:cubicBezTo>
              <a:cubicBezTo>
                <a:pt x="1145540" y="215900"/>
                <a:pt x="1154365" y="227599"/>
                <a:pt x="1165860" y="236220"/>
              </a:cubicBezTo>
              <a:cubicBezTo>
                <a:pt x="1174947" y="243036"/>
                <a:pt x="1187614" y="244188"/>
                <a:pt x="1196340" y="251460"/>
              </a:cubicBezTo>
              <a:cubicBezTo>
                <a:pt x="1203375" y="257323"/>
                <a:pt x="1205717" y="267285"/>
                <a:pt x="1211580" y="274320"/>
              </a:cubicBezTo>
              <a:cubicBezTo>
                <a:pt x="1218479" y="282599"/>
                <a:pt x="1225671" y="290916"/>
                <a:pt x="1234440" y="297180"/>
              </a:cubicBezTo>
              <a:cubicBezTo>
                <a:pt x="1243683" y="303782"/>
                <a:pt x="1255677" y="305818"/>
                <a:pt x="1264920" y="312420"/>
              </a:cubicBezTo>
              <a:cubicBezTo>
                <a:pt x="1337002" y="363907"/>
                <a:pt x="1234724" y="308752"/>
                <a:pt x="1318260" y="350520"/>
              </a:cubicBezTo>
              <a:cubicBezTo>
                <a:pt x="1347179" y="393898"/>
                <a:pt x="1316723" y="358350"/>
                <a:pt x="1356360" y="381000"/>
              </a:cubicBezTo>
              <a:cubicBezTo>
                <a:pt x="1367387" y="387301"/>
                <a:pt x="1376506" y="396478"/>
                <a:pt x="1386840" y="403860"/>
              </a:cubicBezTo>
              <a:cubicBezTo>
                <a:pt x="1394292" y="409183"/>
                <a:pt x="1402080" y="414020"/>
                <a:pt x="1409700" y="419100"/>
              </a:cubicBezTo>
              <a:cubicBezTo>
                <a:pt x="1426274" y="460535"/>
                <a:pt x="1415268" y="447528"/>
                <a:pt x="1432560" y="464820"/>
              </a:cubicBezTo>
            </a:path>
          </a:pathLst>
        </a:custGeom>
        <a:noFill/>
        <a:ln>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xdr:col>
      <xdr:colOff>495300</xdr:colOff>
      <xdr:row>11</xdr:row>
      <xdr:rowOff>190501</xdr:rowOff>
    </xdr:from>
    <xdr:to>
      <xdr:col>6</xdr:col>
      <xdr:colOff>17146</xdr:colOff>
      <xdr:row>16</xdr:row>
      <xdr:rowOff>15241</xdr:rowOff>
    </xdr:to>
    <xdr:sp macro="" textlink="">
      <xdr:nvSpPr>
        <xdr:cNvPr id="14" name="Полилиния: фигура 13">
          <a:extLst>
            <a:ext uri="{FF2B5EF4-FFF2-40B4-BE49-F238E27FC236}">
              <a16:creationId xmlns:a16="http://schemas.microsoft.com/office/drawing/2014/main" id="{E76292BC-34B3-434D-BEB2-E1E043EFA485}"/>
            </a:ext>
          </a:extLst>
        </xdr:cNvPr>
        <xdr:cNvSpPr/>
      </xdr:nvSpPr>
      <xdr:spPr>
        <a:xfrm>
          <a:off x="752475" y="3228976"/>
          <a:ext cx="1779271" cy="1396365"/>
        </a:xfrm>
        <a:custGeom>
          <a:avLst/>
          <a:gdLst>
            <a:gd name="connsiteX0" fmla="*/ 99060 w 1569720"/>
            <a:gd name="connsiteY0" fmla="*/ 0 h 1143000"/>
            <a:gd name="connsiteX1" fmla="*/ 83820 w 1569720"/>
            <a:gd name="connsiteY1" fmla="*/ 38100 h 1143000"/>
            <a:gd name="connsiteX2" fmla="*/ 53340 w 1569720"/>
            <a:gd name="connsiteY2" fmla="*/ 137160 h 1143000"/>
            <a:gd name="connsiteX3" fmla="*/ 7620 w 1569720"/>
            <a:gd name="connsiteY3" fmla="*/ 182880 h 1143000"/>
            <a:gd name="connsiteX4" fmla="*/ 0 w 1569720"/>
            <a:gd name="connsiteY4" fmla="*/ 228600 h 1143000"/>
            <a:gd name="connsiteX5" fmla="*/ 22860 w 1569720"/>
            <a:gd name="connsiteY5" fmla="*/ 472440 h 1143000"/>
            <a:gd name="connsiteX6" fmla="*/ 45720 w 1569720"/>
            <a:gd name="connsiteY6" fmla="*/ 548640 h 1143000"/>
            <a:gd name="connsiteX7" fmla="*/ 53340 w 1569720"/>
            <a:gd name="connsiteY7" fmla="*/ 579120 h 1143000"/>
            <a:gd name="connsiteX8" fmla="*/ 68580 w 1569720"/>
            <a:gd name="connsiteY8" fmla="*/ 670560 h 1143000"/>
            <a:gd name="connsiteX9" fmla="*/ 83820 w 1569720"/>
            <a:gd name="connsiteY9" fmla="*/ 708660 h 1143000"/>
            <a:gd name="connsiteX10" fmla="*/ 91440 w 1569720"/>
            <a:gd name="connsiteY10" fmla="*/ 731520 h 1143000"/>
            <a:gd name="connsiteX11" fmla="*/ 106680 w 1569720"/>
            <a:gd name="connsiteY11" fmla="*/ 769620 h 1143000"/>
            <a:gd name="connsiteX12" fmla="*/ 114300 w 1569720"/>
            <a:gd name="connsiteY12" fmla="*/ 807720 h 1143000"/>
            <a:gd name="connsiteX13" fmla="*/ 137160 w 1569720"/>
            <a:gd name="connsiteY13" fmla="*/ 891540 h 1143000"/>
            <a:gd name="connsiteX14" fmla="*/ 152400 w 1569720"/>
            <a:gd name="connsiteY14" fmla="*/ 929640 h 1143000"/>
            <a:gd name="connsiteX15" fmla="*/ 213360 w 1569720"/>
            <a:gd name="connsiteY15" fmla="*/ 975360 h 1143000"/>
            <a:gd name="connsiteX16" fmla="*/ 236220 w 1569720"/>
            <a:gd name="connsiteY16" fmla="*/ 998220 h 1143000"/>
            <a:gd name="connsiteX17" fmla="*/ 297180 w 1569720"/>
            <a:gd name="connsiteY17" fmla="*/ 1021080 h 1143000"/>
            <a:gd name="connsiteX18" fmla="*/ 358140 w 1569720"/>
            <a:gd name="connsiteY18" fmla="*/ 1043940 h 1143000"/>
            <a:gd name="connsiteX19" fmla="*/ 449580 w 1569720"/>
            <a:gd name="connsiteY19" fmla="*/ 1066800 h 1143000"/>
            <a:gd name="connsiteX20" fmla="*/ 480060 w 1569720"/>
            <a:gd name="connsiteY20" fmla="*/ 1074420 h 1143000"/>
            <a:gd name="connsiteX21" fmla="*/ 533400 w 1569720"/>
            <a:gd name="connsiteY21" fmla="*/ 1066800 h 1143000"/>
            <a:gd name="connsiteX22" fmla="*/ 594360 w 1569720"/>
            <a:gd name="connsiteY22" fmla="*/ 1059180 h 1143000"/>
            <a:gd name="connsiteX23" fmla="*/ 655320 w 1569720"/>
            <a:gd name="connsiteY23" fmla="*/ 1036320 h 1143000"/>
            <a:gd name="connsiteX24" fmla="*/ 693420 w 1569720"/>
            <a:gd name="connsiteY24" fmla="*/ 1028700 h 1143000"/>
            <a:gd name="connsiteX25" fmla="*/ 853440 w 1569720"/>
            <a:gd name="connsiteY25" fmla="*/ 1021080 h 1143000"/>
            <a:gd name="connsiteX26" fmla="*/ 937260 w 1569720"/>
            <a:gd name="connsiteY26" fmla="*/ 982980 h 1143000"/>
            <a:gd name="connsiteX27" fmla="*/ 1013460 w 1569720"/>
            <a:gd name="connsiteY27" fmla="*/ 967740 h 1143000"/>
            <a:gd name="connsiteX28" fmla="*/ 1211580 w 1569720"/>
            <a:gd name="connsiteY28" fmla="*/ 975360 h 1143000"/>
            <a:gd name="connsiteX29" fmla="*/ 1356360 w 1569720"/>
            <a:gd name="connsiteY29" fmla="*/ 998220 h 1143000"/>
            <a:gd name="connsiteX30" fmla="*/ 1424940 w 1569720"/>
            <a:gd name="connsiteY30" fmla="*/ 1028700 h 1143000"/>
            <a:gd name="connsiteX31" fmla="*/ 1440180 w 1569720"/>
            <a:gd name="connsiteY31" fmla="*/ 1051560 h 1143000"/>
            <a:gd name="connsiteX32" fmla="*/ 1470660 w 1569720"/>
            <a:gd name="connsiteY32" fmla="*/ 1066800 h 1143000"/>
            <a:gd name="connsiteX33" fmla="*/ 1531620 w 1569720"/>
            <a:gd name="connsiteY33" fmla="*/ 1104900 h 1143000"/>
            <a:gd name="connsiteX34" fmla="*/ 1569720 w 1569720"/>
            <a:gd name="connsiteY34" fmla="*/ 1143000 h 11430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Lst>
          <a:rect l="l" t="t" r="r" b="b"/>
          <a:pathLst>
            <a:path w="1569720" h="1143000">
              <a:moveTo>
                <a:pt x="99060" y="0"/>
              </a:moveTo>
              <a:cubicBezTo>
                <a:pt x="93980" y="12700"/>
                <a:pt x="88145" y="25124"/>
                <a:pt x="83820" y="38100"/>
              </a:cubicBezTo>
              <a:cubicBezTo>
                <a:pt x="71632" y="74664"/>
                <a:pt x="76575" y="98435"/>
                <a:pt x="53340" y="137160"/>
              </a:cubicBezTo>
              <a:cubicBezTo>
                <a:pt x="42251" y="155641"/>
                <a:pt x="22860" y="167640"/>
                <a:pt x="7620" y="182880"/>
              </a:cubicBezTo>
              <a:cubicBezTo>
                <a:pt x="5080" y="198120"/>
                <a:pt x="0" y="213150"/>
                <a:pt x="0" y="228600"/>
              </a:cubicBezTo>
              <a:cubicBezTo>
                <a:pt x="0" y="386472"/>
                <a:pt x="2838" y="352308"/>
                <a:pt x="22860" y="472440"/>
              </a:cubicBezTo>
              <a:cubicBezTo>
                <a:pt x="33756" y="537818"/>
                <a:pt x="19507" y="509321"/>
                <a:pt x="45720" y="548640"/>
              </a:cubicBezTo>
              <a:cubicBezTo>
                <a:pt x="48260" y="558800"/>
                <a:pt x="51618" y="568790"/>
                <a:pt x="53340" y="579120"/>
              </a:cubicBezTo>
              <a:cubicBezTo>
                <a:pt x="60001" y="619086"/>
                <a:pt x="57148" y="636264"/>
                <a:pt x="68580" y="670560"/>
              </a:cubicBezTo>
              <a:cubicBezTo>
                <a:pt x="72905" y="683536"/>
                <a:pt x="79017" y="695853"/>
                <a:pt x="83820" y="708660"/>
              </a:cubicBezTo>
              <a:cubicBezTo>
                <a:pt x="86640" y="716181"/>
                <a:pt x="88620" y="723999"/>
                <a:pt x="91440" y="731520"/>
              </a:cubicBezTo>
              <a:cubicBezTo>
                <a:pt x="96243" y="744327"/>
                <a:pt x="102750" y="756519"/>
                <a:pt x="106680" y="769620"/>
              </a:cubicBezTo>
              <a:cubicBezTo>
                <a:pt x="110402" y="782025"/>
                <a:pt x="111490" y="795077"/>
                <a:pt x="114300" y="807720"/>
              </a:cubicBezTo>
              <a:cubicBezTo>
                <a:pt x="118950" y="828644"/>
                <a:pt x="132206" y="876679"/>
                <a:pt x="137160" y="891540"/>
              </a:cubicBezTo>
              <a:cubicBezTo>
                <a:pt x="141485" y="904516"/>
                <a:pt x="143199" y="919519"/>
                <a:pt x="152400" y="929640"/>
              </a:cubicBezTo>
              <a:cubicBezTo>
                <a:pt x="169486" y="948434"/>
                <a:pt x="195399" y="957399"/>
                <a:pt x="213360" y="975360"/>
              </a:cubicBezTo>
              <a:cubicBezTo>
                <a:pt x="220980" y="982980"/>
                <a:pt x="227082" y="992509"/>
                <a:pt x="236220" y="998220"/>
              </a:cubicBezTo>
              <a:cubicBezTo>
                <a:pt x="250947" y="1007424"/>
                <a:pt x="279448" y="1014431"/>
                <a:pt x="297180" y="1021080"/>
              </a:cubicBezTo>
              <a:cubicBezTo>
                <a:pt x="317710" y="1028779"/>
                <a:pt x="337001" y="1038175"/>
                <a:pt x="358140" y="1043940"/>
              </a:cubicBezTo>
              <a:cubicBezTo>
                <a:pt x="388451" y="1052207"/>
                <a:pt x="419100" y="1059180"/>
                <a:pt x="449580" y="1066800"/>
              </a:cubicBezTo>
              <a:lnTo>
                <a:pt x="480060" y="1074420"/>
              </a:lnTo>
              <a:lnTo>
                <a:pt x="533400" y="1066800"/>
              </a:lnTo>
              <a:cubicBezTo>
                <a:pt x="553698" y="1064094"/>
                <a:pt x="574212" y="1062843"/>
                <a:pt x="594360" y="1059180"/>
              </a:cubicBezTo>
              <a:cubicBezTo>
                <a:pt x="606889" y="1056902"/>
                <a:pt x="649453" y="1038080"/>
                <a:pt x="655320" y="1036320"/>
              </a:cubicBezTo>
              <a:cubicBezTo>
                <a:pt x="667725" y="1032598"/>
                <a:pt x="680507" y="1029693"/>
                <a:pt x="693420" y="1028700"/>
              </a:cubicBezTo>
              <a:cubicBezTo>
                <a:pt x="746663" y="1024604"/>
                <a:pt x="800100" y="1023620"/>
                <a:pt x="853440" y="1021080"/>
              </a:cubicBezTo>
              <a:cubicBezTo>
                <a:pt x="991984" y="974899"/>
                <a:pt x="812760" y="1038313"/>
                <a:pt x="937260" y="982980"/>
              </a:cubicBezTo>
              <a:cubicBezTo>
                <a:pt x="950901" y="976917"/>
                <a:pt x="1004366" y="969256"/>
                <a:pt x="1013460" y="967740"/>
              </a:cubicBezTo>
              <a:cubicBezTo>
                <a:pt x="1079500" y="970280"/>
                <a:pt x="1145751" y="969509"/>
                <a:pt x="1211580" y="975360"/>
              </a:cubicBezTo>
              <a:cubicBezTo>
                <a:pt x="1260246" y="979686"/>
                <a:pt x="1356360" y="998220"/>
                <a:pt x="1356360" y="998220"/>
              </a:cubicBezTo>
              <a:cubicBezTo>
                <a:pt x="1378996" y="1005765"/>
                <a:pt x="1406827" y="1010587"/>
                <a:pt x="1424940" y="1028700"/>
              </a:cubicBezTo>
              <a:cubicBezTo>
                <a:pt x="1431416" y="1035176"/>
                <a:pt x="1433145" y="1045697"/>
                <a:pt x="1440180" y="1051560"/>
              </a:cubicBezTo>
              <a:cubicBezTo>
                <a:pt x="1448906" y="1058832"/>
                <a:pt x="1460848" y="1061076"/>
                <a:pt x="1470660" y="1066800"/>
              </a:cubicBezTo>
              <a:cubicBezTo>
                <a:pt x="1491358" y="1078874"/>
                <a:pt x="1514676" y="1087956"/>
                <a:pt x="1531620" y="1104900"/>
              </a:cubicBezTo>
              <a:lnTo>
                <a:pt x="1569720" y="1143000"/>
              </a:lnTo>
            </a:path>
          </a:pathLst>
        </a:custGeom>
        <a:noFill/>
        <a:ln>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xdr:col>
      <xdr:colOff>19050</xdr:colOff>
      <xdr:row>16</xdr:row>
      <xdr:rowOff>180975</xdr:rowOff>
    </xdr:from>
    <xdr:to>
      <xdr:col>8</xdr:col>
      <xdr:colOff>428625</xdr:colOff>
      <xdr:row>17</xdr:row>
      <xdr:rowOff>247650</xdr:rowOff>
    </xdr:to>
    <xdr:sp macro="" textlink="">
      <xdr:nvSpPr>
        <xdr:cNvPr id="21" name="Полилиния: фигура 20">
          <a:extLst>
            <a:ext uri="{FF2B5EF4-FFF2-40B4-BE49-F238E27FC236}">
              <a16:creationId xmlns:a16="http://schemas.microsoft.com/office/drawing/2014/main" id="{620379C0-C988-4B3C-8D55-3661BA3DB6DC}"/>
            </a:ext>
          </a:extLst>
        </xdr:cNvPr>
        <xdr:cNvSpPr/>
      </xdr:nvSpPr>
      <xdr:spPr>
        <a:xfrm>
          <a:off x="2085975" y="4791075"/>
          <a:ext cx="1133475" cy="266700"/>
        </a:xfrm>
        <a:custGeom>
          <a:avLst/>
          <a:gdLst>
            <a:gd name="connsiteX0" fmla="*/ 762000 w 762000"/>
            <a:gd name="connsiteY0" fmla="*/ 0 h 266700"/>
            <a:gd name="connsiteX1" fmla="*/ 723900 w 762000"/>
            <a:gd name="connsiteY1" fmla="*/ 38100 h 266700"/>
            <a:gd name="connsiteX2" fmla="*/ 701040 w 762000"/>
            <a:gd name="connsiteY2" fmla="*/ 53340 h 266700"/>
            <a:gd name="connsiteX3" fmla="*/ 655320 w 762000"/>
            <a:gd name="connsiteY3" fmla="*/ 99060 h 266700"/>
            <a:gd name="connsiteX4" fmla="*/ 571500 w 762000"/>
            <a:gd name="connsiteY4" fmla="*/ 106680 h 266700"/>
            <a:gd name="connsiteX5" fmla="*/ 457200 w 762000"/>
            <a:gd name="connsiteY5" fmla="*/ 114300 h 266700"/>
            <a:gd name="connsiteX6" fmla="*/ 365760 w 762000"/>
            <a:gd name="connsiteY6" fmla="*/ 129540 h 266700"/>
            <a:gd name="connsiteX7" fmla="*/ 297180 w 762000"/>
            <a:gd name="connsiteY7" fmla="*/ 144780 h 266700"/>
            <a:gd name="connsiteX8" fmla="*/ 266700 w 762000"/>
            <a:gd name="connsiteY8" fmla="*/ 160020 h 266700"/>
            <a:gd name="connsiteX9" fmla="*/ 236220 w 762000"/>
            <a:gd name="connsiteY9" fmla="*/ 182880 h 266700"/>
            <a:gd name="connsiteX10" fmla="*/ 213360 w 762000"/>
            <a:gd name="connsiteY10" fmla="*/ 190500 h 266700"/>
            <a:gd name="connsiteX11" fmla="*/ 114300 w 762000"/>
            <a:gd name="connsiteY11" fmla="*/ 205740 h 266700"/>
            <a:gd name="connsiteX12" fmla="*/ 45720 w 762000"/>
            <a:gd name="connsiteY12" fmla="*/ 243840 h 266700"/>
            <a:gd name="connsiteX13" fmla="*/ 0 w 762000"/>
            <a:gd name="connsiteY13" fmla="*/ 266700 h 2667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Lst>
          <a:rect l="l" t="t" r="r" b="b"/>
          <a:pathLst>
            <a:path w="762000" h="266700">
              <a:moveTo>
                <a:pt x="762000" y="0"/>
              </a:moveTo>
              <a:cubicBezTo>
                <a:pt x="749300" y="12700"/>
                <a:pt x="737417" y="26273"/>
                <a:pt x="723900" y="38100"/>
              </a:cubicBezTo>
              <a:cubicBezTo>
                <a:pt x="717008" y="44131"/>
                <a:pt x="707885" y="47256"/>
                <a:pt x="701040" y="53340"/>
              </a:cubicBezTo>
              <a:cubicBezTo>
                <a:pt x="684931" y="67659"/>
                <a:pt x="675249" y="90854"/>
                <a:pt x="655320" y="99060"/>
              </a:cubicBezTo>
              <a:cubicBezTo>
                <a:pt x="629378" y="109742"/>
                <a:pt x="599473" y="104528"/>
                <a:pt x="571500" y="106680"/>
              </a:cubicBezTo>
              <a:cubicBezTo>
                <a:pt x="533428" y="109609"/>
                <a:pt x="495300" y="111760"/>
                <a:pt x="457200" y="114300"/>
              </a:cubicBezTo>
              <a:cubicBezTo>
                <a:pt x="426720" y="119380"/>
                <a:pt x="395075" y="119768"/>
                <a:pt x="365760" y="129540"/>
              </a:cubicBezTo>
              <a:cubicBezTo>
                <a:pt x="328243" y="142046"/>
                <a:pt x="350823" y="135840"/>
                <a:pt x="297180" y="144780"/>
              </a:cubicBezTo>
              <a:cubicBezTo>
                <a:pt x="287020" y="149860"/>
                <a:pt x="276333" y="154000"/>
                <a:pt x="266700" y="160020"/>
              </a:cubicBezTo>
              <a:cubicBezTo>
                <a:pt x="255930" y="166751"/>
                <a:pt x="247247" y="176579"/>
                <a:pt x="236220" y="182880"/>
              </a:cubicBezTo>
              <a:cubicBezTo>
                <a:pt x="229246" y="186865"/>
                <a:pt x="221083" y="188293"/>
                <a:pt x="213360" y="190500"/>
              </a:cubicBezTo>
              <a:cubicBezTo>
                <a:pt x="171365" y="202499"/>
                <a:pt x="169572" y="199599"/>
                <a:pt x="114300" y="205740"/>
              </a:cubicBezTo>
              <a:cubicBezTo>
                <a:pt x="88129" y="223187"/>
                <a:pt x="79415" y="230362"/>
                <a:pt x="45720" y="243840"/>
              </a:cubicBezTo>
              <a:cubicBezTo>
                <a:pt x="-1092" y="262565"/>
                <a:pt x="29068" y="237632"/>
                <a:pt x="0" y="266700"/>
              </a:cubicBezTo>
            </a:path>
          </a:pathLst>
        </a:custGeom>
        <a:noFill/>
        <a:ln>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xdr:col>
      <xdr:colOff>0</xdr:colOff>
      <xdr:row>16</xdr:row>
      <xdr:rowOff>154305</xdr:rowOff>
    </xdr:from>
    <xdr:to>
      <xdr:col>7</xdr:col>
      <xdr:colOff>93345</xdr:colOff>
      <xdr:row>17</xdr:row>
      <xdr:rowOff>463818</xdr:rowOff>
    </xdr:to>
    <xdr:sp macro="" textlink="">
      <xdr:nvSpPr>
        <xdr:cNvPr id="22" name="Полилиния: фигура 21">
          <a:extLst>
            <a:ext uri="{FF2B5EF4-FFF2-40B4-BE49-F238E27FC236}">
              <a16:creationId xmlns:a16="http://schemas.microsoft.com/office/drawing/2014/main" id="{B2F62BE5-826C-4609-AF95-3638E497BA90}"/>
            </a:ext>
          </a:extLst>
        </xdr:cNvPr>
        <xdr:cNvSpPr/>
      </xdr:nvSpPr>
      <xdr:spPr>
        <a:xfrm>
          <a:off x="1657350" y="4764405"/>
          <a:ext cx="1045845" cy="509538"/>
        </a:xfrm>
        <a:custGeom>
          <a:avLst/>
          <a:gdLst>
            <a:gd name="connsiteX0" fmla="*/ 579120 w 579120"/>
            <a:gd name="connsiteY0" fmla="*/ 0 h 480963"/>
            <a:gd name="connsiteX1" fmla="*/ 457200 w 579120"/>
            <a:gd name="connsiteY1" fmla="*/ 15240 h 480963"/>
            <a:gd name="connsiteX2" fmla="*/ 373380 w 579120"/>
            <a:gd name="connsiteY2" fmla="*/ 38100 h 480963"/>
            <a:gd name="connsiteX3" fmla="*/ 335280 w 579120"/>
            <a:gd name="connsiteY3" fmla="*/ 45720 h 480963"/>
            <a:gd name="connsiteX4" fmla="*/ 274320 w 579120"/>
            <a:gd name="connsiteY4" fmla="*/ 60960 h 480963"/>
            <a:gd name="connsiteX5" fmla="*/ 182880 w 579120"/>
            <a:gd name="connsiteY5" fmla="*/ 68580 h 480963"/>
            <a:gd name="connsiteX6" fmla="*/ 137160 w 579120"/>
            <a:gd name="connsiteY6" fmla="*/ 99060 h 480963"/>
            <a:gd name="connsiteX7" fmla="*/ 106680 w 579120"/>
            <a:gd name="connsiteY7" fmla="*/ 121920 h 480963"/>
            <a:gd name="connsiteX8" fmla="*/ 76200 w 579120"/>
            <a:gd name="connsiteY8" fmla="*/ 137160 h 480963"/>
            <a:gd name="connsiteX9" fmla="*/ 45720 w 579120"/>
            <a:gd name="connsiteY9" fmla="*/ 167640 h 480963"/>
            <a:gd name="connsiteX10" fmla="*/ 22860 w 579120"/>
            <a:gd name="connsiteY10" fmla="*/ 182880 h 480963"/>
            <a:gd name="connsiteX11" fmla="*/ 0 w 579120"/>
            <a:gd name="connsiteY11" fmla="*/ 243840 h 480963"/>
            <a:gd name="connsiteX12" fmla="*/ 15240 w 579120"/>
            <a:gd name="connsiteY12" fmla="*/ 350520 h 480963"/>
            <a:gd name="connsiteX13" fmla="*/ 30480 w 579120"/>
            <a:gd name="connsiteY13" fmla="*/ 381000 h 480963"/>
            <a:gd name="connsiteX14" fmla="*/ 45720 w 579120"/>
            <a:gd name="connsiteY14" fmla="*/ 426720 h 480963"/>
            <a:gd name="connsiteX15" fmla="*/ 60960 w 579120"/>
            <a:gd name="connsiteY15" fmla="*/ 449580 h 480963"/>
            <a:gd name="connsiteX16" fmla="*/ 76200 w 579120"/>
            <a:gd name="connsiteY16" fmla="*/ 480060 h 480963"/>
            <a:gd name="connsiteX17" fmla="*/ 83820 w 579120"/>
            <a:gd name="connsiteY17" fmla="*/ 480060 h 48096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Lst>
          <a:rect l="l" t="t" r="r" b="b"/>
          <a:pathLst>
            <a:path w="579120" h="480963">
              <a:moveTo>
                <a:pt x="579120" y="0"/>
              </a:moveTo>
              <a:cubicBezTo>
                <a:pt x="527069" y="4732"/>
                <a:pt x="502190" y="3993"/>
                <a:pt x="457200" y="15240"/>
              </a:cubicBezTo>
              <a:cubicBezTo>
                <a:pt x="429104" y="22264"/>
                <a:pt x="401476" y="31076"/>
                <a:pt x="373380" y="38100"/>
              </a:cubicBezTo>
              <a:cubicBezTo>
                <a:pt x="360815" y="41241"/>
                <a:pt x="347900" y="42808"/>
                <a:pt x="335280" y="45720"/>
              </a:cubicBezTo>
              <a:cubicBezTo>
                <a:pt x="314871" y="50430"/>
                <a:pt x="295034" y="57853"/>
                <a:pt x="274320" y="60960"/>
              </a:cubicBezTo>
              <a:cubicBezTo>
                <a:pt x="244073" y="65497"/>
                <a:pt x="213360" y="66040"/>
                <a:pt x="182880" y="68580"/>
              </a:cubicBezTo>
              <a:cubicBezTo>
                <a:pt x="167640" y="78740"/>
                <a:pt x="151813" y="88070"/>
                <a:pt x="137160" y="99060"/>
              </a:cubicBezTo>
              <a:cubicBezTo>
                <a:pt x="127000" y="106680"/>
                <a:pt x="117450" y="115189"/>
                <a:pt x="106680" y="121920"/>
              </a:cubicBezTo>
              <a:cubicBezTo>
                <a:pt x="97047" y="127940"/>
                <a:pt x="85287" y="130344"/>
                <a:pt x="76200" y="137160"/>
              </a:cubicBezTo>
              <a:cubicBezTo>
                <a:pt x="64705" y="145781"/>
                <a:pt x="56629" y="158289"/>
                <a:pt x="45720" y="167640"/>
              </a:cubicBezTo>
              <a:cubicBezTo>
                <a:pt x="38767" y="173600"/>
                <a:pt x="30480" y="177800"/>
                <a:pt x="22860" y="182880"/>
              </a:cubicBezTo>
              <a:cubicBezTo>
                <a:pt x="14190" y="200220"/>
                <a:pt x="0" y="223090"/>
                <a:pt x="0" y="243840"/>
              </a:cubicBezTo>
              <a:cubicBezTo>
                <a:pt x="0" y="249511"/>
                <a:pt x="11448" y="337881"/>
                <a:pt x="15240" y="350520"/>
              </a:cubicBezTo>
              <a:cubicBezTo>
                <a:pt x="18504" y="361400"/>
                <a:pt x="26261" y="370453"/>
                <a:pt x="30480" y="381000"/>
              </a:cubicBezTo>
              <a:cubicBezTo>
                <a:pt x="36446" y="395915"/>
                <a:pt x="36809" y="413354"/>
                <a:pt x="45720" y="426720"/>
              </a:cubicBezTo>
              <a:cubicBezTo>
                <a:pt x="50800" y="434340"/>
                <a:pt x="56416" y="441629"/>
                <a:pt x="60960" y="449580"/>
              </a:cubicBezTo>
              <a:cubicBezTo>
                <a:pt x="66596" y="459443"/>
                <a:pt x="69384" y="470973"/>
                <a:pt x="76200" y="480060"/>
              </a:cubicBezTo>
              <a:cubicBezTo>
                <a:pt x="77724" y="482092"/>
                <a:pt x="81280" y="480060"/>
                <a:pt x="83820" y="480060"/>
              </a:cubicBezTo>
            </a:path>
          </a:pathLst>
        </a:custGeom>
        <a:noFill/>
        <a:ln>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0</xdr:col>
      <xdr:colOff>68580</xdr:colOff>
      <xdr:row>0</xdr:row>
      <xdr:rowOff>253365</xdr:rowOff>
    </xdr:from>
    <xdr:to>
      <xdr:col>1</xdr:col>
      <xdr:colOff>1421323</xdr:colOff>
      <xdr:row>3</xdr:row>
      <xdr:rowOff>167640</xdr:rowOff>
    </xdr:to>
    <xdr:pic>
      <xdr:nvPicPr>
        <xdr:cNvPr id="20" name="Рисунок 19">
          <a:extLst>
            <a:ext uri="{FF2B5EF4-FFF2-40B4-BE49-F238E27FC236}">
              <a16:creationId xmlns:a16="http://schemas.microsoft.com/office/drawing/2014/main" id="{95270697-69C1-489D-8C0A-0C17C3606CFF}"/>
            </a:ext>
          </a:extLst>
        </xdr:cNvPr>
        <xdr:cNvPicPr>
          <a:picLocks noChangeAspect="1"/>
        </xdr:cNvPicPr>
      </xdr:nvPicPr>
      <xdr:blipFill>
        <a:blip xmlns:r="http://schemas.openxmlformats.org/officeDocument/2006/relationships" r:embed="rId1"/>
        <a:stretch>
          <a:fillRect/>
        </a:stretch>
      </xdr:blipFill>
      <xdr:spPr>
        <a:xfrm>
          <a:off x="68580" y="253365"/>
          <a:ext cx="1611823" cy="699135"/>
        </a:xfrm>
        <a:prstGeom prst="rect">
          <a:avLst/>
        </a:prstGeom>
      </xdr:spPr>
    </xdr:pic>
    <xdr:clientData/>
  </xdr:twoCellAnchor>
  <xdr:twoCellAnchor>
    <xdr:from>
      <xdr:col>1</xdr:col>
      <xdr:colOff>617567</xdr:colOff>
      <xdr:row>11</xdr:row>
      <xdr:rowOff>60942</xdr:rowOff>
    </xdr:from>
    <xdr:to>
      <xdr:col>1</xdr:col>
      <xdr:colOff>891829</xdr:colOff>
      <xdr:row>11</xdr:row>
      <xdr:rowOff>219744</xdr:rowOff>
    </xdr:to>
    <xdr:sp macro="" textlink="">
      <xdr:nvSpPr>
        <xdr:cNvPr id="24" name="Овал 23">
          <a:extLst>
            <a:ext uri="{FF2B5EF4-FFF2-40B4-BE49-F238E27FC236}">
              <a16:creationId xmlns:a16="http://schemas.microsoft.com/office/drawing/2014/main" id="{C56418B9-F886-DB09-DA8C-AA980F09AD41}"/>
            </a:ext>
          </a:extLst>
        </xdr:cNvPr>
        <xdr:cNvSpPr/>
      </xdr:nvSpPr>
      <xdr:spPr>
        <a:xfrm>
          <a:off x="876647" y="3093702"/>
          <a:ext cx="274262" cy="158802"/>
        </a:xfrm>
        <a:prstGeom prst="ellipse">
          <a:avLst/>
        </a:prstGeom>
        <a:noFill/>
        <a:ln w="95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clientData/>
  </xdr:twoCellAnchor>
  <xdr:twoCellAnchor>
    <xdr:from>
      <xdr:col>1</xdr:col>
      <xdr:colOff>640028</xdr:colOff>
      <xdr:row>7</xdr:row>
      <xdr:rowOff>118107</xdr:rowOff>
    </xdr:from>
    <xdr:to>
      <xdr:col>1</xdr:col>
      <xdr:colOff>825247</xdr:colOff>
      <xdr:row>7</xdr:row>
      <xdr:rowOff>228059</xdr:rowOff>
    </xdr:to>
    <xdr:grpSp>
      <xdr:nvGrpSpPr>
        <xdr:cNvPr id="25" name="Группа 24">
          <a:extLst>
            <a:ext uri="{FF2B5EF4-FFF2-40B4-BE49-F238E27FC236}">
              <a16:creationId xmlns:a16="http://schemas.microsoft.com/office/drawing/2014/main" id="{EFA0D4D9-6AD9-D50D-86F2-E0F746E8B07F}"/>
            </a:ext>
          </a:extLst>
        </xdr:cNvPr>
        <xdr:cNvGrpSpPr/>
      </xdr:nvGrpSpPr>
      <xdr:grpSpPr>
        <a:xfrm>
          <a:off x="899108" y="1901187"/>
          <a:ext cx="185219" cy="109952"/>
          <a:chOff x="6140123" y="3967975"/>
          <a:chExt cx="183548" cy="109952"/>
        </a:xfrm>
      </xdr:grpSpPr>
      <xdr:cxnSp macro="">
        <xdr:nvCxnSpPr>
          <xdr:cNvPr id="26" name="Прямая соединительная линия 25">
            <a:extLst>
              <a:ext uri="{FF2B5EF4-FFF2-40B4-BE49-F238E27FC236}">
                <a16:creationId xmlns:a16="http://schemas.microsoft.com/office/drawing/2014/main" id="{D9F6C939-B176-7CB0-475E-A05968BE7285}"/>
              </a:ext>
            </a:extLst>
          </xdr:cNvPr>
          <xdr:cNvCxnSpPr/>
        </xdr:nvCxnSpPr>
        <xdr:spPr>
          <a:xfrm flipV="1">
            <a:off x="6140123" y="3967975"/>
            <a:ext cx="178901" cy="109952"/>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27" name="Прямая соединительная линия 26">
            <a:extLst>
              <a:ext uri="{FF2B5EF4-FFF2-40B4-BE49-F238E27FC236}">
                <a16:creationId xmlns:a16="http://schemas.microsoft.com/office/drawing/2014/main" id="{EEF47904-B716-68EE-D5C5-1C62A88A3F90}"/>
              </a:ext>
            </a:extLst>
          </xdr:cNvPr>
          <xdr:cNvCxnSpPr/>
        </xdr:nvCxnSpPr>
        <xdr:spPr>
          <a:xfrm>
            <a:off x="6151756" y="3977268"/>
            <a:ext cx="171915" cy="92927"/>
          </a:xfrm>
          <a:prstGeom prst="line">
            <a:avLst/>
          </a:prstGeom>
          <a:ln w="19050">
            <a:solidFill>
              <a:srgbClr val="FF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xdr:col>
      <xdr:colOff>633009</xdr:colOff>
      <xdr:row>14</xdr:row>
      <xdr:rowOff>231041</xdr:rowOff>
    </xdr:from>
    <xdr:to>
      <xdr:col>1</xdr:col>
      <xdr:colOff>928608</xdr:colOff>
      <xdr:row>14</xdr:row>
      <xdr:rowOff>236994</xdr:rowOff>
    </xdr:to>
    <xdr:cxnSp macro="">
      <xdr:nvCxnSpPr>
        <xdr:cNvPr id="28" name="Прямая соединительная линия 27">
          <a:extLst>
            <a:ext uri="{FF2B5EF4-FFF2-40B4-BE49-F238E27FC236}">
              <a16:creationId xmlns:a16="http://schemas.microsoft.com/office/drawing/2014/main" id="{504557DC-6792-367D-698D-013D6CFA4C28}"/>
            </a:ext>
          </a:extLst>
        </xdr:cNvPr>
        <xdr:cNvCxnSpPr/>
      </xdr:nvCxnSpPr>
      <xdr:spPr>
        <a:xfrm flipV="1">
          <a:off x="892089" y="4201061"/>
          <a:ext cx="295599" cy="5953"/>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38</xdr:col>
      <xdr:colOff>103586</xdr:colOff>
      <xdr:row>32</xdr:row>
      <xdr:rowOff>139899</xdr:rowOff>
    </xdr:from>
    <xdr:to>
      <xdr:col>40</xdr:col>
      <xdr:colOff>10717</xdr:colOff>
      <xdr:row>34</xdr:row>
      <xdr:rowOff>44649</xdr:rowOff>
    </xdr:to>
    <xdr:sp macro="" textlink="">
      <xdr:nvSpPr>
        <xdr:cNvPr id="2" name="Крест 1">
          <a:extLst>
            <a:ext uri="{FF2B5EF4-FFF2-40B4-BE49-F238E27FC236}">
              <a16:creationId xmlns:a16="http://schemas.microsoft.com/office/drawing/2014/main" id="{3CB6C6FA-5887-4CEC-9653-39C7D7F761FB}"/>
            </a:ext>
          </a:extLst>
        </xdr:cNvPr>
        <xdr:cNvSpPr/>
      </xdr:nvSpPr>
      <xdr:spPr>
        <a:xfrm>
          <a:off x="6980636" y="6740724"/>
          <a:ext cx="269081" cy="266700"/>
        </a:xfrm>
        <a:prstGeom prst="plus">
          <a:avLst>
            <a:gd name="adj" fmla="val 32143"/>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33</xdr:col>
      <xdr:colOff>154777</xdr:colOff>
      <xdr:row>32</xdr:row>
      <xdr:rowOff>121608</xdr:rowOff>
    </xdr:from>
    <xdr:to>
      <xdr:col>35</xdr:col>
      <xdr:colOff>60390</xdr:colOff>
      <xdr:row>34</xdr:row>
      <xdr:rowOff>27220</xdr:rowOff>
    </xdr:to>
    <xdr:sp macro="" textlink="">
      <xdr:nvSpPr>
        <xdr:cNvPr id="3" name="Ромб 2">
          <a:extLst>
            <a:ext uri="{FF2B5EF4-FFF2-40B4-BE49-F238E27FC236}">
              <a16:creationId xmlns:a16="http://schemas.microsoft.com/office/drawing/2014/main" id="{46776840-2086-4F62-BF84-47B899C0C7A0}"/>
            </a:ext>
          </a:extLst>
        </xdr:cNvPr>
        <xdr:cNvSpPr/>
      </xdr:nvSpPr>
      <xdr:spPr>
        <a:xfrm>
          <a:off x="6126952" y="6722433"/>
          <a:ext cx="267563" cy="267562"/>
        </a:xfrm>
        <a:prstGeom prst="diamond">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43</xdr:col>
      <xdr:colOff>95246</xdr:colOff>
      <xdr:row>32</xdr:row>
      <xdr:rowOff>122038</xdr:rowOff>
    </xdr:from>
    <xdr:to>
      <xdr:col>44</xdr:col>
      <xdr:colOff>178592</xdr:colOff>
      <xdr:row>34</xdr:row>
      <xdr:rowOff>26788</xdr:rowOff>
    </xdr:to>
    <xdr:grpSp>
      <xdr:nvGrpSpPr>
        <xdr:cNvPr id="4" name="Группа 3">
          <a:extLst>
            <a:ext uri="{FF2B5EF4-FFF2-40B4-BE49-F238E27FC236}">
              <a16:creationId xmlns:a16="http://schemas.microsoft.com/office/drawing/2014/main" id="{5D9D1D44-F38B-4388-B56F-083D394C66A4}"/>
            </a:ext>
          </a:extLst>
        </xdr:cNvPr>
        <xdr:cNvGrpSpPr/>
      </xdr:nvGrpSpPr>
      <xdr:grpSpPr>
        <a:xfrm>
          <a:off x="8052703" y="6250695"/>
          <a:ext cx="268403" cy="253093"/>
          <a:chOff x="4029072" y="6649045"/>
          <a:chExt cx="264320" cy="266700"/>
        </a:xfrm>
      </xdr:grpSpPr>
      <xdr:sp macro="" textlink="">
        <xdr:nvSpPr>
          <xdr:cNvPr id="5" name="Овал 4">
            <a:extLst>
              <a:ext uri="{FF2B5EF4-FFF2-40B4-BE49-F238E27FC236}">
                <a16:creationId xmlns:a16="http://schemas.microsoft.com/office/drawing/2014/main" id="{B186D72A-BAA7-48F1-9669-44C6084E8F7B}"/>
              </a:ext>
            </a:extLst>
          </xdr:cNvPr>
          <xdr:cNvSpPr/>
        </xdr:nvSpPr>
        <xdr:spPr>
          <a:xfrm>
            <a:off x="4029072" y="6649045"/>
            <a:ext cx="264320" cy="266700"/>
          </a:xfrm>
          <a:prstGeom prst="ellipse">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xnSp macro="">
        <xdr:nvCxnSpPr>
          <xdr:cNvPr id="6" name="Прямая соединительная линия 5">
            <a:extLst>
              <a:ext uri="{FF2B5EF4-FFF2-40B4-BE49-F238E27FC236}">
                <a16:creationId xmlns:a16="http://schemas.microsoft.com/office/drawing/2014/main" id="{4519EF26-7C7B-429B-B759-7591DC28F2ED}"/>
              </a:ext>
            </a:extLst>
          </xdr:cNvPr>
          <xdr:cNvCxnSpPr>
            <a:stCxn id="5" idx="3"/>
            <a:endCxn id="5" idx="7"/>
          </xdr:cNvCxnSpPr>
        </xdr:nvCxnSpPr>
        <xdr:spPr>
          <a:xfrm flipV="1">
            <a:off x="4067781" y="6688102"/>
            <a:ext cx="186902" cy="188586"/>
          </a:xfrm>
          <a:prstGeom prst="line">
            <a:avLst/>
          </a:prstGeom>
          <a:ln w="6350">
            <a:solidFill>
              <a:schemeClr val="tx1"/>
            </a:solidFill>
            <a:prstDash val="solid"/>
          </a:ln>
        </xdr:spPr>
        <xdr:style>
          <a:lnRef idx="1">
            <a:schemeClr val="accent1"/>
          </a:lnRef>
          <a:fillRef idx="0">
            <a:schemeClr val="accent1"/>
          </a:fillRef>
          <a:effectRef idx="0">
            <a:schemeClr val="accent1"/>
          </a:effectRef>
          <a:fontRef idx="minor">
            <a:schemeClr val="tx1"/>
          </a:fontRef>
        </xdr:style>
      </xdr:cxnSp>
      <xdr:cxnSp macro="">
        <xdr:nvCxnSpPr>
          <xdr:cNvPr id="7" name="Прямая соединительная линия 6">
            <a:extLst>
              <a:ext uri="{FF2B5EF4-FFF2-40B4-BE49-F238E27FC236}">
                <a16:creationId xmlns:a16="http://schemas.microsoft.com/office/drawing/2014/main" id="{5B04A27C-1326-490B-B758-CC366D1427B8}"/>
              </a:ext>
            </a:extLst>
          </xdr:cNvPr>
          <xdr:cNvCxnSpPr>
            <a:stCxn id="5" idx="2"/>
            <a:endCxn id="5" idx="0"/>
          </xdr:cNvCxnSpPr>
        </xdr:nvCxnSpPr>
        <xdr:spPr>
          <a:xfrm flipV="1">
            <a:off x="4029072" y="6649045"/>
            <a:ext cx="132160" cy="133350"/>
          </a:xfrm>
          <a:prstGeom prst="line">
            <a:avLst/>
          </a:prstGeom>
          <a:ln w="6350">
            <a:solidFill>
              <a:schemeClr val="tx1"/>
            </a:solidFill>
            <a:prstDash val="solid"/>
          </a:ln>
        </xdr:spPr>
        <xdr:style>
          <a:lnRef idx="1">
            <a:schemeClr val="accent1"/>
          </a:lnRef>
          <a:fillRef idx="0">
            <a:schemeClr val="accent1"/>
          </a:fillRef>
          <a:effectRef idx="0">
            <a:schemeClr val="accent1"/>
          </a:effectRef>
          <a:fontRef idx="minor">
            <a:schemeClr val="tx1"/>
          </a:fontRef>
        </xdr:style>
      </xdr:cxnSp>
      <xdr:cxnSp macro="">
        <xdr:nvCxnSpPr>
          <xdr:cNvPr id="8" name="Прямая соединительная линия 7">
            <a:extLst>
              <a:ext uri="{FF2B5EF4-FFF2-40B4-BE49-F238E27FC236}">
                <a16:creationId xmlns:a16="http://schemas.microsoft.com/office/drawing/2014/main" id="{DD688CA1-6F44-4B81-A6AC-5F04D39D7266}"/>
              </a:ext>
            </a:extLst>
          </xdr:cNvPr>
          <xdr:cNvCxnSpPr>
            <a:stCxn id="5" idx="4"/>
            <a:endCxn id="5" idx="6"/>
          </xdr:cNvCxnSpPr>
        </xdr:nvCxnSpPr>
        <xdr:spPr>
          <a:xfrm flipV="1">
            <a:off x="4161232" y="6782395"/>
            <a:ext cx="132160" cy="133350"/>
          </a:xfrm>
          <a:prstGeom prst="line">
            <a:avLst/>
          </a:prstGeom>
          <a:ln w="6350">
            <a:solidFill>
              <a:schemeClr val="tx1"/>
            </a:solidFill>
            <a:prstDash val="solid"/>
          </a:ln>
        </xdr:spPr>
        <xdr:style>
          <a:lnRef idx="1">
            <a:schemeClr val="accent1"/>
          </a:lnRef>
          <a:fillRef idx="0">
            <a:schemeClr val="accent1"/>
          </a:fillRef>
          <a:effectRef idx="0">
            <a:schemeClr val="accent1"/>
          </a:effectRef>
          <a:fontRef idx="minor">
            <a:schemeClr val="tx1"/>
          </a:fontRef>
        </xdr:style>
      </xdr:cxnSp>
      <xdr:cxnSp macro="">
        <xdr:nvCxnSpPr>
          <xdr:cNvPr id="9" name="Прямая соединительная линия 8">
            <a:extLst>
              <a:ext uri="{FF2B5EF4-FFF2-40B4-BE49-F238E27FC236}">
                <a16:creationId xmlns:a16="http://schemas.microsoft.com/office/drawing/2014/main" id="{F81E6121-A14D-446B-9702-59EFD91BBE5D}"/>
              </a:ext>
            </a:extLst>
          </xdr:cNvPr>
          <xdr:cNvCxnSpPr/>
        </xdr:nvCxnSpPr>
        <xdr:spPr>
          <a:xfrm flipV="1">
            <a:off x="4037209" y="6663335"/>
            <a:ext cx="176408" cy="177996"/>
          </a:xfrm>
          <a:prstGeom prst="line">
            <a:avLst/>
          </a:prstGeom>
          <a:ln w="6350">
            <a:solidFill>
              <a:schemeClr val="tx1"/>
            </a:solidFill>
            <a:prstDash val="solid"/>
          </a:ln>
        </xdr:spPr>
        <xdr:style>
          <a:lnRef idx="1">
            <a:schemeClr val="accent1"/>
          </a:lnRef>
          <a:fillRef idx="0">
            <a:schemeClr val="accent1"/>
          </a:fillRef>
          <a:effectRef idx="0">
            <a:schemeClr val="accent1"/>
          </a:effectRef>
          <a:fontRef idx="minor">
            <a:schemeClr val="tx1"/>
          </a:fontRef>
        </xdr:style>
      </xdr:cxnSp>
      <xdr:cxnSp macro="">
        <xdr:nvCxnSpPr>
          <xdr:cNvPr id="10" name="Прямая соединительная линия 9">
            <a:extLst>
              <a:ext uri="{FF2B5EF4-FFF2-40B4-BE49-F238E27FC236}">
                <a16:creationId xmlns:a16="http://schemas.microsoft.com/office/drawing/2014/main" id="{83A7D49F-9A0F-4F5A-AB85-CDD825CB5EEE}"/>
              </a:ext>
            </a:extLst>
          </xdr:cNvPr>
          <xdr:cNvCxnSpPr/>
        </xdr:nvCxnSpPr>
        <xdr:spPr>
          <a:xfrm flipV="1">
            <a:off x="4111228" y="6727031"/>
            <a:ext cx="175228" cy="176806"/>
          </a:xfrm>
          <a:prstGeom prst="line">
            <a:avLst/>
          </a:prstGeom>
          <a:ln w="6350">
            <a:solidFill>
              <a:schemeClr val="tx1"/>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23</xdr:col>
      <xdr:colOff>17600</xdr:colOff>
      <xdr:row>32</xdr:row>
      <xdr:rowOff>152192</xdr:rowOff>
    </xdr:from>
    <xdr:to>
      <xdr:col>25</xdr:col>
      <xdr:colOff>133557</xdr:colOff>
      <xdr:row>34</xdr:row>
      <xdr:rowOff>39859</xdr:rowOff>
    </xdr:to>
    <xdr:cxnSp macro="">
      <xdr:nvCxnSpPr>
        <xdr:cNvPr id="11" name="Прямая со стрелкой 10">
          <a:extLst>
            <a:ext uri="{FF2B5EF4-FFF2-40B4-BE49-F238E27FC236}">
              <a16:creationId xmlns:a16="http://schemas.microsoft.com/office/drawing/2014/main" id="{02EE95F1-CD1D-4B81-AFEA-37B38BB881F9}"/>
            </a:ext>
          </a:extLst>
        </xdr:cNvPr>
        <xdr:cNvCxnSpPr/>
      </xdr:nvCxnSpPr>
      <xdr:spPr>
        <a:xfrm flipV="1">
          <a:off x="4180025" y="6753017"/>
          <a:ext cx="477907" cy="249617"/>
        </a:xfrm>
        <a:prstGeom prst="straightConnector1">
          <a:avLst/>
        </a:prstGeom>
        <a:ln w="63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17601</xdr:colOff>
      <xdr:row>32</xdr:row>
      <xdr:rowOff>158145</xdr:rowOff>
    </xdr:from>
    <xdr:to>
      <xdr:col>30</xdr:col>
      <xdr:colOff>133557</xdr:colOff>
      <xdr:row>34</xdr:row>
      <xdr:rowOff>45812</xdr:rowOff>
    </xdr:to>
    <xdr:cxnSp macro="">
      <xdr:nvCxnSpPr>
        <xdr:cNvPr id="12" name="Прямая со стрелкой 11">
          <a:extLst>
            <a:ext uri="{FF2B5EF4-FFF2-40B4-BE49-F238E27FC236}">
              <a16:creationId xmlns:a16="http://schemas.microsoft.com/office/drawing/2014/main" id="{29E6EA8F-DC46-481C-9545-D12B6E2F40C9}"/>
            </a:ext>
          </a:extLst>
        </xdr:cNvPr>
        <xdr:cNvCxnSpPr/>
      </xdr:nvCxnSpPr>
      <xdr:spPr>
        <a:xfrm flipV="1">
          <a:off x="5084901" y="6758970"/>
          <a:ext cx="477906" cy="249617"/>
        </a:xfrm>
        <a:prstGeom prst="straightConnector1">
          <a:avLst/>
        </a:prstGeom>
        <a:ln w="6350">
          <a:solidFill>
            <a:schemeClr val="tx1"/>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62307</xdr:colOff>
      <xdr:row>7</xdr:row>
      <xdr:rowOff>57949</xdr:rowOff>
    </xdr:from>
    <xdr:to>
      <xdr:col>27</xdr:col>
      <xdr:colOff>33990</xdr:colOff>
      <xdr:row>9</xdr:row>
      <xdr:rowOff>14882</xdr:rowOff>
    </xdr:to>
    <xdr:sp macro="" textlink="">
      <xdr:nvSpPr>
        <xdr:cNvPr id="15" name="Куб 14">
          <a:extLst>
            <a:ext uri="{FF2B5EF4-FFF2-40B4-BE49-F238E27FC236}">
              <a16:creationId xmlns:a16="http://schemas.microsoft.com/office/drawing/2014/main" id="{29A5D342-A580-4892-938E-7E101BE92608}"/>
            </a:ext>
          </a:extLst>
        </xdr:cNvPr>
        <xdr:cNvSpPr/>
      </xdr:nvSpPr>
      <xdr:spPr>
        <a:xfrm>
          <a:off x="4230075" y="1688815"/>
          <a:ext cx="696513" cy="319347"/>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42</xdr:col>
      <xdr:colOff>88817</xdr:colOff>
      <xdr:row>19</xdr:row>
      <xdr:rowOff>73524</xdr:rowOff>
    </xdr:from>
    <xdr:to>
      <xdr:col>47</xdr:col>
      <xdr:colOff>0</xdr:colOff>
      <xdr:row>23</xdr:row>
      <xdr:rowOff>120839</xdr:rowOff>
    </xdr:to>
    <xdr:grpSp>
      <xdr:nvGrpSpPr>
        <xdr:cNvPr id="16" name="Группа 15">
          <a:extLst>
            <a:ext uri="{FF2B5EF4-FFF2-40B4-BE49-F238E27FC236}">
              <a16:creationId xmlns:a16="http://schemas.microsoft.com/office/drawing/2014/main" id="{975452B6-E30B-487A-B395-BB0328A103D1}"/>
            </a:ext>
          </a:extLst>
        </xdr:cNvPr>
        <xdr:cNvGrpSpPr/>
      </xdr:nvGrpSpPr>
      <xdr:grpSpPr>
        <a:xfrm>
          <a:off x="7861217" y="3839981"/>
          <a:ext cx="836469" cy="744001"/>
          <a:chOff x="754775" y="3179216"/>
          <a:chExt cx="966088" cy="1256776"/>
        </a:xfrm>
      </xdr:grpSpPr>
      <xdr:sp macro="" textlink="">
        <xdr:nvSpPr>
          <xdr:cNvPr id="92" name="Блок-схема: ручное управление 91">
            <a:extLst>
              <a:ext uri="{FF2B5EF4-FFF2-40B4-BE49-F238E27FC236}">
                <a16:creationId xmlns:a16="http://schemas.microsoft.com/office/drawing/2014/main" id="{50F29916-ECF8-4A14-9321-C045385A9071}"/>
              </a:ext>
            </a:extLst>
          </xdr:cNvPr>
          <xdr:cNvSpPr/>
        </xdr:nvSpPr>
        <xdr:spPr>
          <a:xfrm>
            <a:off x="754775" y="3332406"/>
            <a:ext cx="965547" cy="1103586"/>
          </a:xfrm>
          <a:prstGeom prst="flowChartManualOperation">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sp macro="" textlink="">
        <xdr:nvSpPr>
          <xdr:cNvPr id="93" name="Овал 92">
            <a:extLst>
              <a:ext uri="{FF2B5EF4-FFF2-40B4-BE49-F238E27FC236}">
                <a16:creationId xmlns:a16="http://schemas.microsoft.com/office/drawing/2014/main" id="{DD36A42D-FF0C-4113-B0A2-5176840FCE90}"/>
              </a:ext>
            </a:extLst>
          </xdr:cNvPr>
          <xdr:cNvSpPr/>
        </xdr:nvSpPr>
        <xdr:spPr>
          <a:xfrm>
            <a:off x="755965" y="3179216"/>
            <a:ext cx="964898" cy="288706"/>
          </a:xfrm>
          <a:prstGeom prst="ellips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grpSp>
    <xdr:clientData/>
  </xdr:twoCellAnchor>
  <xdr:twoCellAnchor>
    <xdr:from>
      <xdr:col>43</xdr:col>
      <xdr:colOff>120932</xdr:colOff>
      <xdr:row>19</xdr:row>
      <xdr:rowOff>7633</xdr:rowOff>
    </xdr:from>
    <xdr:to>
      <xdr:col>44</xdr:col>
      <xdr:colOff>146839</xdr:colOff>
      <xdr:row>20</xdr:row>
      <xdr:rowOff>29654</xdr:rowOff>
    </xdr:to>
    <xdr:sp macro="" textlink="">
      <xdr:nvSpPr>
        <xdr:cNvPr id="17" name="Овал 16">
          <a:extLst>
            <a:ext uri="{FF2B5EF4-FFF2-40B4-BE49-F238E27FC236}">
              <a16:creationId xmlns:a16="http://schemas.microsoft.com/office/drawing/2014/main" id="{F3DF6F53-C5DB-4C17-A02B-0DEA2FDCCC76}"/>
            </a:ext>
          </a:extLst>
        </xdr:cNvPr>
        <xdr:cNvSpPr/>
      </xdr:nvSpPr>
      <xdr:spPr>
        <a:xfrm>
          <a:off x="7902857" y="3808108"/>
          <a:ext cx="206882" cy="202996"/>
        </a:xfrm>
        <a:prstGeom prst="ellipse">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800">
              <a:solidFill>
                <a:schemeClr val="tx2"/>
              </a:solidFill>
              <a:latin typeface="+mn-lt"/>
              <a:ea typeface="+mn-ea"/>
              <a:cs typeface="+mn-cs"/>
            </a:rPr>
            <a:t>1</a:t>
          </a:r>
          <a:endParaRPr lang="ru-RU" sz="800">
            <a:solidFill>
              <a:schemeClr val="tx2"/>
            </a:solidFill>
            <a:latin typeface="+mn-lt"/>
            <a:ea typeface="+mn-ea"/>
            <a:cs typeface="+mn-cs"/>
          </a:endParaRPr>
        </a:p>
      </xdr:txBody>
    </xdr:sp>
    <xdr:clientData/>
  </xdr:twoCellAnchor>
  <xdr:twoCellAnchor>
    <xdr:from>
      <xdr:col>32</xdr:col>
      <xdr:colOff>132433</xdr:colOff>
      <xdr:row>9</xdr:row>
      <xdr:rowOff>113919</xdr:rowOff>
    </xdr:from>
    <xdr:to>
      <xdr:col>34</xdr:col>
      <xdr:colOff>32660</xdr:colOff>
      <xdr:row>11</xdr:row>
      <xdr:rowOff>17589</xdr:rowOff>
    </xdr:to>
    <xdr:sp macro="" textlink="">
      <xdr:nvSpPr>
        <xdr:cNvPr id="18" name="Крест 17">
          <a:extLst>
            <a:ext uri="{FF2B5EF4-FFF2-40B4-BE49-F238E27FC236}">
              <a16:creationId xmlns:a16="http://schemas.microsoft.com/office/drawing/2014/main" id="{7C1D7FE9-CD60-4815-A6B6-4B2D18F6A4CA}"/>
            </a:ext>
          </a:extLst>
        </xdr:cNvPr>
        <xdr:cNvSpPr/>
      </xdr:nvSpPr>
      <xdr:spPr>
        <a:xfrm>
          <a:off x="5931067" y="2107199"/>
          <a:ext cx="262642" cy="266085"/>
        </a:xfrm>
        <a:prstGeom prst="plus">
          <a:avLst>
            <a:gd name="adj" fmla="val 32143"/>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76200</xdr:colOff>
      <xdr:row>26</xdr:row>
      <xdr:rowOff>60772</xdr:rowOff>
    </xdr:from>
    <xdr:to>
      <xdr:col>9</xdr:col>
      <xdr:colOff>47884</xdr:colOff>
      <xdr:row>28</xdr:row>
      <xdr:rowOff>23048</xdr:rowOff>
    </xdr:to>
    <xdr:sp macro="" textlink="">
      <xdr:nvSpPr>
        <xdr:cNvPr id="19" name="Куб 18">
          <a:extLst>
            <a:ext uri="{FF2B5EF4-FFF2-40B4-BE49-F238E27FC236}">
              <a16:creationId xmlns:a16="http://schemas.microsoft.com/office/drawing/2014/main" id="{3E934531-F3FF-44C2-8C2A-8B0BDC2C17F3}"/>
            </a:ext>
          </a:extLst>
        </xdr:cNvPr>
        <xdr:cNvSpPr/>
      </xdr:nvSpPr>
      <xdr:spPr>
        <a:xfrm>
          <a:off x="982237" y="5134577"/>
          <a:ext cx="696513" cy="324691"/>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9</xdr:col>
      <xdr:colOff>831</xdr:colOff>
      <xdr:row>26</xdr:row>
      <xdr:rowOff>60772</xdr:rowOff>
    </xdr:from>
    <xdr:to>
      <xdr:col>12</xdr:col>
      <xdr:colOff>151337</xdr:colOff>
      <xdr:row>28</xdr:row>
      <xdr:rowOff>23048</xdr:rowOff>
    </xdr:to>
    <xdr:sp macro="" textlink="">
      <xdr:nvSpPr>
        <xdr:cNvPr id="20" name="Куб 19">
          <a:extLst>
            <a:ext uri="{FF2B5EF4-FFF2-40B4-BE49-F238E27FC236}">
              <a16:creationId xmlns:a16="http://schemas.microsoft.com/office/drawing/2014/main" id="{70FB9E05-C843-4230-9D84-BCE22CF876D1}"/>
            </a:ext>
          </a:extLst>
        </xdr:cNvPr>
        <xdr:cNvSpPr/>
      </xdr:nvSpPr>
      <xdr:spPr>
        <a:xfrm>
          <a:off x="1631697" y="5134577"/>
          <a:ext cx="694128" cy="324691"/>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12</xdr:col>
      <xdr:colOff>113695</xdr:colOff>
      <xdr:row>26</xdr:row>
      <xdr:rowOff>60772</xdr:rowOff>
    </xdr:from>
    <xdr:to>
      <xdr:col>16</xdr:col>
      <xdr:colOff>85379</xdr:colOff>
      <xdr:row>28</xdr:row>
      <xdr:rowOff>23048</xdr:rowOff>
    </xdr:to>
    <xdr:sp macro="" textlink="">
      <xdr:nvSpPr>
        <xdr:cNvPr id="21" name="Куб 20">
          <a:extLst>
            <a:ext uri="{FF2B5EF4-FFF2-40B4-BE49-F238E27FC236}">
              <a16:creationId xmlns:a16="http://schemas.microsoft.com/office/drawing/2014/main" id="{693C84C2-EE72-41DE-88BF-65055F3A89CA}"/>
            </a:ext>
          </a:extLst>
        </xdr:cNvPr>
        <xdr:cNvSpPr/>
      </xdr:nvSpPr>
      <xdr:spPr>
        <a:xfrm>
          <a:off x="2288183" y="5134577"/>
          <a:ext cx="696513" cy="324691"/>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16</xdr:col>
      <xdr:colOff>39504</xdr:colOff>
      <xdr:row>26</xdr:row>
      <xdr:rowOff>60772</xdr:rowOff>
    </xdr:from>
    <xdr:to>
      <xdr:col>20</xdr:col>
      <xdr:colOff>11188</xdr:colOff>
      <xdr:row>28</xdr:row>
      <xdr:rowOff>23048</xdr:rowOff>
    </xdr:to>
    <xdr:sp macro="" textlink="">
      <xdr:nvSpPr>
        <xdr:cNvPr id="22" name="Куб 21">
          <a:extLst>
            <a:ext uri="{FF2B5EF4-FFF2-40B4-BE49-F238E27FC236}">
              <a16:creationId xmlns:a16="http://schemas.microsoft.com/office/drawing/2014/main" id="{8B5B8057-54E1-4D9D-9760-65C798452154}"/>
            </a:ext>
          </a:extLst>
        </xdr:cNvPr>
        <xdr:cNvSpPr/>
      </xdr:nvSpPr>
      <xdr:spPr>
        <a:xfrm>
          <a:off x="2938821" y="5134577"/>
          <a:ext cx="696513" cy="324691"/>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6</xdr:col>
      <xdr:colOff>155808</xdr:colOff>
      <xdr:row>24</xdr:row>
      <xdr:rowOff>138307</xdr:rowOff>
    </xdr:from>
    <xdr:to>
      <xdr:col>10</xdr:col>
      <xdr:colOff>127493</xdr:colOff>
      <xdr:row>26</xdr:row>
      <xdr:rowOff>102753</xdr:rowOff>
    </xdr:to>
    <xdr:sp macro="" textlink="">
      <xdr:nvSpPr>
        <xdr:cNvPr id="23" name="Куб 22">
          <a:extLst>
            <a:ext uri="{FF2B5EF4-FFF2-40B4-BE49-F238E27FC236}">
              <a16:creationId xmlns:a16="http://schemas.microsoft.com/office/drawing/2014/main" id="{FCB15F2C-622D-45B3-8697-4BE5F5B048A6}"/>
            </a:ext>
          </a:extLst>
        </xdr:cNvPr>
        <xdr:cNvSpPr/>
      </xdr:nvSpPr>
      <xdr:spPr>
        <a:xfrm>
          <a:off x="1243052" y="4849697"/>
          <a:ext cx="696514" cy="326861"/>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10</xdr:col>
      <xdr:colOff>76095</xdr:colOff>
      <xdr:row>24</xdr:row>
      <xdr:rowOff>138307</xdr:rowOff>
    </xdr:from>
    <xdr:to>
      <xdr:col>14</xdr:col>
      <xdr:colOff>47780</xdr:colOff>
      <xdr:row>26</xdr:row>
      <xdr:rowOff>102753</xdr:rowOff>
    </xdr:to>
    <xdr:sp macro="" textlink="">
      <xdr:nvSpPr>
        <xdr:cNvPr id="24" name="Куб 23">
          <a:extLst>
            <a:ext uri="{FF2B5EF4-FFF2-40B4-BE49-F238E27FC236}">
              <a16:creationId xmlns:a16="http://schemas.microsoft.com/office/drawing/2014/main" id="{56ACF942-4A40-4211-AF74-AED17F1CEA59}"/>
            </a:ext>
          </a:extLst>
        </xdr:cNvPr>
        <xdr:cNvSpPr/>
      </xdr:nvSpPr>
      <xdr:spPr>
        <a:xfrm>
          <a:off x="1888168" y="4849697"/>
          <a:ext cx="696514" cy="326861"/>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14</xdr:col>
      <xdr:colOff>3621</xdr:colOff>
      <xdr:row>24</xdr:row>
      <xdr:rowOff>138307</xdr:rowOff>
    </xdr:from>
    <xdr:to>
      <xdr:col>17</xdr:col>
      <xdr:colOff>156300</xdr:colOff>
      <xdr:row>26</xdr:row>
      <xdr:rowOff>102753</xdr:rowOff>
    </xdr:to>
    <xdr:sp macro="" textlink="">
      <xdr:nvSpPr>
        <xdr:cNvPr id="25" name="Куб 24">
          <a:extLst>
            <a:ext uri="{FF2B5EF4-FFF2-40B4-BE49-F238E27FC236}">
              <a16:creationId xmlns:a16="http://schemas.microsoft.com/office/drawing/2014/main" id="{B620E6BF-7CD5-44DD-956D-365D29C373F2}"/>
            </a:ext>
          </a:extLst>
        </xdr:cNvPr>
        <xdr:cNvSpPr/>
      </xdr:nvSpPr>
      <xdr:spPr>
        <a:xfrm>
          <a:off x="2540523" y="4849697"/>
          <a:ext cx="696301" cy="326861"/>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19</xdr:col>
      <xdr:colOff>155533</xdr:colOff>
      <xdr:row>26</xdr:row>
      <xdr:rowOff>60772</xdr:rowOff>
    </xdr:from>
    <xdr:to>
      <xdr:col>23</xdr:col>
      <xdr:colOff>127218</xdr:colOff>
      <xdr:row>28</xdr:row>
      <xdr:rowOff>23048</xdr:rowOff>
    </xdr:to>
    <xdr:sp macro="" textlink="">
      <xdr:nvSpPr>
        <xdr:cNvPr id="26" name="Куб 25">
          <a:extLst>
            <a:ext uri="{FF2B5EF4-FFF2-40B4-BE49-F238E27FC236}">
              <a16:creationId xmlns:a16="http://schemas.microsoft.com/office/drawing/2014/main" id="{9CEE96C7-8084-4CDA-8874-A86A0BEAFC3C}"/>
            </a:ext>
          </a:extLst>
        </xdr:cNvPr>
        <xdr:cNvSpPr/>
      </xdr:nvSpPr>
      <xdr:spPr>
        <a:xfrm>
          <a:off x="3598472" y="5134577"/>
          <a:ext cx="696514" cy="324691"/>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17</xdr:col>
      <xdr:colOff>119382</xdr:colOff>
      <xdr:row>24</xdr:row>
      <xdr:rowOff>131069</xdr:rowOff>
    </xdr:from>
    <xdr:to>
      <xdr:col>21</xdr:col>
      <xdr:colOff>91065</xdr:colOff>
      <xdr:row>26</xdr:row>
      <xdr:rowOff>95515</xdr:rowOff>
    </xdr:to>
    <xdr:sp macro="" textlink="">
      <xdr:nvSpPr>
        <xdr:cNvPr id="27" name="Куб 26">
          <a:extLst>
            <a:ext uri="{FF2B5EF4-FFF2-40B4-BE49-F238E27FC236}">
              <a16:creationId xmlns:a16="http://schemas.microsoft.com/office/drawing/2014/main" id="{29BE6C83-6A41-4E40-A14C-1DC117327357}"/>
            </a:ext>
          </a:extLst>
        </xdr:cNvPr>
        <xdr:cNvSpPr/>
      </xdr:nvSpPr>
      <xdr:spPr>
        <a:xfrm>
          <a:off x="3199906" y="4842459"/>
          <a:ext cx="696513" cy="326861"/>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8</xdr:col>
      <xdr:colOff>134050</xdr:colOff>
      <xdr:row>23</xdr:row>
      <xdr:rowOff>53666</xdr:rowOff>
    </xdr:from>
    <xdr:to>
      <xdr:col>12</xdr:col>
      <xdr:colOff>105735</xdr:colOff>
      <xdr:row>25</xdr:row>
      <xdr:rowOff>15941</xdr:rowOff>
    </xdr:to>
    <xdr:sp macro="" textlink="">
      <xdr:nvSpPr>
        <xdr:cNvPr id="28" name="Куб 27">
          <a:extLst>
            <a:ext uri="{FF2B5EF4-FFF2-40B4-BE49-F238E27FC236}">
              <a16:creationId xmlns:a16="http://schemas.microsoft.com/office/drawing/2014/main" id="{2078E1C0-1904-4FB1-986C-43D0E9291644}"/>
            </a:ext>
          </a:extLst>
        </xdr:cNvPr>
        <xdr:cNvSpPr/>
      </xdr:nvSpPr>
      <xdr:spPr>
        <a:xfrm>
          <a:off x="1583709" y="4583849"/>
          <a:ext cx="696514" cy="324690"/>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12</xdr:col>
      <xdr:colOff>61574</xdr:colOff>
      <xdr:row>23</xdr:row>
      <xdr:rowOff>53666</xdr:rowOff>
    </xdr:from>
    <xdr:to>
      <xdr:col>16</xdr:col>
      <xdr:colOff>33259</xdr:colOff>
      <xdr:row>25</xdr:row>
      <xdr:rowOff>15941</xdr:rowOff>
    </xdr:to>
    <xdr:sp macro="" textlink="">
      <xdr:nvSpPr>
        <xdr:cNvPr id="29" name="Куб 28">
          <a:extLst>
            <a:ext uri="{FF2B5EF4-FFF2-40B4-BE49-F238E27FC236}">
              <a16:creationId xmlns:a16="http://schemas.microsoft.com/office/drawing/2014/main" id="{535A186E-0A71-44B9-9F84-EFBB0043E9FA}"/>
            </a:ext>
          </a:extLst>
        </xdr:cNvPr>
        <xdr:cNvSpPr/>
      </xdr:nvSpPr>
      <xdr:spPr>
        <a:xfrm>
          <a:off x="2236062" y="4583849"/>
          <a:ext cx="696514" cy="324690"/>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15</xdr:col>
      <xdr:colOff>164521</xdr:colOff>
      <xdr:row>23</xdr:row>
      <xdr:rowOff>57073</xdr:rowOff>
    </xdr:from>
    <xdr:to>
      <xdr:col>19</xdr:col>
      <xdr:colOff>138376</xdr:colOff>
      <xdr:row>25</xdr:row>
      <xdr:rowOff>19348</xdr:rowOff>
    </xdr:to>
    <xdr:sp macro="" textlink="">
      <xdr:nvSpPr>
        <xdr:cNvPr id="30" name="Куб 29">
          <a:extLst>
            <a:ext uri="{FF2B5EF4-FFF2-40B4-BE49-F238E27FC236}">
              <a16:creationId xmlns:a16="http://schemas.microsoft.com/office/drawing/2014/main" id="{911C3341-507E-4CF1-B3E0-42BD49F94F08}"/>
            </a:ext>
          </a:extLst>
        </xdr:cNvPr>
        <xdr:cNvSpPr/>
      </xdr:nvSpPr>
      <xdr:spPr>
        <a:xfrm>
          <a:off x="2882631" y="4587256"/>
          <a:ext cx="698684" cy="324690"/>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23</xdr:col>
      <xdr:colOff>75822</xdr:colOff>
      <xdr:row>26</xdr:row>
      <xdr:rowOff>60772</xdr:rowOff>
    </xdr:from>
    <xdr:to>
      <xdr:col>27</xdr:col>
      <xdr:colOff>47505</xdr:colOff>
      <xdr:row>28</xdr:row>
      <xdr:rowOff>23048</xdr:rowOff>
    </xdr:to>
    <xdr:sp macro="" textlink="">
      <xdr:nvSpPr>
        <xdr:cNvPr id="31" name="Куб 30">
          <a:extLst>
            <a:ext uri="{FF2B5EF4-FFF2-40B4-BE49-F238E27FC236}">
              <a16:creationId xmlns:a16="http://schemas.microsoft.com/office/drawing/2014/main" id="{6D335832-2474-42FC-B9B5-B433868553F8}"/>
            </a:ext>
          </a:extLst>
        </xdr:cNvPr>
        <xdr:cNvSpPr/>
      </xdr:nvSpPr>
      <xdr:spPr>
        <a:xfrm>
          <a:off x="4243590" y="5134577"/>
          <a:ext cx="696513" cy="324691"/>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27</xdr:col>
      <xdr:colOff>9863</xdr:colOff>
      <xdr:row>26</xdr:row>
      <xdr:rowOff>60772</xdr:rowOff>
    </xdr:from>
    <xdr:to>
      <xdr:col>30</xdr:col>
      <xdr:colOff>160369</xdr:colOff>
      <xdr:row>28</xdr:row>
      <xdr:rowOff>23048</xdr:rowOff>
    </xdr:to>
    <xdr:sp macro="" textlink="">
      <xdr:nvSpPr>
        <xdr:cNvPr id="32" name="Куб 31">
          <a:extLst>
            <a:ext uri="{FF2B5EF4-FFF2-40B4-BE49-F238E27FC236}">
              <a16:creationId xmlns:a16="http://schemas.microsoft.com/office/drawing/2014/main" id="{BF8AF957-0DEA-4A84-BF3A-C23E322E218B}"/>
            </a:ext>
          </a:extLst>
        </xdr:cNvPr>
        <xdr:cNvSpPr/>
      </xdr:nvSpPr>
      <xdr:spPr>
        <a:xfrm>
          <a:off x="4902461" y="5134577"/>
          <a:ext cx="694128" cy="324691"/>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30</xdr:col>
      <xdr:colOff>114494</xdr:colOff>
      <xdr:row>26</xdr:row>
      <xdr:rowOff>60772</xdr:rowOff>
    </xdr:from>
    <xdr:to>
      <xdr:col>34</xdr:col>
      <xdr:colOff>86178</xdr:colOff>
      <xdr:row>28</xdr:row>
      <xdr:rowOff>23048</xdr:rowOff>
    </xdr:to>
    <xdr:sp macro="" textlink="">
      <xdr:nvSpPr>
        <xdr:cNvPr id="33" name="Куб 32">
          <a:extLst>
            <a:ext uri="{FF2B5EF4-FFF2-40B4-BE49-F238E27FC236}">
              <a16:creationId xmlns:a16="http://schemas.microsoft.com/office/drawing/2014/main" id="{B2828074-F991-482D-AA38-5FB87DC42C87}"/>
            </a:ext>
          </a:extLst>
        </xdr:cNvPr>
        <xdr:cNvSpPr/>
      </xdr:nvSpPr>
      <xdr:spPr>
        <a:xfrm>
          <a:off x="5550714" y="5134577"/>
          <a:ext cx="696513" cy="324691"/>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21</xdr:col>
      <xdr:colOff>51975</xdr:colOff>
      <xdr:row>24</xdr:row>
      <xdr:rowOff>138307</xdr:rowOff>
    </xdr:from>
    <xdr:to>
      <xdr:col>25</xdr:col>
      <xdr:colOff>23660</xdr:colOff>
      <xdr:row>26</xdr:row>
      <xdr:rowOff>102753</xdr:rowOff>
    </xdr:to>
    <xdr:sp macro="" textlink="">
      <xdr:nvSpPr>
        <xdr:cNvPr id="34" name="Куб 33">
          <a:extLst>
            <a:ext uri="{FF2B5EF4-FFF2-40B4-BE49-F238E27FC236}">
              <a16:creationId xmlns:a16="http://schemas.microsoft.com/office/drawing/2014/main" id="{FB395CE3-885C-42AD-860E-0F58C7842CEB}"/>
            </a:ext>
          </a:extLst>
        </xdr:cNvPr>
        <xdr:cNvSpPr/>
      </xdr:nvSpPr>
      <xdr:spPr>
        <a:xfrm>
          <a:off x="3857329" y="4849697"/>
          <a:ext cx="696514" cy="326861"/>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24</xdr:col>
      <xdr:colOff>151086</xdr:colOff>
      <xdr:row>24</xdr:row>
      <xdr:rowOff>138307</xdr:rowOff>
    </xdr:from>
    <xdr:to>
      <xdr:col>28</xdr:col>
      <xdr:colOff>122771</xdr:colOff>
      <xdr:row>26</xdr:row>
      <xdr:rowOff>102753</xdr:rowOff>
    </xdr:to>
    <xdr:sp macro="" textlink="">
      <xdr:nvSpPr>
        <xdr:cNvPr id="35" name="Куб 34">
          <a:extLst>
            <a:ext uri="{FF2B5EF4-FFF2-40B4-BE49-F238E27FC236}">
              <a16:creationId xmlns:a16="http://schemas.microsoft.com/office/drawing/2014/main" id="{31D0EA77-9CF9-41BF-B079-42792DFBCB18}"/>
            </a:ext>
          </a:extLst>
        </xdr:cNvPr>
        <xdr:cNvSpPr/>
      </xdr:nvSpPr>
      <xdr:spPr>
        <a:xfrm>
          <a:off x="4500062" y="4849697"/>
          <a:ext cx="696514" cy="326861"/>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28</xdr:col>
      <xdr:colOff>78612</xdr:colOff>
      <xdr:row>24</xdr:row>
      <xdr:rowOff>138307</xdr:rowOff>
    </xdr:from>
    <xdr:to>
      <xdr:col>32</xdr:col>
      <xdr:colOff>52468</xdr:colOff>
      <xdr:row>26</xdr:row>
      <xdr:rowOff>102753</xdr:rowOff>
    </xdr:to>
    <xdr:sp macro="" textlink="">
      <xdr:nvSpPr>
        <xdr:cNvPr id="36" name="Куб 35">
          <a:extLst>
            <a:ext uri="{FF2B5EF4-FFF2-40B4-BE49-F238E27FC236}">
              <a16:creationId xmlns:a16="http://schemas.microsoft.com/office/drawing/2014/main" id="{D3E53289-1117-44CE-8311-0E5C579AE517}"/>
            </a:ext>
          </a:extLst>
        </xdr:cNvPr>
        <xdr:cNvSpPr/>
      </xdr:nvSpPr>
      <xdr:spPr>
        <a:xfrm>
          <a:off x="5152417" y="4849697"/>
          <a:ext cx="698685" cy="326861"/>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34</xdr:col>
      <xdr:colOff>51700</xdr:colOff>
      <xdr:row>26</xdr:row>
      <xdr:rowOff>60772</xdr:rowOff>
    </xdr:from>
    <xdr:to>
      <xdr:col>38</xdr:col>
      <xdr:colOff>23385</xdr:colOff>
      <xdr:row>28</xdr:row>
      <xdr:rowOff>23048</xdr:rowOff>
    </xdr:to>
    <xdr:sp macro="" textlink="">
      <xdr:nvSpPr>
        <xdr:cNvPr id="37" name="Куб 36">
          <a:extLst>
            <a:ext uri="{FF2B5EF4-FFF2-40B4-BE49-F238E27FC236}">
              <a16:creationId xmlns:a16="http://schemas.microsoft.com/office/drawing/2014/main" id="{E6DFDF21-BAAB-4ACD-A39E-69BD5219CDB9}"/>
            </a:ext>
          </a:extLst>
        </xdr:cNvPr>
        <xdr:cNvSpPr/>
      </xdr:nvSpPr>
      <xdr:spPr>
        <a:xfrm>
          <a:off x="6212749" y="5134577"/>
          <a:ext cx="696514" cy="324691"/>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32</xdr:col>
      <xdr:colOff>15549</xdr:colOff>
      <xdr:row>24</xdr:row>
      <xdr:rowOff>131066</xdr:rowOff>
    </xdr:from>
    <xdr:to>
      <xdr:col>35</xdr:col>
      <xdr:colOff>166054</xdr:colOff>
      <xdr:row>26</xdr:row>
      <xdr:rowOff>95512</xdr:rowOff>
    </xdr:to>
    <xdr:sp macro="" textlink="">
      <xdr:nvSpPr>
        <xdr:cNvPr id="38" name="Куб 37">
          <a:extLst>
            <a:ext uri="{FF2B5EF4-FFF2-40B4-BE49-F238E27FC236}">
              <a16:creationId xmlns:a16="http://schemas.microsoft.com/office/drawing/2014/main" id="{591ABB09-690D-4B3E-B6A4-6FAA6A253308}"/>
            </a:ext>
          </a:extLst>
        </xdr:cNvPr>
        <xdr:cNvSpPr/>
      </xdr:nvSpPr>
      <xdr:spPr>
        <a:xfrm>
          <a:off x="5814183" y="4842456"/>
          <a:ext cx="694127" cy="326861"/>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19</xdr:col>
      <xdr:colOff>86763</xdr:colOff>
      <xdr:row>23</xdr:row>
      <xdr:rowOff>53664</xdr:rowOff>
    </xdr:from>
    <xdr:to>
      <xdr:col>23</xdr:col>
      <xdr:colOff>58448</xdr:colOff>
      <xdr:row>25</xdr:row>
      <xdr:rowOff>15939</xdr:rowOff>
    </xdr:to>
    <xdr:sp macro="" textlink="">
      <xdr:nvSpPr>
        <xdr:cNvPr id="39" name="Куб 38">
          <a:extLst>
            <a:ext uri="{FF2B5EF4-FFF2-40B4-BE49-F238E27FC236}">
              <a16:creationId xmlns:a16="http://schemas.microsoft.com/office/drawing/2014/main" id="{93744CE0-C427-4E5B-B033-F5BE259895B1}"/>
            </a:ext>
          </a:extLst>
        </xdr:cNvPr>
        <xdr:cNvSpPr/>
      </xdr:nvSpPr>
      <xdr:spPr>
        <a:xfrm>
          <a:off x="3529702" y="4583847"/>
          <a:ext cx="696514" cy="324690"/>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23</xdr:col>
      <xdr:colOff>18291</xdr:colOff>
      <xdr:row>23</xdr:row>
      <xdr:rowOff>53662</xdr:rowOff>
    </xdr:from>
    <xdr:to>
      <xdr:col>26</xdr:col>
      <xdr:colOff>168798</xdr:colOff>
      <xdr:row>25</xdr:row>
      <xdr:rowOff>15937</xdr:rowOff>
    </xdr:to>
    <xdr:sp macro="" textlink="">
      <xdr:nvSpPr>
        <xdr:cNvPr id="40" name="Куб 39">
          <a:extLst>
            <a:ext uri="{FF2B5EF4-FFF2-40B4-BE49-F238E27FC236}">
              <a16:creationId xmlns:a16="http://schemas.microsoft.com/office/drawing/2014/main" id="{F8686328-A817-4618-AECF-413282DBFA64}"/>
            </a:ext>
          </a:extLst>
        </xdr:cNvPr>
        <xdr:cNvSpPr/>
      </xdr:nvSpPr>
      <xdr:spPr>
        <a:xfrm>
          <a:off x="4186059" y="4583845"/>
          <a:ext cx="694129" cy="324690"/>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26</xdr:col>
      <xdr:colOff>130603</xdr:colOff>
      <xdr:row>23</xdr:row>
      <xdr:rowOff>47704</xdr:rowOff>
    </xdr:from>
    <xdr:to>
      <xdr:col>30</xdr:col>
      <xdr:colOff>102287</xdr:colOff>
      <xdr:row>25</xdr:row>
      <xdr:rowOff>9979</xdr:rowOff>
    </xdr:to>
    <xdr:sp macro="" textlink="">
      <xdr:nvSpPr>
        <xdr:cNvPr id="41" name="Куб 40">
          <a:extLst>
            <a:ext uri="{FF2B5EF4-FFF2-40B4-BE49-F238E27FC236}">
              <a16:creationId xmlns:a16="http://schemas.microsoft.com/office/drawing/2014/main" id="{D3DE07BD-1D59-4B40-B7C2-7C69DF8DFCB1}"/>
            </a:ext>
          </a:extLst>
        </xdr:cNvPr>
        <xdr:cNvSpPr/>
      </xdr:nvSpPr>
      <xdr:spPr>
        <a:xfrm>
          <a:off x="4841993" y="4577887"/>
          <a:ext cx="696514" cy="324690"/>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37</xdr:col>
      <xdr:colOff>161745</xdr:colOff>
      <xdr:row>26</xdr:row>
      <xdr:rowOff>60772</xdr:rowOff>
    </xdr:from>
    <xdr:to>
      <xdr:col>41</xdr:col>
      <xdr:colOff>133430</xdr:colOff>
      <xdr:row>28</xdr:row>
      <xdr:rowOff>23048</xdr:rowOff>
    </xdr:to>
    <xdr:sp macro="" textlink="">
      <xdr:nvSpPr>
        <xdr:cNvPr id="42" name="Куб 41">
          <a:extLst>
            <a:ext uri="{FF2B5EF4-FFF2-40B4-BE49-F238E27FC236}">
              <a16:creationId xmlns:a16="http://schemas.microsoft.com/office/drawing/2014/main" id="{C8AC7CF4-9779-4A30-8739-EE1001534939}"/>
            </a:ext>
          </a:extLst>
        </xdr:cNvPr>
        <xdr:cNvSpPr/>
      </xdr:nvSpPr>
      <xdr:spPr>
        <a:xfrm>
          <a:off x="6866416" y="5134577"/>
          <a:ext cx="696514" cy="324691"/>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41</xdr:col>
      <xdr:colOff>99493</xdr:colOff>
      <xdr:row>26</xdr:row>
      <xdr:rowOff>60772</xdr:rowOff>
    </xdr:from>
    <xdr:to>
      <xdr:col>45</xdr:col>
      <xdr:colOff>71177</xdr:colOff>
      <xdr:row>28</xdr:row>
      <xdr:rowOff>23048</xdr:rowOff>
    </xdr:to>
    <xdr:sp macro="" textlink="">
      <xdr:nvSpPr>
        <xdr:cNvPr id="43" name="Куб 42">
          <a:extLst>
            <a:ext uri="{FF2B5EF4-FFF2-40B4-BE49-F238E27FC236}">
              <a16:creationId xmlns:a16="http://schemas.microsoft.com/office/drawing/2014/main" id="{47064A38-202C-4967-BD9D-2BC66B61FB48}"/>
            </a:ext>
          </a:extLst>
        </xdr:cNvPr>
        <xdr:cNvSpPr/>
      </xdr:nvSpPr>
      <xdr:spPr>
        <a:xfrm>
          <a:off x="7528993" y="5134577"/>
          <a:ext cx="696513" cy="324691"/>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35</xdr:col>
      <xdr:colOff>126742</xdr:colOff>
      <xdr:row>24</xdr:row>
      <xdr:rowOff>131622</xdr:rowOff>
    </xdr:from>
    <xdr:to>
      <xdr:col>39</xdr:col>
      <xdr:colOff>98426</xdr:colOff>
      <xdr:row>26</xdr:row>
      <xdr:rowOff>93897</xdr:rowOff>
    </xdr:to>
    <xdr:sp macro="" textlink="">
      <xdr:nvSpPr>
        <xdr:cNvPr id="44" name="Куб 43">
          <a:extLst>
            <a:ext uri="{FF2B5EF4-FFF2-40B4-BE49-F238E27FC236}">
              <a16:creationId xmlns:a16="http://schemas.microsoft.com/office/drawing/2014/main" id="{FBD5E3C3-321E-43BC-AD5C-6B649B0AE1CA}"/>
            </a:ext>
          </a:extLst>
        </xdr:cNvPr>
        <xdr:cNvSpPr/>
      </xdr:nvSpPr>
      <xdr:spPr>
        <a:xfrm>
          <a:off x="6468998" y="4843012"/>
          <a:ext cx="696513" cy="324690"/>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39</xdr:col>
      <xdr:colOff>61345</xdr:colOff>
      <xdr:row>24</xdr:row>
      <xdr:rowOff>131622</xdr:rowOff>
    </xdr:from>
    <xdr:to>
      <xdr:col>43</xdr:col>
      <xdr:colOff>33028</xdr:colOff>
      <xdr:row>26</xdr:row>
      <xdr:rowOff>93897</xdr:rowOff>
    </xdr:to>
    <xdr:sp macro="" textlink="">
      <xdr:nvSpPr>
        <xdr:cNvPr id="45" name="Куб 44">
          <a:extLst>
            <a:ext uri="{FF2B5EF4-FFF2-40B4-BE49-F238E27FC236}">
              <a16:creationId xmlns:a16="http://schemas.microsoft.com/office/drawing/2014/main" id="{AF0F5BA1-2FEC-4687-B730-57037219CD03}"/>
            </a:ext>
          </a:extLst>
        </xdr:cNvPr>
        <xdr:cNvSpPr/>
      </xdr:nvSpPr>
      <xdr:spPr>
        <a:xfrm>
          <a:off x="7128430" y="4843012"/>
          <a:ext cx="696513" cy="324690"/>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27</xdr:col>
      <xdr:colOff>137117</xdr:colOff>
      <xdr:row>9</xdr:row>
      <xdr:rowOff>154448</xdr:rowOff>
    </xdr:from>
    <xdr:to>
      <xdr:col>31</xdr:col>
      <xdr:colOff>106073</xdr:colOff>
      <xdr:row>11</xdr:row>
      <xdr:rowOff>116725</xdr:rowOff>
    </xdr:to>
    <xdr:sp macro="" textlink="">
      <xdr:nvSpPr>
        <xdr:cNvPr id="46" name="Куб 45">
          <a:extLst>
            <a:ext uri="{FF2B5EF4-FFF2-40B4-BE49-F238E27FC236}">
              <a16:creationId xmlns:a16="http://schemas.microsoft.com/office/drawing/2014/main" id="{DB373F8D-5AE2-4AF7-832E-62E26AF5C90A}"/>
            </a:ext>
          </a:extLst>
        </xdr:cNvPr>
        <xdr:cNvSpPr/>
      </xdr:nvSpPr>
      <xdr:spPr>
        <a:xfrm>
          <a:off x="5029715" y="2147728"/>
          <a:ext cx="693785" cy="324692"/>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19</xdr:col>
      <xdr:colOff>23861</xdr:colOff>
      <xdr:row>11</xdr:row>
      <xdr:rowOff>56459</xdr:rowOff>
    </xdr:from>
    <xdr:to>
      <xdr:col>22</xdr:col>
      <xdr:colOff>176984</xdr:colOff>
      <xdr:row>13</xdr:row>
      <xdr:rowOff>18736</xdr:rowOff>
    </xdr:to>
    <xdr:sp macro="" textlink="">
      <xdr:nvSpPr>
        <xdr:cNvPr id="47" name="Куб 46">
          <a:extLst>
            <a:ext uri="{FF2B5EF4-FFF2-40B4-BE49-F238E27FC236}">
              <a16:creationId xmlns:a16="http://schemas.microsoft.com/office/drawing/2014/main" id="{BBD11E07-559F-4BF7-970C-3E72B0559F33}"/>
            </a:ext>
          </a:extLst>
        </xdr:cNvPr>
        <xdr:cNvSpPr/>
      </xdr:nvSpPr>
      <xdr:spPr>
        <a:xfrm>
          <a:off x="3466800" y="2412154"/>
          <a:ext cx="696745" cy="324692"/>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27</xdr:col>
      <xdr:colOff>23862</xdr:colOff>
      <xdr:row>10</xdr:row>
      <xdr:rowOff>100800</xdr:rowOff>
    </xdr:from>
    <xdr:to>
      <xdr:col>30</xdr:col>
      <xdr:colOff>176986</xdr:colOff>
      <xdr:row>12</xdr:row>
      <xdr:rowOff>60462</xdr:rowOff>
    </xdr:to>
    <xdr:sp macro="" textlink="">
      <xdr:nvSpPr>
        <xdr:cNvPr id="48" name="Куб 47">
          <a:extLst>
            <a:ext uri="{FF2B5EF4-FFF2-40B4-BE49-F238E27FC236}">
              <a16:creationId xmlns:a16="http://schemas.microsoft.com/office/drawing/2014/main" id="{03236D3C-3546-4F4A-A199-B1F1E2FF511F}"/>
            </a:ext>
          </a:extLst>
        </xdr:cNvPr>
        <xdr:cNvSpPr/>
      </xdr:nvSpPr>
      <xdr:spPr>
        <a:xfrm>
          <a:off x="4916460" y="2275288"/>
          <a:ext cx="696746" cy="322076"/>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22</xdr:col>
      <xdr:colOff>137117</xdr:colOff>
      <xdr:row>11</xdr:row>
      <xdr:rowOff>50498</xdr:rowOff>
    </xdr:from>
    <xdr:to>
      <xdr:col>26</xdr:col>
      <xdr:colOff>106073</xdr:colOff>
      <xdr:row>13</xdr:row>
      <xdr:rowOff>12775</xdr:rowOff>
    </xdr:to>
    <xdr:sp macro="" textlink="">
      <xdr:nvSpPr>
        <xdr:cNvPr id="49" name="Куб 48">
          <a:extLst>
            <a:ext uri="{FF2B5EF4-FFF2-40B4-BE49-F238E27FC236}">
              <a16:creationId xmlns:a16="http://schemas.microsoft.com/office/drawing/2014/main" id="{71D2F076-CB11-4385-BB6E-A723FD2C66D1}"/>
            </a:ext>
          </a:extLst>
        </xdr:cNvPr>
        <xdr:cNvSpPr/>
      </xdr:nvSpPr>
      <xdr:spPr>
        <a:xfrm>
          <a:off x="4123678" y="2406193"/>
          <a:ext cx="693785" cy="324692"/>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26</xdr:col>
      <xdr:colOff>83471</xdr:colOff>
      <xdr:row>11</xdr:row>
      <xdr:rowOff>44537</xdr:rowOff>
    </xdr:from>
    <xdr:to>
      <xdr:col>30</xdr:col>
      <xdr:colOff>55155</xdr:colOff>
      <xdr:row>13</xdr:row>
      <xdr:rowOff>6814</xdr:rowOff>
    </xdr:to>
    <xdr:sp macro="" textlink="">
      <xdr:nvSpPr>
        <xdr:cNvPr id="50" name="Куб 49">
          <a:extLst>
            <a:ext uri="{FF2B5EF4-FFF2-40B4-BE49-F238E27FC236}">
              <a16:creationId xmlns:a16="http://schemas.microsoft.com/office/drawing/2014/main" id="{342355F6-9DDC-4EAA-82CD-649F3E519CAF}"/>
            </a:ext>
          </a:extLst>
        </xdr:cNvPr>
        <xdr:cNvSpPr/>
      </xdr:nvSpPr>
      <xdr:spPr>
        <a:xfrm>
          <a:off x="4794861" y="2400232"/>
          <a:ext cx="696514" cy="324692"/>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27</xdr:col>
      <xdr:colOff>137117</xdr:colOff>
      <xdr:row>8</xdr:row>
      <xdr:rowOff>45359</xdr:rowOff>
    </xdr:from>
    <xdr:to>
      <xdr:col>31</xdr:col>
      <xdr:colOff>106073</xdr:colOff>
      <xdr:row>10</xdr:row>
      <xdr:rowOff>7636</xdr:rowOff>
    </xdr:to>
    <xdr:sp macro="" textlink="">
      <xdr:nvSpPr>
        <xdr:cNvPr id="51" name="Куб 50">
          <a:extLst>
            <a:ext uri="{FF2B5EF4-FFF2-40B4-BE49-F238E27FC236}">
              <a16:creationId xmlns:a16="http://schemas.microsoft.com/office/drawing/2014/main" id="{0D9D7748-9DD3-4DAD-B70D-CB54E485FBCF}"/>
            </a:ext>
          </a:extLst>
        </xdr:cNvPr>
        <xdr:cNvSpPr/>
      </xdr:nvSpPr>
      <xdr:spPr>
        <a:xfrm>
          <a:off x="5029715" y="1857432"/>
          <a:ext cx="693785" cy="324692"/>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19</xdr:col>
      <xdr:colOff>23861</xdr:colOff>
      <xdr:row>9</xdr:row>
      <xdr:rowOff>126083</xdr:rowOff>
    </xdr:from>
    <xdr:to>
      <xdr:col>22</xdr:col>
      <xdr:colOff>176984</xdr:colOff>
      <xdr:row>11</xdr:row>
      <xdr:rowOff>88360</xdr:rowOff>
    </xdr:to>
    <xdr:sp macro="" textlink="">
      <xdr:nvSpPr>
        <xdr:cNvPr id="52" name="Куб 51">
          <a:extLst>
            <a:ext uri="{FF2B5EF4-FFF2-40B4-BE49-F238E27FC236}">
              <a16:creationId xmlns:a16="http://schemas.microsoft.com/office/drawing/2014/main" id="{BB86965D-6FCC-4E54-A096-D7AB165B2285}"/>
            </a:ext>
          </a:extLst>
        </xdr:cNvPr>
        <xdr:cNvSpPr/>
      </xdr:nvSpPr>
      <xdr:spPr>
        <a:xfrm>
          <a:off x="3466800" y="2119363"/>
          <a:ext cx="696745" cy="324692"/>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27</xdr:col>
      <xdr:colOff>23862</xdr:colOff>
      <xdr:row>8</xdr:row>
      <xdr:rowOff>172919</xdr:rowOff>
    </xdr:from>
    <xdr:to>
      <xdr:col>30</xdr:col>
      <xdr:colOff>176986</xdr:colOff>
      <xdr:row>10</xdr:row>
      <xdr:rowOff>130084</xdr:rowOff>
    </xdr:to>
    <xdr:sp macro="" textlink="">
      <xdr:nvSpPr>
        <xdr:cNvPr id="53" name="Куб 52">
          <a:extLst>
            <a:ext uri="{FF2B5EF4-FFF2-40B4-BE49-F238E27FC236}">
              <a16:creationId xmlns:a16="http://schemas.microsoft.com/office/drawing/2014/main" id="{94EBE3CC-8EF4-41DA-8496-C628D3673ED5}"/>
            </a:ext>
          </a:extLst>
        </xdr:cNvPr>
        <xdr:cNvSpPr/>
      </xdr:nvSpPr>
      <xdr:spPr>
        <a:xfrm>
          <a:off x="4916460" y="1984992"/>
          <a:ext cx="696746" cy="319580"/>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22</xdr:col>
      <xdr:colOff>137117</xdr:colOff>
      <xdr:row>9</xdr:row>
      <xdr:rowOff>120122</xdr:rowOff>
    </xdr:from>
    <xdr:to>
      <xdr:col>26</xdr:col>
      <xdr:colOff>106073</xdr:colOff>
      <xdr:row>11</xdr:row>
      <xdr:rowOff>82399</xdr:rowOff>
    </xdr:to>
    <xdr:sp macro="" textlink="">
      <xdr:nvSpPr>
        <xdr:cNvPr id="54" name="Куб 53">
          <a:extLst>
            <a:ext uri="{FF2B5EF4-FFF2-40B4-BE49-F238E27FC236}">
              <a16:creationId xmlns:a16="http://schemas.microsoft.com/office/drawing/2014/main" id="{59F6DD20-ED2C-43BF-9542-1C7938236E30}"/>
            </a:ext>
          </a:extLst>
        </xdr:cNvPr>
        <xdr:cNvSpPr/>
      </xdr:nvSpPr>
      <xdr:spPr>
        <a:xfrm>
          <a:off x="4123678" y="2113402"/>
          <a:ext cx="693785" cy="324692"/>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26</xdr:col>
      <xdr:colOff>83471</xdr:colOff>
      <xdr:row>9</xdr:row>
      <xdr:rowOff>114161</xdr:rowOff>
    </xdr:from>
    <xdr:to>
      <xdr:col>30</xdr:col>
      <xdr:colOff>55155</xdr:colOff>
      <xdr:row>11</xdr:row>
      <xdr:rowOff>76438</xdr:rowOff>
    </xdr:to>
    <xdr:sp macro="" textlink="">
      <xdr:nvSpPr>
        <xdr:cNvPr id="55" name="Куб 54">
          <a:extLst>
            <a:ext uri="{FF2B5EF4-FFF2-40B4-BE49-F238E27FC236}">
              <a16:creationId xmlns:a16="http://schemas.microsoft.com/office/drawing/2014/main" id="{6E221ADA-E055-4605-B956-3AD737760C0A}"/>
            </a:ext>
          </a:extLst>
        </xdr:cNvPr>
        <xdr:cNvSpPr/>
      </xdr:nvSpPr>
      <xdr:spPr>
        <a:xfrm>
          <a:off x="4794861" y="2107441"/>
          <a:ext cx="696514" cy="324692"/>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27</xdr:col>
      <xdr:colOff>114657</xdr:colOff>
      <xdr:row>6</xdr:row>
      <xdr:rowOff>121559</xdr:rowOff>
    </xdr:from>
    <xdr:to>
      <xdr:col>31</xdr:col>
      <xdr:colOff>89068</xdr:colOff>
      <xdr:row>8</xdr:row>
      <xdr:rowOff>83838</xdr:rowOff>
    </xdr:to>
    <xdr:sp macro="" textlink="">
      <xdr:nvSpPr>
        <xdr:cNvPr id="56" name="Куб 55">
          <a:extLst>
            <a:ext uri="{FF2B5EF4-FFF2-40B4-BE49-F238E27FC236}">
              <a16:creationId xmlns:a16="http://schemas.microsoft.com/office/drawing/2014/main" id="{44CE4E73-703C-4B72-9B7E-5C8A1F73EC70}"/>
            </a:ext>
          </a:extLst>
        </xdr:cNvPr>
        <xdr:cNvSpPr/>
      </xdr:nvSpPr>
      <xdr:spPr>
        <a:xfrm>
          <a:off x="5007255" y="1571218"/>
          <a:ext cx="699240" cy="324693"/>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19</xdr:col>
      <xdr:colOff>4129</xdr:colOff>
      <xdr:row>8</xdr:row>
      <xdr:rowOff>23571</xdr:rowOff>
    </xdr:from>
    <xdr:to>
      <xdr:col>22</xdr:col>
      <xdr:colOff>159979</xdr:colOff>
      <xdr:row>9</xdr:row>
      <xdr:rowOff>167056</xdr:rowOff>
    </xdr:to>
    <xdr:sp macro="" textlink="">
      <xdr:nvSpPr>
        <xdr:cNvPr id="57" name="Куб 56">
          <a:extLst>
            <a:ext uri="{FF2B5EF4-FFF2-40B4-BE49-F238E27FC236}">
              <a16:creationId xmlns:a16="http://schemas.microsoft.com/office/drawing/2014/main" id="{3C9CBBF7-E3F0-45D5-A1AA-2998F29B3EFE}"/>
            </a:ext>
          </a:extLst>
        </xdr:cNvPr>
        <xdr:cNvSpPr/>
      </xdr:nvSpPr>
      <xdr:spPr>
        <a:xfrm>
          <a:off x="3447068" y="1835644"/>
          <a:ext cx="699472" cy="324692"/>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27</xdr:col>
      <xdr:colOff>4130</xdr:colOff>
      <xdr:row>7</xdr:row>
      <xdr:rowOff>70640</xdr:rowOff>
    </xdr:from>
    <xdr:to>
      <xdr:col>30</xdr:col>
      <xdr:colOff>159981</xdr:colOff>
      <xdr:row>9</xdr:row>
      <xdr:rowOff>27574</xdr:rowOff>
    </xdr:to>
    <xdr:sp macro="" textlink="">
      <xdr:nvSpPr>
        <xdr:cNvPr id="58" name="Куб 57">
          <a:extLst>
            <a:ext uri="{FF2B5EF4-FFF2-40B4-BE49-F238E27FC236}">
              <a16:creationId xmlns:a16="http://schemas.microsoft.com/office/drawing/2014/main" id="{D2750BBE-69DE-4816-A110-4F359FCC0989}"/>
            </a:ext>
          </a:extLst>
        </xdr:cNvPr>
        <xdr:cNvSpPr/>
      </xdr:nvSpPr>
      <xdr:spPr>
        <a:xfrm>
          <a:off x="4896728" y="1701506"/>
          <a:ext cx="699473" cy="319348"/>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22</xdr:col>
      <xdr:colOff>114658</xdr:colOff>
      <xdr:row>8</xdr:row>
      <xdr:rowOff>17611</xdr:rowOff>
    </xdr:from>
    <xdr:to>
      <xdr:col>26</xdr:col>
      <xdr:colOff>89068</xdr:colOff>
      <xdr:row>9</xdr:row>
      <xdr:rowOff>161328</xdr:rowOff>
    </xdr:to>
    <xdr:sp macro="" textlink="">
      <xdr:nvSpPr>
        <xdr:cNvPr id="59" name="Куб 58">
          <a:extLst>
            <a:ext uri="{FF2B5EF4-FFF2-40B4-BE49-F238E27FC236}">
              <a16:creationId xmlns:a16="http://schemas.microsoft.com/office/drawing/2014/main" id="{C3BEB3E3-FBB8-4566-831A-56CDD1647839}"/>
            </a:ext>
          </a:extLst>
        </xdr:cNvPr>
        <xdr:cNvSpPr/>
      </xdr:nvSpPr>
      <xdr:spPr>
        <a:xfrm>
          <a:off x="4101219" y="1829684"/>
          <a:ext cx="699239" cy="324924"/>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26</xdr:col>
      <xdr:colOff>63739</xdr:colOff>
      <xdr:row>8</xdr:row>
      <xdr:rowOff>11650</xdr:rowOff>
    </xdr:from>
    <xdr:to>
      <xdr:col>30</xdr:col>
      <xdr:colOff>35423</xdr:colOff>
      <xdr:row>9</xdr:row>
      <xdr:rowOff>155367</xdr:rowOff>
    </xdr:to>
    <xdr:sp macro="" textlink="">
      <xdr:nvSpPr>
        <xdr:cNvPr id="60" name="Куб 59">
          <a:extLst>
            <a:ext uri="{FF2B5EF4-FFF2-40B4-BE49-F238E27FC236}">
              <a16:creationId xmlns:a16="http://schemas.microsoft.com/office/drawing/2014/main" id="{8CBFB956-9381-4A31-A559-2B4D8BC23951}"/>
            </a:ext>
          </a:extLst>
        </xdr:cNvPr>
        <xdr:cNvSpPr/>
      </xdr:nvSpPr>
      <xdr:spPr>
        <a:xfrm>
          <a:off x="4775129" y="1823723"/>
          <a:ext cx="696514" cy="324924"/>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20</xdr:col>
      <xdr:colOff>31468</xdr:colOff>
      <xdr:row>5</xdr:row>
      <xdr:rowOff>36933</xdr:rowOff>
    </xdr:from>
    <xdr:to>
      <xdr:col>24</xdr:col>
      <xdr:colOff>3151</xdr:colOff>
      <xdr:row>6</xdr:row>
      <xdr:rowOff>180417</xdr:rowOff>
    </xdr:to>
    <xdr:sp macro="" textlink="">
      <xdr:nvSpPr>
        <xdr:cNvPr id="61" name="Куб 60">
          <a:extLst>
            <a:ext uri="{FF2B5EF4-FFF2-40B4-BE49-F238E27FC236}">
              <a16:creationId xmlns:a16="http://schemas.microsoft.com/office/drawing/2014/main" id="{3118F9F4-EB87-4B3F-B038-140E3C8A12F9}"/>
            </a:ext>
          </a:extLst>
        </xdr:cNvPr>
        <xdr:cNvSpPr/>
      </xdr:nvSpPr>
      <xdr:spPr>
        <a:xfrm>
          <a:off x="3655614" y="1305384"/>
          <a:ext cx="696513" cy="324692"/>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23</xdr:col>
      <xdr:colOff>156028</xdr:colOff>
      <xdr:row>5</xdr:row>
      <xdr:rowOff>36933</xdr:rowOff>
    </xdr:from>
    <xdr:to>
      <xdr:col>27</xdr:col>
      <xdr:colOff>124983</xdr:colOff>
      <xdr:row>6</xdr:row>
      <xdr:rowOff>180417</xdr:rowOff>
    </xdr:to>
    <xdr:sp macro="" textlink="">
      <xdr:nvSpPr>
        <xdr:cNvPr id="62" name="Куб 61">
          <a:extLst>
            <a:ext uri="{FF2B5EF4-FFF2-40B4-BE49-F238E27FC236}">
              <a16:creationId xmlns:a16="http://schemas.microsoft.com/office/drawing/2014/main" id="{C672C382-1A28-4573-9888-23565D0A6D2C}"/>
            </a:ext>
          </a:extLst>
        </xdr:cNvPr>
        <xdr:cNvSpPr/>
      </xdr:nvSpPr>
      <xdr:spPr>
        <a:xfrm>
          <a:off x="4323796" y="1305384"/>
          <a:ext cx="693785" cy="324692"/>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27</xdr:col>
      <xdr:colOff>91075</xdr:colOff>
      <xdr:row>5</xdr:row>
      <xdr:rowOff>19050</xdr:rowOff>
    </xdr:from>
    <xdr:to>
      <xdr:col>31</xdr:col>
      <xdr:colOff>62759</xdr:colOff>
      <xdr:row>6</xdr:row>
      <xdr:rowOff>162766</xdr:rowOff>
    </xdr:to>
    <xdr:sp macro="" textlink="">
      <xdr:nvSpPr>
        <xdr:cNvPr id="63" name="Куб 62">
          <a:extLst>
            <a:ext uri="{FF2B5EF4-FFF2-40B4-BE49-F238E27FC236}">
              <a16:creationId xmlns:a16="http://schemas.microsoft.com/office/drawing/2014/main" id="{5F41B5A9-A5BF-4120-B19F-2C5E6C5D42AE}"/>
            </a:ext>
          </a:extLst>
        </xdr:cNvPr>
        <xdr:cNvSpPr/>
      </xdr:nvSpPr>
      <xdr:spPr>
        <a:xfrm>
          <a:off x="4983673" y="1287501"/>
          <a:ext cx="696513" cy="324924"/>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19</xdr:col>
      <xdr:colOff>97035</xdr:colOff>
      <xdr:row>5</xdr:row>
      <xdr:rowOff>152803</xdr:rowOff>
    </xdr:from>
    <xdr:to>
      <xdr:col>23</xdr:col>
      <xdr:colOff>68719</xdr:colOff>
      <xdr:row>7</xdr:row>
      <xdr:rowOff>109736</xdr:rowOff>
    </xdr:to>
    <xdr:sp macro="" textlink="">
      <xdr:nvSpPr>
        <xdr:cNvPr id="64" name="Куб 63">
          <a:extLst>
            <a:ext uri="{FF2B5EF4-FFF2-40B4-BE49-F238E27FC236}">
              <a16:creationId xmlns:a16="http://schemas.microsoft.com/office/drawing/2014/main" id="{3E1C6C78-4F53-42A4-948C-70996666B702}"/>
            </a:ext>
          </a:extLst>
        </xdr:cNvPr>
        <xdr:cNvSpPr/>
      </xdr:nvSpPr>
      <xdr:spPr>
        <a:xfrm>
          <a:off x="3539974" y="1421254"/>
          <a:ext cx="696513" cy="319348"/>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18</xdr:col>
      <xdr:colOff>161986</xdr:colOff>
      <xdr:row>6</xdr:row>
      <xdr:rowOff>99773</xdr:rowOff>
    </xdr:from>
    <xdr:to>
      <xdr:col>22</xdr:col>
      <xdr:colOff>133670</xdr:colOff>
      <xdr:row>8</xdr:row>
      <xdr:rowOff>64778</xdr:rowOff>
    </xdr:to>
    <xdr:sp macro="" textlink="">
      <xdr:nvSpPr>
        <xdr:cNvPr id="65" name="Куб 64">
          <a:extLst>
            <a:ext uri="{FF2B5EF4-FFF2-40B4-BE49-F238E27FC236}">
              <a16:creationId xmlns:a16="http://schemas.microsoft.com/office/drawing/2014/main" id="{EA11E95B-F98E-4985-AEAB-C43EECBF59A8}"/>
            </a:ext>
          </a:extLst>
        </xdr:cNvPr>
        <xdr:cNvSpPr/>
      </xdr:nvSpPr>
      <xdr:spPr>
        <a:xfrm>
          <a:off x="3423718" y="1549432"/>
          <a:ext cx="696513" cy="327419"/>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23</xdr:col>
      <xdr:colOff>16437</xdr:colOff>
      <xdr:row>5</xdr:row>
      <xdr:rowOff>175501</xdr:rowOff>
    </xdr:from>
    <xdr:to>
      <xdr:col>26</xdr:col>
      <xdr:colOff>170571</xdr:colOff>
      <xdr:row>7</xdr:row>
      <xdr:rowOff>141750</xdr:rowOff>
    </xdr:to>
    <xdr:sp macro="" textlink="">
      <xdr:nvSpPr>
        <xdr:cNvPr id="66" name="Куб 65">
          <a:extLst>
            <a:ext uri="{FF2B5EF4-FFF2-40B4-BE49-F238E27FC236}">
              <a16:creationId xmlns:a16="http://schemas.microsoft.com/office/drawing/2014/main" id="{6FD84C6C-5312-4CBE-93C7-152E3CD67848}"/>
            </a:ext>
          </a:extLst>
        </xdr:cNvPr>
        <xdr:cNvSpPr/>
      </xdr:nvSpPr>
      <xdr:spPr>
        <a:xfrm>
          <a:off x="4184205" y="1443952"/>
          <a:ext cx="697756" cy="328664"/>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30</xdr:col>
      <xdr:colOff>88229</xdr:colOff>
      <xdr:row>24</xdr:row>
      <xdr:rowOff>82293</xdr:rowOff>
    </xdr:from>
    <xdr:to>
      <xdr:col>43</xdr:col>
      <xdr:colOff>14580</xdr:colOff>
      <xdr:row>24</xdr:row>
      <xdr:rowOff>180783</xdr:rowOff>
    </xdr:to>
    <xdr:sp macro="" textlink="">
      <xdr:nvSpPr>
        <xdr:cNvPr id="67" name="Куб 66">
          <a:extLst>
            <a:ext uri="{FF2B5EF4-FFF2-40B4-BE49-F238E27FC236}">
              <a16:creationId xmlns:a16="http://schemas.microsoft.com/office/drawing/2014/main" id="{AEBFF93D-0CA4-4F31-AC72-50A5C08DA0D6}"/>
            </a:ext>
          </a:extLst>
        </xdr:cNvPr>
        <xdr:cNvSpPr/>
      </xdr:nvSpPr>
      <xdr:spPr>
        <a:xfrm rot="5400000" flipH="1">
          <a:off x="6616227" y="3701905"/>
          <a:ext cx="98490" cy="2282046"/>
        </a:xfrm>
        <a:prstGeom prst="cube">
          <a:avLst>
            <a:gd name="adj" fmla="val 80965"/>
          </a:avLst>
        </a:prstGeom>
        <a:solidFill>
          <a:schemeClr val="bg1">
            <a:lumMod val="65000"/>
          </a:schemeClr>
        </a:solidFill>
        <a:ln>
          <a:solidFill>
            <a:schemeClr val="bg1">
              <a:lumMod val="50000"/>
            </a:schemeClr>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solidFill>
              <a:schemeClr val="tx2"/>
            </a:solidFill>
          </a:endParaRPr>
        </a:p>
      </xdr:txBody>
    </xdr:sp>
    <xdr:clientData/>
  </xdr:twoCellAnchor>
  <xdr:twoCellAnchor>
    <xdr:from>
      <xdr:col>41</xdr:col>
      <xdr:colOff>70739</xdr:colOff>
      <xdr:row>23</xdr:row>
      <xdr:rowOff>93263</xdr:rowOff>
    </xdr:from>
    <xdr:to>
      <xdr:col>42</xdr:col>
      <xdr:colOff>92060</xdr:colOff>
      <xdr:row>24</xdr:row>
      <xdr:rowOff>115283</xdr:rowOff>
    </xdr:to>
    <xdr:sp macro="" textlink="">
      <xdr:nvSpPr>
        <xdr:cNvPr id="68" name="Овал 67">
          <a:extLst>
            <a:ext uri="{FF2B5EF4-FFF2-40B4-BE49-F238E27FC236}">
              <a16:creationId xmlns:a16="http://schemas.microsoft.com/office/drawing/2014/main" id="{F31A9B51-0CCA-4A9D-9C08-162A306B3CF4}"/>
            </a:ext>
          </a:extLst>
        </xdr:cNvPr>
        <xdr:cNvSpPr/>
      </xdr:nvSpPr>
      <xdr:spPr>
        <a:xfrm>
          <a:off x="7500239" y="4623446"/>
          <a:ext cx="202528" cy="203227"/>
        </a:xfrm>
        <a:prstGeom prst="ellipse">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800">
              <a:solidFill>
                <a:schemeClr val="tx2"/>
              </a:solidFill>
              <a:latin typeface="+mn-lt"/>
              <a:ea typeface="+mn-ea"/>
              <a:cs typeface="+mn-cs"/>
            </a:rPr>
            <a:t>2</a:t>
          </a:r>
          <a:endParaRPr lang="ru-RU" sz="800">
            <a:solidFill>
              <a:schemeClr val="tx2"/>
            </a:solidFill>
            <a:latin typeface="+mn-lt"/>
            <a:ea typeface="+mn-ea"/>
            <a:cs typeface="+mn-cs"/>
          </a:endParaRPr>
        </a:p>
      </xdr:txBody>
    </xdr:sp>
    <xdr:clientData/>
  </xdr:twoCellAnchor>
  <xdr:twoCellAnchor>
    <xdr:from>
      <xdr:col>36</xdr:col>
      <xdr:colOff>45644</xdr:colOff>
      <xdr:row>10</xdr:row>
      <xdr:rowOff>64995</xdr:rowOff>
    </xdr:from>
    <xdr:to>
      <xdr:col>37</xdr:col>
      <xdr:colOff>152817</xdr:colOff>
      <xdr:row>25</xdr:row>
      <xdr:rowOff>38892</xdr:rowOff>
    </xdr:to>
    <xdr:sp macro="" textlink="">
      <xdr:nvSpPr>
        <xdr:cNvPr id="69" name="Полилиния: фигура 68">
          <a:extLst>
            <a:ext uri="{FF2B5EF4-FFF2-40B4-BE49-F238E27FC236}">
              <a16:creationId xmlns:a16="http://schemas.microsoft.com/office/drawing/2014/main" id="{F5CE02DD-7BDE-4469-876D-078946ECB71E}"/>
            </a:ext>
          </a:extLst>
        </xdr:cNvPr>
        <xdr:cNvSpPr/>
      </xdr:nvSpPr>
      <xdr:spPr>
        <a:xfrm rot="18942067" flipH="1">
          <a:off x="6569107" y="2239483"/>
          <a:ext cx="288381" cy="2692007"/>
        </a:xfrm>
        <a:custGeom>
          <a:avLst/>
          <a:gdLst>
            <a:gd name="connsiteX0" fmla="*/ 345325 w 345325"/>
            <a:gd name="connsiteY0" fmla="*/ 1938618 h 1938618"/>
            <a:gd name="connsiteX1" fmla="*/ 42766 w 345325"/>
            <a:gd name="connsiteY1" fmla="*/ 1187824 h 1938618"/>
            <a:gd name="connsiteX2" fmla="*/ 9149 w 345325"/>
            <a:gd name="connsiteY2" fmla="*/ 0 h 1938618"/>
          </a:gdLst>
          <a:ahLst/>
          <a:cxnLst>
            <a:cxn ang="0">
              <a:pos x="connsiteX0" y="connsiteY0"/>
            </a:cxn>
            <a:cxn ang="0">
              <a:pos x="connsiteX1" y="connsiteY1"/>
            </a:cxn>
            <a:cxn ang="0">
              <a:pos x="connsiteX2" y="connsiteY2"/>
            </a:cxn>
          </a:cxnLst>
          <a:rect l="l" t="t" r="r" b="b"/>
          <a:pathLst>
            <a:path w="345325" h="1938618">
              <a:moveTo>
                <a:pt x="345325" y="1938618"/>
              </a:moveTo>
              <a:cubicBezTo>
                <a:pt x="222060" y="1724772"/>
                <a:pt x="98795" y="1510927"/>
                <a:pt x="42766" y="1187824"/>
              </a:cubicBezTo>
              <a:cubicBezTo>
                <a:pt x="-13263" y="864721"/>
                <a:pt x="-2057" y="432360"/>
                <a:pt x="9149" y="0"/>
              </a:cubicBezTo>
            </a:path>
          </a:pathLst>
        </a:custGeom>
        <a:noFill/>
        <a:ln>
          <a:solidFill>
            <a:schemeClr val="tx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endParaRPr lang="ru-RU" sz="1100"/>
        </a:p>
      </xdr:txBody>
    </xdr:sp>
    <xdr:clientData/>
  </xdr:twoCellAnchor>
  <xdr:twoCellAnchor>
    <xdr:from>
      <xdr:col>31</xdr:col>
      <xdr:colOff>26748</xdr:colOff>
      <xdr:row>20</xdr:row>
      <xdr:rowOff>38403</xdr:rowOff>
    </xdr:from>
    <xdr:to>
      <xdr:col>32</xdr:col>
      <xdr:colOff>48770</xdr:colOff>
      <xdr:row>21</xdr:row>
      <xdr:rowOff>64809</xdr:rowOff>
    </xdr:to>
    <xdr:sp macro="" textlink="">
      <xdr:nvSpPr>
        <xdr:cNvPr id="70" name="Овал 69">
          <a:extLst>
            <a:ext uri="{FF2B5EF4-FFF2-40B4-BE49-F238E27FC236}">
              <a16:creationId xmlns:a16="http://schemas.microsoft.com/office/drawing/2014/main" id="{23AF1B92-D0C3-4EC6-9B82-DE625BFF9EE6}"/>
            </a:ext>
          </a:extLst>
        </xdr:cNvPr>
        <xdr:cNvSpPr/>
      </xdr:nvSpPr>
      <xdr:spPr>
        <a:xfrm>
          <a:off x="5705113" y="4068211"/>
          <a:ext cx="205195" cy="209579"/>
        </a:xfrm>
        <a:prstGeom prst="ellipse">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ru-RU" sz="800">
              <a:solidFill>
                <a:schemeClr val="tx2"/>
              </a:solidFill>
              <a:latin typeface="+mn-lt"/>
              <a:ea typeface="+mn-ea"/>
              <a:cs typeface="+mn-cs"/>
            </a:rPr>
            <a:t>4</a:t>
          </a:r>
        </a:p>
      </xdr:txBody>
    </xdr:sp>
    <xdr:clientData/>
  </xdr:twoCellAnchor>
  <xdr:twoCellAnchor>
    <xdr:from>
      <xdr:col>30</xdr:col>
      <xdr:colOff>164225</xdr:colOff>
      <xdr:row>23</xdr:row>
      <xdr:rowOff>127594</xdr:rowOff>
    </xdr:from>
    <xdr:to>
      <xdr:col>32</xdr:col>
      <xdr:colOff>6401</xdr:colOff>
      <xdr:row>24</xdr:row>
      <xdr:rowOff>147415</xdr:rowOff>
    </xdr:to>
    <xdr:sp macro="" textlink="">
      <xdr:nvSpPr>
        <xdr:cNvPr id="71" name="Овал 70">
          <a:extLst>
            <a:ext uri="{FF2B5EF4-FFF2-40B4-BE49-F238E27FC236}">
              <a16:creationId xmlns:a16="http://schemas.microsoft.com/office/drawing/2014/main" id="{36B5EF14-3919-4B5A-B4B4-9366A162846E}"/>
            </a:ext>
          </a:extLst>
        </xdr:cNvPr>
        <xdr:cNvSpPr/>
      </xdr:nvSpPr>
      <xdr:spPr>
        <a:xfrm>
          <a:off x="5600445" y="4657777"/>
          <a:ext cx="204590" cy="201028"/>
        </a:xfrm>
        <a:prstGeom prst="ellipse">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ru-RU" sz="800">
              <a:solidFill>
                <a:schemeClr val="tx2"/>
              </a:solidFill>
              <a:latin typeface="+mn-lt"/>
              <a:ea typeface="+mn-ea"/>
              <a:cs typeface="+mn-cs"/>
            </a:rPr>
            <a:t>5</a:t>
          </a:r>
        </a:p>
      </xdr:txBody>
    </xdr:sp>
    <xdr:clientData/>
  </xdr:twoCellAnchor>
  <xdr:twoCellAnchor>
    <xdr:from>
      <xdr:col>32</xdr:col>
      <xdr:colOff>101536</xdr:colOff>
      <xdr:row>20</xdr:row>
      <xdr:rowOff>24630</xdr:rowOff>
    </xdr:from>
    <xdr:to>
      <xdr:col>33</xdr:col>
      <xdr:colOff>123554</xdr:colOff>
      <xdr:row>21</xdr:row>
      <xdr:rowOff>43207</xdr:rowOff>
    </xdr:to>
    <xdr:sp macro="" textlink="">
      <xdr:nvSpPr>
        <xdr:cNvPr id="72" name="Овал 71">
          <a:extLst>
            <a:ext uri="{FF2B5EF4-FFF2-40B4-BE49-F238E27FC236}">
              <a16:creationId xmlns:a16="http://schemas.microsoft.com/office/drawing/2014/main" id="{510F7CBF-2FE0-4B9A-A84C-080CD1DECEEE}"/>
            </a:ext>
          </a:extLst>
        </xdr:cNvPr>
        <xdr:cNvSpPr/>
      </xdr:nvSpPr>
      <xdr:spPr>
        <a:xfrm>
          <a:off x="5963074" y="4054438"/>
          <a:ext cx="205192" cy="201750"/>
        </a:xfrm>
        <a:prstGeom prst="ellipse">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ru-RU" sz="800">
              <a:solidFill>
                <a:schemeClr val="tx2"/>
              </a:solidFill>
              <a:latin typeface="+mn-lt"/>
              <a:ea typeface="+mn-ea"/>
              <a:cs typeface="+mn-cs"/>
            </a:rPr>
            <a:t>6</a:t>
          </a:r>
        </a:p>
      </xdr:txBody>
    </xdr:sp>
    <xdr:clientData/>
  </xdr:twoCellAnchor>
  <xdr:twoCellAnchor>
    <xdr:from>
      <xdr:col>31</xdr:col>
      <xdr:colOff>61492</xdr:colOff>
      <xdr:row>10</xdr:row>
      <xdr:rowOff>169972</xdr:rowOff>
    </xdr:from>
    <xdr:to>
      <xdr:col>32</xdr:col>
      <xdr:colOff>83512</xdr:colOff>
      <xdr:row>12</xdr:row>
      <xdr:rowOff>8586</xdr:rowOff>
    </xdr:to>
    <xdr:sp macro="" textlink="">
      <xdr:nvSpPr>
        <xdr:cNvPr id="73" name="Овал 72">
          <a:extLst>
            <a:ext uri="{FF2B5EF4-FFF2-40B4-BE49-F238E27FC236}">
              <a16:creationId xmlns:a16="http://schemas.microsoft.com/office/drawing/2014/main" id="{CC46D69B-4690-4092-9635-1704A0F5C501}"/>
            </a:ext>
          </a:extLst>
        </xdr:cNvPr>
        <xdr:cNvSpPr/>
      </xdr:nvSpPr>
      <xdr:spPr>
        <a:xfrm>
          <a:off x="5678919" y="2344460"/>
          <a:ext cx="203227" cy="201028"/>
        </a:xfrm>
        <a:prstGeom prst="ellipse">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ru-RU" sz="800">
              <a:solidFill>
                <a:schemeClr val="tx2"/>
              </a:solidFill>
              <a:latin typeface="+mn-lt"/>
              <a:ea typeface="+mn-ea"/>
              <a:cs typeface="+mn-cs"/>
            </a:rPr>
            <a:t>3</a:t>
          </a:r>
        </a:p>
      </xdr:txBody>
    </xdr:sp>
    <xdr:clientData/>
  </xdr:twoCellAnchor>
  <xdr:twoCellAnchor>
    <xdr:from>
      <xdr:col>33</xdr:col>
      <xdr:colOff>172497</xdr:colOff>
      <xdr:row>23</xdr:row>
      <xdr:rowOff>107111</xdr:rowOff>
    </xdr:from>
    <xdr:to>
      <xdr:col>35</xdr:col>
      <xdr:colOff>11345</xdr:colOff>
      <xdr:row>24</xdr:row>
      <xdr:rowOff>133516</xdr:rowOff>
    </xdr:to>
    <xdr:sp macro="" textlink="">
      <xdr:nvSpPr>
        <xdr:cNvPr id="74" name="Овал 73">
          <a:extLst>
            <a:ext uri="{FF2B5EF4-FFF2-40B4-BE49-F238E27FC236}">
              <a16:creationId xmlns:a16="http://schemas.microsoft.com/office/drawing/2014/main" id="{FC32F315-4C78-4941-8EAA-D1B13C1A78CA}"/>
            </a:ext>
          </a:extLst>
        </xdr:cNvPr>
        <xdr:cNvSpPr/>
      </xdr:nvSpPr>
      <xdr:spPr>
        <a:xfrm>
          <a:off x="6217209" y="4686438"/>
          <a:ext cx="205194" cy="209578"/>
        </a:xfrm>
        <a:prstGeom prst="ellipse">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ru-RU" sz="800">
              <a:solidFill>
                <a:schemeClr val="tx2"/>
              </a:solidFill>
              <a:latin typeface="+mn-lt"/>
              <a:ea typeface="+mn-ea"/>
              <a:cs typeface="+mn-cs"/>
            </a:rPr>
            <a:t>7</a:t>
          </a:r>
        </a:p>
      </xdr:txBody>
    </xdr:sp>
    <xdr:clientData/>
  </xdr:twoCellAnchor>
  <xdr:twoCellAnchor>
    <xdr:from>
      <xdr:col>33</xdr:col>
      <xdr:colOff>175665</xdr:colOff>
      <xdr:row>20</xdr:row>
      <xdr:rowOff>22381</xdr:rowOff>
    </xdr:from>
    <xdr:to>
      <xdr:col>35</xdr:col>
      <xdr:colOff>14511</xdr:colOff>
      <xdr:row>21</xdr:row>
      <xdr:rowOff>44586</xdr:rowOff>
    </xdr:to>
    <xdr:sp macro="" textlink="">
      <xdr:nvSpPr>
        <xdr:cNvPr id="75" name="Овал 74">
          <a:extLst>
            <a:ext uri="{FF2B5EF4-FFF2-40B4-BE49-F238E27FC236}">
              <a16:creationId xmlns:a16="http://schemas.microsoft.com/office/drawing/2014/main" id="{158B6D4E-EA11-48EA-AF99-663BD05884D6}"/>
            </a:ext>
          </a:extLst>
        </xdr:cNvPr>
        <xdr:cNvSpPr/>
      </xdr:nvSpPr>
      <xdr:spPr>
        <a:xfrm>
          <a:off x="6220377" y="4052189"/>
          <a:ext cx="205192" cy="205378"/>
        </a:xfrm>
        <a:prstGeom prst="ellipse">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ru-RU" sz="800">
              <a:solidFill>
                <a:schemeClr val="tx2"/>
              </a:solidFill>
              <a:latin typeface="+mn-lt"/>
              <a:ea typeface="+mn-ea"/>
              <a:cs typeface="+mn-cs"/>
            </a:rPr>
            <a:t>8</a:t>
          </a:r>
        </a:p>
      </xdr:txBody>
    </xdr:sp>
    <xdr:clientData/>
  </xdr:twoCellAnchor>
  <xdr:twoCellAnchor>
    <xdr:from>
      <xdr:col>38</xdr:col>
      <xdr:colOff>9819</xdr:colOff>
      <xdr:row>23</xdr:row>
      <xdr:rowOff>145378</xdr:rowOff>
    </xdr:from>
    <xdr:to>
      <xdr:col>39</xdr:col>
      <xdr:colOff>31839</xdr:colOff>
      <xdr:row>24</xdr:row>
      <xdr:rowOff>167583</xdr:rowOff>
    </xdr:to>
    <xdr:sp macro="" textlink="">
      <xdr:nvSpPr>
        <xdr:cNvPr id="76" name="Овал 75">
          <a:extLst>
            <a:ext uri="{FF2B5EF4-FFF2-40B4-BE49-F238E27FC236}">
              <a16:creationId xmlns:a16="http://schemas.microsoft.com/office/drawing/2014/main" id="{BC29AEDA-0CE1-4B40-BE17-0130CE06F737}"/>
            </a:ext>
          </a:extLst>
        </xdr:cNvPr>
        <xdr:cNvSpPr/>
      </xdr:nvSpPr>
      <xdr:spPr>
        <a:xfrm>
          <a:off x="6895697" y="4675561"/>
          <a:ext cx="203227" cy="203412"/>
        </a:xfrm>
        <a:prstGeom prst="ellipse">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ru-RU" sz="700">
              <a:solidFill>
                <a:schemeClr val="tx2"/>
              </a:solidFill>
              <a:latin typeface="+mn-lt"/>
              <a:ea typeface="+mn-ea"/>
              <a:cs typeface="+mn-cs"/>
            </a:rPr>
            <a:t>9</a:t>
          </a:r>
        </a:p>
      </xdr:txBody>
    </xdr:sp>
    <xdr:clientData/>
  </xdr:twoCellAnchor>
  <xdr:twoCellAnchor>
    <xdr:from>
      <xdr:col>36</xdr:col>
      <xdr:colOff>121294</xdr:colOff>
      <xdr:row>24</xdr:row>
      <xdr:rowOff>136701</xdr:rowOff>
    </xdr:from>
    <xdr:to>
      <xdr:col>37</xdr:col>
      <xdr:colOff>143315</xdr:colOff>
      <xdr:row>25</xdr:row>
      <xdr:rowOff>163108</xdr:rowOff>
    </xdr:to>
    <xdr:sp macro="" textlink="">
      <xdr:nvSpPr>
        <xdr:cNvPr id="77" name="Овал 76">
          <a:extLst>
            <a:ext uri="{FF2B5EF4-FFF2-40B4-BE49-F238E27FC236}">
              <a16:creationId xmlns:a16="http://schemas.microsoft.com/office/drawing/2014/main" id="{BA47900E-CF43-4345-A3A2-43D678B30CAF}"/>
            </a:ext>
          </a:extLst>
        </xdr:cNvPr>
        <xdr:cNvSpPr/>
      </xdr:nvSpPr>
      <xdr:spPr>
        <a:xfrm>
          <a:off x="6662771" y="4861101"/>
          <a:ext cx="203729" cy="208115"/>
        </a:xfrm>
        <a:prstGeom prst="ellipse">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ru-RU" sz="800">
            <a:solidFill>
              <a:schemeClr val="tx2"/>
            </a:solidFill>
            <a:latin typeface="+mn-lt"/>
            <a:ea typeface="+mn-ea"/>
            <a:cs typeface="+mn-cs"/>
          </a:endParaRPr>
        </a:p>
      </xdr:txBody>
    </xdr:sp>
    <xdr:clientData/>
  </xdr:twoCellAnchor>
  <xdr:twoCellAnchor>
    <xdr:from>
      <xdr:col>36</xdr:col>
      <xdr:colOff>68926</xdr:colOff>
      <xdr:row>24</xdr:row>
      <xdr:rowOff>120776</xdr:rowOff>
    </xdr:from>
    <xdr:to>
      <xdr:col>38</xdr:col>
      <xdr:colOff>17585</xdr:colOff>
      <xdr:row>25</xdr:row>
      <xdr:rowOff>181707</xdr:rowOff>
    </xdr:to>
    <xdr:sp macro="" textlink="">
      <xdr:nvSpPr>
        <xdr:cNvPr id="78" name="TextBox 77">
          <a:extLst>
            <a:ext uri="{FF2B5EF4-FFF2-40B4-BE49-F238E27FC236}">
              <a16:creationId xmlns:a16="http://schemas.microsoft.com/office/drawing/2014/main" id="{DD649C24-2321-4CFB-A88C-DF00BF151DE0}"/>
            </a:ext>
          </a:extLst>
        </xdr:cNvPr>
        <xdr:cNvSpPr txBox="1"/>
      </xdr:nvSpPr>
      <xdr:spPr>
        <a:xfrm>
          <a:off x="6610403" y="4845176"/>
          <a:ext cx="312074" cy="2426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900">
              <a:solidFill>
                <a:schemeClr val="tx2"/>
              </a:solidFill>
            </a:rPr>
            <a:t>10</a:t>
          </a:r>
        </a:p>
      </xdr:txBody>
    </xdr:sp>
    <xdr:clientData/>
  </xdr:twoCellAnchor>
  <xdr:twoCellAnchor>
    <xdr:from>
      <xdr:col>39</xdr:col>
      <xdr:colOff>19758</xdr:colOff>
      <xdr:row>20</xdr:row>
      <xdr:rowOff>9774</xdr:rowOff>
    </xdr:from>
    <xdr:to>
      <xdr:col>41</xdr:col>
      <xdr:colOff>34816</xdr:colOff>
      <xdr:row>21</xdr:row>
      <xdr:rowOff>71377</xdr:rowOff>
    </xdr:to>
    <xdr:sp macro="" textlink="">
      <xdr:nvSpPr>
        <xdr:cNvPr id="79" name="TextBox 78">
          <a:extLst>
            <a:ext uri="{FF2B5EF4-FFF2-40B4-BE49-F238E27FC236}">
              <a16:creationId xmlns:a16="http://schemas.microsoft.com/office/drawing/2014/main" id="{02B0BA1F-3E60-4E47-8425-FFAFAEFB8C46}"/>
            </a:ext>
          </a:extLst>
        </xdr:cNvPr>
        <xdr:cNvSpPr txBox="1"/>
      </xdr:nvSpPr>
      <xdr:spPr>
        <a:xfrm>
          <a:off x="7086843" y="3996335"/>
          <a:ext cx="377473" cy="2428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ru-RU" sz="900">
            <a:solidFill>
              <a:schemeClr val="tx2"/>
            </a:solidFill>
          </a:endParaRPr>
        </a:p>
      </xdr:txBody>
    </xdr:sp>
    <xdr:clientData/>
  </xdr:twoCellAnchor>
  <xdr:twoCellAnchor>
    <xdr:from>
      <xdr:col>37</xdr:col>
      <xdr:colOff>160419</xdr:colOff>
      <xdr:row>25</xdr:row>
      <xdr:rowOff>58307</xdr:rowOff>
    </xdr:from>
    <xdr:to>
      <xdr:col>39</xdr:col>
      <xdr:colOff>5119</xdr:colOff>
      <xdr:row>26</xdr:row>
      <xdr:rowOff>78994</xdr:rowOff>
    </xdr:to>
    <xdr:sp macro="" textlink="">
      <xdr:nvSpPr>
        <xdr:cNvPr id="80" name="Овал 79">
          <a:extLst>
            <a:ext uri="{FF2B5EF4-FFF2-40B4-BE49-F238E27FC236}">
              <a16:creationId xmlns:a16="http://schemas.microsoft.com/office/drawing/2014/main" id="{F63F94BB-3B35-48C0-8BCC-8CF04F07D1FA}"/>
            </a:ext>
          </a:extLst>
        </xdr:cNvPr>
        <xdr:cNvSpPr/>
      </xdr:nvSpPr>
      <xdr:spPr>
        <a:xfrm>
          <a:off x="6865090" y="4950905"/>
          <a:ext cx="207114" cy="201894"/>
        </a:xfrm>
        <a:prstGeom prst="ellipse">
          <a:avLst/>
        </a:prstGeom>
        <a:solidFill>
          <a:schemeClr val="bg1"/>
        </a:solid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endParaRPr lang="ru-RU" sz="800">
            <a:solidFill>
              <a:schemeClr val="tx2"/>
            </a:solidFill>
            <a:latin typeface="+mn-lt"/>
            <a:ea typeface="+mn-ea"/>
            <a:cs typeface="+mn-cs"/>
          </a:endParaRPr>
        </a:p>
      </xdr:txBody>
    </xdr:sp>
    <xdr:clientData/>
  </xdr:twoCellAnchor>
  <xdr:twoCellAnchor>
    <xdr:from>
      <xdr:col>37</xdr:col>
      <xdr:colOff>123752</xdr:colOff>
      <xdr:row>25</xdr:row>
      <xdr:rowOff>35322</xdr:rowOff>
    </xdr:from>
    <xdr:to>
      <xdr:col>39</xdr:col>
      <xdr:colOff>138811</xdr:colOff>
      <xdr:row>26</xdr:row>
      <xdr:rowOff>93674</xdr:rowOff>
    </xdr:to>
    <xdr:sp macro="" textlink="">
      <xdr:nvSpPr>
        <xdr:cNvPr id="81" name="TextBox 80">
          <a:extLst>
            <a:ext uri="{FF2B5EF4-FFF2-40B4-BE49-F238E27FC236}">
              <a16:creationId xmlns:a16="http://schemas.microsoft.com/office/drawing/2014/main" id="{7270DF74-F4AB-4528-9613-DF2A2E5B5376}"/>
            </a:ext>
          </a:extLst>
        </xdr:cNvPr>
        <xdr:cNvSpPr txBox="1"/>
      </xdr:nvSpPr>
      <xdr:spPr>
        <a:xfrm>
          <a:off x="6828423" y="4927920"/>
          <a:ext cx="377473" cy="239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900">
              <a:solidFill>
                <a:schemeClr val="tx2"/>
              </a:solidFill>
            </a:rPr>
            <a:t>11</a:t>
          </a:r>
        </a:p>
      </xdr:txBody>
    </xdr:sp>
    <xdr:clientData/>
  </xdr:twoCellAnchor>
  <xdr:twoCellAnchor>
    <xdr:from>
      <xdr:col>33</xdr:col>
      <xdr:colOff>119196</xdr:colOff>
      <xdr:row>25</xdr:row>
      <xdr:rowOff>60472</xdr:rowOff>
    </xdr:from>
    <xdr:to>
      <xdr:col>35</xdr:col>
      <xdr:colOff>171450</xdr:colOff>
      <xdr:row>27</xdr:row>
      <xdr:rowOff>133350</xdr:rowOff>
    </xdr:to>
    <xdr:sp macro="" textlink="">
      <xdr:nvSpPr>
        <xdr:cNvPr id="82" name="Ромб 81">
          <a:extLst>
            <a:ext uri="{FF2B5EF4-FFF2-40B4-BE49-F238E27FC236}">
              <a16:creationId xmlns:a16="http://schemas.microsoft.com/office/drawing/2014/main" id="{524E22EC-902A-4B82-A39F-DDB472D851F0}"/>
            </a:ext>
          </a:extLst>
        </xdr:cNvPr>
        <xdr:cNvSpPr/>
      </xdr:nvSpPr>
      <xdr:spPr>
        <a:xfrm>
          <a:off x="6091371" y="4946797"/>
          <a:ext cx="414204" cy="434828"/>
        </a:xfrm>
        <a:prstGeom prst="diamond">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33</xdr:col>
      <xdr:colOff>104661</xdr:colOff>
      <xdr:row>25</xdr:row>
      <xdr:rowOff>145688</xdr:rowOff>
    </xdr:from>
    <xdr:to>
      <xdr:col>36</xdr:col>
      <xdr:colOff>150160</xdr:colOff>
      <xdr:row>27</xdr:row>
      <xdr:rowOff>11563</xdr:rowOff>
    </xdr:to>
    <xdr:sp macro="" textlink="">
      <xdr:nvSpPr>
        <xdr:cNvPr id="83" name="TextBox 82">
          <a:extLst>
            <a:ext uri="{FF2B5EF4-FFF2-40B4-BE49-F238E27FC236}">
              <a16:creationId xmlns:a16="http://schemas.microsoft.com/office/drawing/2014/main" id="{AA16065C-8A73-4673-9426-18801E7DBF15}"/>
            </a:ext>
          </a:extLst>
        </xdr:cNvPr>
        <xdr:cNvSpPr txBox="1"/>
      </xdr:nvSpPr>
      <xdr:spPr>
        <a:xfrm>
          <a:off x="6076836" y="5032013"/>
          <a:ext cx="588424" cy="227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a:ln>
                <a:noFill/>
              </a:ln>
              <a:solidFill>
                <a:schemeClr val="tx2"/>
              </a:solidFill>
              <a:latin typeface="Times New Roman" panose="02020603050405020304" pitchFamily="18" charset="0"/>
              <a:ea typeface="+mn-ea"/>
              <a:cs typeface="Times New Roman" panose="02020603050405020304" pitchFamily="18" charset="0"/>
            </a:rPr>
            <a:t>1/1</a:t>
          </a:r>
          <a:endParaRPr lang="ru-RU" sz="1400">
            <a:ln>
              <a:noFill/>
            </a:ln>
            <a:solidFill>
              <a:schemeClr val="tx2"/>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32</xdr:col>
      <xdr:colOff>93742</xdr:colOff>
      <xdr:row>18</xdr:row>
      <xdr:rowOff>28742</xdr:rowOff>
    </xdr:from>
    <xdr:to>
      <xdr:col>33</xdr:col>
      <xdr:colOff>177193</xdr:colOff>
      <xdr:row>19</xdr:row>
      <xdr:rowOff>115823</xdr:rowOff>
    </xdr:to>
    <xdr:grpSp>
      <xdr:nvGrpSpPr>
        <xdr:cNvPr id="84" name="Группа 83">
          <a:extLst>
            <a:ext uri="{FF2B5EF4-FFF2-40B4-BE49-F238E27FC236}">
              <a16:creationId xmlns:a16="http://schemas.microsoft.com/office/drawing/2014/main" id="{55A9A844-C5E0-4DC3-8B9E-E9C09120062A}"/>
            </a:ext>
          </a:extLst>
        </xdr:cNvPr>
        <xdr:cNvGrpSpPr/>
      </xdr:nvGrpSpPr>
      <xdr:grpSpPr>
        <a:xfrm>
          <a:off x="6015571" y="3621028"/>
          <a:ext cx="268508" cy="261252"/>
          <a:chOff x="4029072" y="6649045"/>
          <a:chExt cx="264320" cy="266700"/>
        </a:xfrm>
      </xdr:grpSpPr>
      <xdr:sp macro="" textlink="">
        <xdr:nvSpPr>
          <xdr:cNvPr id="86" name="Овал 85">
            <a:extLst>
              <a:ext uri="{FF2B5EF4-FFF2-40B4-BE49-F238E27FC236}">
                <a16:creationId xmlns:a16="http://schemas.microsoft.com/office/drawing/2014/main" id="{66E089B2-A4F8-420F-BA53-A43547CC4162}"/>
              </a:ext>
            </a:extLst>
          </xdr:cNvPr>
          <xdr:cNvSpPr/>
        </xdr:nvSpPr>
        <xdr:spPr>
          <a:xfrm>
            <a:off x="4029072" y="6649045"/>
            <a:ext cx="264320" cy="266700"/>
          </a:xfrm>
          <a:prstGeom prst="ellipse">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xnSp macro="">
        <xdr:nvCxnSpPr>
          <xdr:cNvPr id="87" name="Прямая соединительная линия 86">
            <a:extLst>
              <a:ext uri="{FF2B5EF4-FFF2-40B4-BE49-F238E27FC236}">
                <a16:creationId xmlns:a16="http://schemas.microsoft.com/office/drawing/2014/main" id="{C019293B-A3AE-4849-8355-7D331670CF85}"/>
              </a:ext>
            </a:extLst>
          </xdr:cNvPr>
          <xdr:cNvCxnSpPr>
            <a:stCxn id="86" idx="3"/>
            <a:endCxn id="86" idx="7"/>
          </xdr:cNvCxnSpPr>
        </xdr:nvCxnSpPr>
        <xdr:spPr>
          <a:xfrm flipV="1">
            <a:off x="4067781" y="6688102"/>
            <a:ext cx="186902" cy="188586"/>
          </a:xfrm>
          <a:prstGeom prst="line">
            <a:avLst/>
          </a:prstGeom>
          <a:ln w="6350">
            <a:solidFill>
              <a:schemeClr val="tx1"/>
            </a:solidFill>
            <a:prstDash val="solid"/>
          </a:ln>
        </xdr:spPr>
        <xdr:style>
          <a:lnRef idx="1">
            <a:schemeClr val="accent1"/>
          </a:lnRef>
          <a:fillRef idx="0">
            <a:schemeClr val="accent1"/>
          </a:fillRef>
          <a:effectRef idx="0">
            <a:schemeClr val="accent1"/>
          </a:effectRef>
          <a:fontRef idx="minor">
            <a:schemeClr val="tx1"/>
          </a:fontRef>
        </xdr:style>
      </xdr:cxnSp>
      <xdr:cxnSp macro="">
        <xdr:nvCxnSpPr>
          <xdr:cNvPr id="88" name="Прямая соединительная линия 87">
            <a:extLst>
              <a:ext uri="{FF2B5EF4-FFF2-40B4-BE49-F238E27FC236}">
                <a16:creationId xmlns:a16="http://schemas.microsoft.com/office/drawing/2014/main" id="{E1191B66-C8D2-4A00-BDDF-5FD9597EC659}"/>
              </a:ext>
            </a:extLst>
          </xdr:cNvPr>
          <xdr:cNvCxnSpPr>
            <a:stCxn id="86" idx="2"/>
            <a:endCxn id="86" idx="0"/>
          </xdr:cNvCxnSpPr>
        </xdr:nvCxnSpPr>
        <xdr:spPr>
          <a:xfrm flipV="1">
            <a:off x="4029072" y="6649045"/>
            <a:ext cx="132160" cy="133350"/>
          </a:xfrm>
          <a:prstGeom prst="line">
            <a:avLst/>
          </a:prstGeom>
          <a:ln w="6350">
            <a:solidFill>
              <a:schemeClr val="tx1"/>
            </a:solidFill>
            <a:prstDash val="solid"/>
          </a:ln>
        </xdr:spPr>
        <xdr:style>
          <a:lnRef idx="1">
            <a:schemeClr val="accent1"/>
          </a:lnRef>
          <a:fillRef idx="0">
            <a:schemeClr val="accent1"/>
          </a:fillRef>
          <a:effectRef idx="0">
            <a:schemeClr val="accent1"/>
          </a:effectRef>
          <a:fontRef idx="minor">
            <a:schemeClr val="tx1"/>
          </a:fontRef>
        </xdr:style>
      </xdr:cxnSp>
      <xdr:cxnSp macro="">
        <xdr:nvCxnSpPr>
          <xdr:cNvPr id="89" name="Прямая соединительная линия 88">
            <a:extLst>
              <a:ext uri="{FF2B5EF4-FFF2-40B4-BE49-F238E27FC236}">
                <a16:creationId xmlns:a16="http://schemas.microsoft.com/office/drawing/2014/main" id="{7F88B359-4295-4DA8-8B6D-304C88C97017}"/>
              </a:ext>
            </a:extLst>
          </xdr:cNvPr>
          <xdr:cNvCxnSpPr>
            <a:stCxn id="86" idx="4"/>
            <a:endCxn id="86" idx="6"/>
          </xdr:cNvCxnSpPr>
        </xdr:nvCxnSpPr>
        <xdr:spPr>
          <a:xfrm flipV="1">
            <a:off x="4161232" y="6782395"/>
            <a:ext cx="132160" cy="133350"/>
          </a:xfrm>
          <a:prstGeom prst="line">
            <a:avLst/>
          </a:prstGeom>
          <a:ln w="6350">
            <a:solidFill>
              <a:schemeClr val="tx1"/>
            </a:solidFill>
            <a:prstDash val="solid"/>
          </a:ln>
        </xdr:spPr>
        <xdr:style>
          <a:lnRef idx="1">
            <a:schemeClr val="accent1"/>
          </a:lnRef>
          <a:fillRef idx="0">
            <a:schemeClr val="accent1"/>
          </a:fillRef>
          <a:effectRef idx="0">
            <a:schemeClr val="accent1"/>
          </a:effectRef>
          <a:fontRef idx="minor">
            <a:schemeClr val="tx1"/>
          </a:fontRef>
        </xdr:style>
      </xdr:cxnSp>
      <xdr:cxnSp macro="">
        <xdr:nvCxnSpPr>
          <xdr:cNvPr id="90" name="Прямая соединительная линия 89">
            <a:extLst>
              <a:ext uri="{FF2B5EF4-FFF2-40B4-BE49-F238E27FC236}">
                <a16:creationId xmlns:a16="http://schemas.microsoft.com/office/drawing/2014/main" id="{081D9248-E018-4906-9763-796D1E615179}"/>
              </a:ext>
            </a:extLst>
          </xdr:cNvPr>
          <xdr:cNvCxnSpPr/>
        </xdr:nvCxnSpPr>
        <xdr:spPr>
          <a:xfrm flipV="1">
            <a:off x="4037209" y="6663335"/>
            <a:ext cx="176408" cy="177996"/>
          </a:xfrm>
          <a:prstGeom prst="line">
            <a:avLst/>
          </a:prstGeom>
          <a:ln w="6350">
            <a:solidFill>
              <a:schemeClr val="tx1"/>
            </a:solidFill>
            <a:prstDash val="solid"/>
          </a:ln>
        </xdr:spPr>
        <xdr:style>
          <a:lnRef idx="1">
            <a:schemeClr val="accent1"/>
          </a:lnRef>
          <a:fillRef idx="0">
            <a:schemeClr val="accent1"/>
          </a:fillRef>
          <a:effectRef idx="0">
            <a:schemeClr val="accent1"/>
          </a:effectRef>
          <a:fontRef idx="minor">
            <a:schemeClr val="tx1"/>
          </a:fontRef>
        </xdr:style>
      </xdr:cxnSp>
      <xdr:cxnSp macro="">
        <xdr:nvCxnSpPr>
          <xdr:cNvPr id="91" name="Прямая соединительная линия 90">
            <a:extLst>
              <a:ext uri="{FF2B5EF4-FFF2-40B4-BE49-F238E27FC236}">
                <a16:creationId xmlns:a16="http://schemas.microsoft.com/office/drawing/2014/main" id="{976ECDE1-689B-4315-944D-C50E1B791019}"/>
              </a:ext>
            </a:extLst>
          </xdr:cNvPr>
          <xdr:cNvCxnSpPr/>
        </xdr:nvCxnSpPr>
        <xdr:spPr>
          <a:xfrm flipV="1">
            <a:off x="4111228" y="6727031"/>
            <a:ext cx="175228" cy="176806"/>
          </a:xfrm>
          <a:prstGeom prst="line">
            <a:avLst/>
          </a:prstGeom>
          <a:ln w="6350">
            <a:solidFill>
              <a:schemeClr val="tx1"/>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31</xdr:col>
      <xdr:colOff>123196</xdr:colOff>
      <xdr:row>16</xdr:row>
      <xdr:rowOff>114417</xdr:rowOff>
    </xdr:from>
    <xdr:to>
      <xdr:col>35</xdr:col>
      <xdr:colOff>80596</xdr:colOff>
      <xdr:row>18</xdr:row>
      <xdr:rowOff>14653</xdr:rowOff>
    </xdr:to>
    <xdr:sp macro="" textlink="">
      <xdr:nvSpPr>
        <xdr:cNvPr id="85" name="TextBox 84">
          <a:extLst>
            <a:ext uri="{FF2B5EF4-FFF2-40B4-BE49-F238E27FC236}">
              <a16:creationId xmlns:a16="http://schemas.microsoft.com/office/drawing/2014/main" id="{4A66D09F-1892-452B-B9EC-39F27C7D1602}"/>
            </a:ext>
          </a:extLst>
        </xdr:cNvPr>
        <xdr:cNvSpPr txBox="1"/>
      </xdr:nvSpPr>
      <xdr:spPr>
        <a:xfrm>
          <a:off x="5801561" y="3411532"/>
          <a:ext cx="690093" cy="266583"/>
        </a:xfrm>
        <a:prstGeom prst="rect">
          <a:avLst/>
        </a:prstGeom>
        <a:solidFill>
          <a:schemeClr val="bg1">
            <a:alpha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n>
                <a:noFill/>
              </a:ln>
              <a:solidFill>
                <a:schemeClr val="tx2"/>
              </a:solidFill>
              <a:latin typeface="Times New Roman" panose="02020603050405020304" pitchFamily="18" charset="0"/>
              <a:cs typeface="Times New Roman" panose="02020603050405020304" pitchFamily="18" charset="0"/>
            </a:rPr>
            <a:t>3</a:t>
          </a:r>
          <a:r>
            <a:rPr lang="ru-RU" sz="1400" baseline="0">
              <a:ln>
                <a:noFill/>
              </a:ln>
              <a:solidFill>
                <a:schemeClr val="tx2"/>
              </a:solidFill>
              <a:latin typeface="Times New Roman" panose="02020603050405020304" pitchFamily="18" charset="0"/>
              <a:cs typeface="Times New Roman" panose="02020603050405020304" pitchFamily="18" charset="0"/>
            </a:rPr>
            <a:t> ШТ</a:t>
          </a:r>
          <a:endParaRPr lang="ru-RU" sz="1400">
            <a:ln>
              <a:noFill/>
            </a:ln>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30</xdr:col>
      <xdr:colOff>20203</xdr:colOff>
      <xdr:row>12</xdr:row>
      <xdr:rowOff>53235</xdr:rowOff>
    </xdr:from>
    <xdr:to>
      <xdr:col>32</xdr:col>
      <xdr:colOff>126531</xdr:colOff>
      <xdr:row>20</xdr:row>
      <xdr:rowOff>1049</xdr:rowOff>
    </xdr:to>
    <xdr:sp macro="" textlink="">
      <xdr:nvSpPr>
        <xdr:cNvPr id="94" name="Полилиния: фигура 93">
          <a:extLst>
            <a:ext uri="{FF2B5EF4-FFF2-40B4-BE49-F238E27FC236}">
              <a16:creationId xmlns:a16="http://schemas.microsoft.com/office/drawing/2014/main" id="{FDC482CD-D3A8-4F72-B2D6-4068D94A2067}"/>
            </a:ext>
          </a:extLst>
        </xdr:cNvPr>
        <xdr:cNvSpPr/>
      </xdr:nvSpPr>
      <xdr:spPr>
        <a:xfrm rot="20447619" flipV="1">
          <a:off x="5515395" y="2617658"/>
          <a:ext cx="472674" cy="1413199"/>
        </a:xfrm>
        <a:custGeom>
          <a:avLst/>
          <a:gdLst>
            <a:gd name="connsiteX0" fmla="*/ 345325 w 345325"/>
            <a:gd name="connsiteY0" fmla="*/ 1938618 h 1938618"/>
            <a:gd name="connsiteX1" fmla="*/ 42766 w 345325"/>
            <a:gd name="connsiteY1" fmla="*/ 1187824 h 1938618"/>
            <a:gd name="connsiteX2" fmla="*/ 9149 w 345325"/>
            <a:gd name="connsiteY2" fmla="*/ 0 h 1938618"/>
          </a:gdLst>
          <a:ahLst/>
          <a:cxnLst>
            <a:cxn ang="0">
              <a:pos x="connsiteX0" y="connsiteY0"/>
            </a:cxn>
            <a:cxn ang="0">
              <a:pos x="connsiteX1" y="connsiteY1"/>
            </a:cxn>
            <a:cxn ang="0">
              <a:pos x="connsiteX2" y="connsiteY2"/>
            </a:cxn>
          </a:cxnLst>
          <a:rect l="l" t="t" r="r" b="b"/>
          <a:pathLst>
            <a:path w="345325" h="1938618">
              <a:moveTo>
                <a:pt x="345325" y="1938618"/>
              </a:moveTo>
              <a:cubicBezTo>
                <a:pt x="222060" y="1724772"/>
                <a:pt x="98795" y="1510927"/>
                <a:pt x="42766" y="1187824"/>
              </a:cubicBezTo>
              <a:cubicBezTo>
                <a:pt x="-13263" y="864721"/>
                <a:pt x="-2057" y="432360"/>
                <a:pt x="9149" y="0"/>
              </a:cubicBezTo>
            </a:path>
          </a:pathLst>
        </a:custGeom>
        <a:noFill/>
        <a:ln>
          <a:solidFill>
            <a:schemeClr val="tx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endParaRPr lang="ru-RU" sz="1100"/>
        </a:p>
      </xdr:txBody>
    </xdr:sp>
    <xdr:clientData/>
  </xdr:twoCellAnchor>
  <xdr:twoCellAnchor>
    <xdr:from>
      <xdr:col>37</xdr:col>
      <xdr:colOff>43026</xdr:colOff>
      <xdr:row>22</xdr:row>
      <xdr:rowOff>81106</xdr:rowOff>
    </xdr:from>
    <xdr:to>
      <xdr:col>44</xdr:col>
      <xdr:colOff>130049</xdr:colOff>
      <xdr:row>23</xdr:row>
      <xdr:rowOff>75784</xdr:rowOff>
    </xdr:to>
    <xdr:sp macro="" textlink="">
      <xdr:nvSpPr>
        <xdr:cNvPr id="95" name="Полилиния: фигура 94">
          <a:extLst>
            <a:ext uri="{FF2B5EF4-FFF2-40B4-BE49-F238E27FC236}">
              <a16:creationId xmlns:a16="http://schemas.microsoft.com/office/drawing/2014/main" id="{ED2ABA9B-6130-4C84-955C-F6B72ABB64A2}"/>
            </a:ext>
          </a:extLst>
        </xdr:cNvPr>
        <xdr:cNvSpPr/>
      </xdr:nvSpPr>
      <xdr:spPr>
        <a:xfrm rot="13729001" flipH="1" flipV="1">
          <a:off x="7328198" y="3835409"/>
          <a:ext cx="175653" cy="1353848"/>
        </a:xfrm>
        <a:custGeom>
          <a:avLst/>
          <a:gdLst>
            <a:gd name="connsiteX0" fmla="*/ 345325 w 345325"/>
            <a:gd name="connsiteY0" fmla="*/ 1938618 h 1938618"/>
            <a:gd name="connsiteX1" fmla="*/ 42766 w 345325"/>
            <a:gd name="connsiteY1" fmla="*/ 1187824 h 1938618"/>
            <a:gd name="connsiteX2" fmla="*/ 9149 w 345325"/>
            <a:gd name="connsiteY2" fmla="*/ 0 h 1938618"/>
          </a:gdLst>
          <a:ahLst/>
          <a:cxnLst>
            <a:cxn ang="0">
              <a:pos x="connsiteX0" y="connsiteY0"/>
            </a:cxn>
            <a:cxn ang="0">
              <a:pos x="connsiteX1" y="connsiteY1"/>
            </a:cxn>
            <a:cxn ang="0">
              <a:pos x="connsiteX2" y="connsiteY2"/>
            </a:cxn>
          </a:cxnLst>
          <a:rect l="l" t="t" r="r" b="b"/>
          <a:pathLst>
            <a:path w="345325" h="1938618">
              <a:moveTo>
                <a:pt x="345325" y="1938618"/>
              </a:moveTo>
              <a:cubicBezTo>
                <a:pt x="222060" y="1724772"/>
                <a:pt x="98795" y="1510927"/>
                <a:pt x="42766" y="1187824"/>
              </a:cubicBezTo>
              <a:cubicBezTo>
                <a:pt x="-13263" y="864721"/>
                <a:pt x="-2057" y="432360"/>
                <a:pt x="9149" y="0"/>
              </a:cubicBezTo>
            </a:path>
          </a:pathLst>
        </a:custGeom>
        <a:noFill/>
        <a:ln>
          <a:solidFill>
            <a:schemeClr val="tx1"/>
          </a:solidFill>
          <a:prstDash val="dash"/>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endParaRPr lang="ru-RU" sz="1100"/>
        </a:p>
      </xdr:txBody>
    </xdr:sp>
    <xdr:clientData/>
  </xdr:twoCellAnchor>
  <xdr:twoCellAnchor>
    <xdr:from>
      <xdr:col>31</xdr:col>
      <xdr:colOff>66700</xdr:colOff>
      <xdr:row>21</xdr:row>
      <xdr:rowOff>98327</xdr:rowOff>
    </xdr:from>
    <xdr:to>
      <xdr:col>31</xdr:col>
      <xdr:colOff>112419</xdr:colOff>
      <xdr:row>23</xdr:row>
      <xdr:rowOff>107716</xdr:rowOff>
    </xdr:to>
    <xdr:sp macro="" textlink="">
      <xdr:nvSpPr>
        <xdr:cNvPr id="96" name="Полилиния: фигура 95">
          <a:extLst>
            <a:ext uri="{FF2B5EF4-FFF2-40B4-BE49-F238E27FC236}">
              <a16:creationId xmlns:a16="http://schemas.microsoft.com/office/drawing/2014/main" id="{F04BA883-E1F2-4B2A-94CD-50FE3FC1A2AC}"/>
            </a:ext>
          </a:extLst>
        </xdr:cNvPr>
        <xdr:cNvSpPr/>
      </xdr:nvSpPr>
      <xdr:spPr>
        <a:xfrm rot="16394222" flipV="1">
          <a:off x="5580057" y="4476316"/>
          <a:ext cx="375735" cy="45719"/>
        </a:xfrm>
        <a:custGeom>
          <a:avLst/>
          <a:gdLst>
            <a:gd name="connsiteX0" fmla="*/ 345325 w 345325"/>
            <a:gd name="connsiteY0" fmla="*/ 1938618 h 1938618"/>
            <a:gd name="connsiteX1" fmla="*/ 42766 w 345325"/>
            <a:gd name="connsiteY1" fmla="*/ 1187824 h 1938618"/>
            <a:gd name="connsiteX2" fmla="*/ 9149 w 345325"/>
            <a:gd name="connsiteY2" fmla="*/ 0 h 1938618"/>
          </a:gdLst>
          <a:ahLst/>
          <a:cxnLst>
            <a:cxn ang="0">
              <a:pos x="connsiteX0" y="connsiteY0"/>
            </a:cxn>
            <a:cxn ang="0">
              <a:pos x="connsiteX1" y="connsiteY1"/>
            </a:cxn>
            <a:cxn ang="0">
              <a:pos x="connsiteX2" y="connsiteY2"/>
            </a:cxn>
          </a:cxnLst>
          <a:rect l="l" t="t" r="r" b="b"/>
          <a:pathLst>
            <a:path w="345325" h="1938618">
              <a:moveTo>
                <a:pt x="345325" y="1938618"/>
              </a:moveTo>
              <a:cubicBezTo>
                <a:pt x="222060" y="1724772"/>
                <a:pt x="98795" y="1510927"/>
                <a:pt x="42766" y="1187824"/>
              </a:cubicBezTo>
              <a:cubicBezTo>
                <a:pt x="-13263" y="864721"/>
                <a:pt x="-2057" y="432360"/>
                <a:pt x="9149" y="0"/>
              </a:cubicBezTo>
            </a:path>
          </a:pathLst>
        </a:custGeom>
        <a:noFill/>
        <a:ln>
          <a:solidFill>
            <a:schemeClr val="tx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endParaRPr lang="ru-RU" sz="1100"/>
        </a:p>
      </xdr:txBody>
    </xdr:sp>
    <xdr:clientData/>
  </xdr:twoCellAnchor>
  <xdr:twoCellAnchor>
    <xdr:from>
      <xdr:col>32</xdr:col>
      <xdr:colOff>88679</xdr:colOff>
      <xdr:row>21</xdr:row>
      <xdr:rowOff>61694</xdr:rowOff>
    </xdr:from>
    <xdr:to>
      <xdr:col>32</xdr:col>
      <xdr:colOff>134398</xdr:colOff>
      <xdr:row>23</xdr:row>
      <xdr:rowOff>71083</xdr:rowOff>
    </xdr:to>
    <xdr:sp macro="" textlink="">
      <xdr:nvSpPr>
        <xdr:cNvPr id="97" name="Полилиния: фигура 96">
          <a:extLst>
            <a:ext uri="{FF2B5EF4-FFF2-40B4-BE49-F238E27FC236}">
              <a16:creationId xmlns:a16="http://schemas.microsoft.com/office/drawing/2014/main" id="{C4477CAC-C539-4713-9EEC-0F4118E3EE8F}"/>
            </a:ext>
          </a:extLst>
        </xdr:cNvPr>
        <xdr:cNvSpPr/>
      </xdr:nvSpPr>
      <xdr:spPr>
        <a:xfrm rot="7796856" flipV="1">
          <a:off x="5785209" y="4439683"/>
          <a:ext cx="375735" cy="45719"/>
        </a:xfrm>
        <a:custGeom>
          <a:avLst/>
          <a:gdLst>
            <a:gd name="connsiteX0" fmla="*/ 345325 w 345325"/>
            <a:gd name="connsiteY0" fmla="*/ 1938618 h 1938618"/>
            <a:gd name="connsiteX1" fmla="*/ 42766 w 345325"/>
            <a:gd name="connsiteY1" fmla="*/ 1187824 h 1938618"/>
            <a:gd name="connsiteX2" fmla="*/ 9149 w 345325"/>
            <a:gd name="connsiteY2" fmla="*/ 0 h 1938618"/>
          </a:gdLst>
          <a:ahLst/>
          <a:cxnLst>
            <a:cxn ang="0">
              <a:pos x="connsiteX0" y="connsiteY0"/>
            </a:cxn>
            <a:cxn ang="0">
              <a:pos x="connsiteX1" y="connsiteY1"/>
            </a:cxn>
            <a:cxn ang="0">
              <a:pos x="connsiteX2" y="connsiteY2"/>
            </a:cxn>
          </a:cxnLst>
          <a:rect l="l" t="t" r="r" b="b"/>
          <a:pathLst>
            <a:path w="345325" h="1938618">
              <a:moveTo>
                <a:pt x="345325" y="1938618"/>
              </a:moveTo>
              <a:cubicBezTo>
                <a:pt x="222060" y="1724772"/>
                <a:pt x="98795" y="1510927"/>
                <a:pt x="42766" y="1187824"/>
              </a:cubicBezTo>
              <a:cubicBezTo>
                <a:pt x="-13263" y="864721"/>
                <a:pt x="-2057" y="432360"/>
                <a:pt x="9149" y="0"/>
              </a:cubicBezTo>
            </a:path>
          </a:pathLst>
        </a:custGeom>
        <a:noFill/>
        <a:ln>
          <a:solidFill>
            <a:schemeClr val="tx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endParaRPr lang="ru-RU" sz="1100"/>
        </a:p>
      </xdr:txBody>
    </xdr:sp>
    <xdr:clientData/>
  </xdr:twoCellAnchor>
  <xdr:twoCellAnchor>
    <xdr:from>
      <xdr:col>33</xdr:col>
      <xdr:colOff>132640</xdr:colOff>
      <xdr:row>21</xdr:row>
      <xdr:rowOff>98328</xdr:rowOff>
    </xdr:from>
    <xdr:to>
      <xdr:col>33</xdr:col>
      <xdr:colOff>178359</xdr:colOff>
      <xdr:row>23</xdr:row>
      <xdr:rowOff>107717</xdr:rowOff>
    </xdr:to>
    <xdr:sp macro="" textlink="">
      <xdr:nvSpPr>
        <xdr:cNvPr id="98" name="Полилиния: фигура 97">
          <a:extLst>
            <a:ext uri="{FF2B5EF4-FFF2-40B4-BE49-F238E27FC236}">
              <a16:creationId xmlns:a16="http://schemas.microsoft.com/office/drawing/2014/main" id="{1FAFABD7-2680-4CA0-AF63-4D8FD10F14B0}"/>
            </a:ext>
          </a:extLst>
        </xdr:cNvPr>
        <xdr:cNvSpPr/>
      </xdr:nvSpPr>
      <xdr:spPr>
        <a:xfrm rot="14561962" flipV="1">
          <a:off x="6012344" y="4476317"/>
          <a:ext cx="375735" cy="45719"/>
        </a:xfrm>
        <a:custGeom>
          <a:avLst/>
          <a:gdLst>
            <a:gd name="connsiteX0" fmla="*/ 345325 w 345325"/>
            <a:gd name="connsiteY0" fmla="*/ 1938618 h 1938618"/>
            <a:gd name="connsiteX1" fmla="*/ 42766 w 345325"/>
            <a:gd name="connsiteY1" fmla="*/ 1187824 h 1938618"/>
            <a:gd name="connsiteX2" fmla="*/ 9149 w 345325"/>
            <a:gd name="connsiteY2" fmla="*/ 0 h 1938618"/>
          </a:gdLst>
          <a:ahLst/>
          <a:cxnLst>
            <a:cxn ang="0">
              <a:pos x="connsiteX0" y="connsiteY0"/>
            </a:cxn>
            <a:cxn ang="0">
              <a:pos x="connsiteX1" y="connsiteY1"/>
            </a:cxn>
            <a:cxn ang="0">
              <a:pos x="connsiteX2" y="connsiteY2"/>
            </a:cxn>
          </a:cxnLst>
          <a:rect l="l" t="t" r="r" b="b"/>
          <a:pathLst>
            <a:path w="345325" h="1938618">
              <a:moveTo>
                <a:pt x="345325" y="1938618"/>
              </a:moveTo>
              <a:cubicBezTo>
                <a:pt x="222060" y="1724772"/>
                <a:pt x="98795" y="1510927"/>
                <a:pt x="42766" y="1187824"/>
              </a:cubicBezTo>
              <a:cubicBezTo>
                <a:pt x="-13263" y="864721"/>
                <a:pt x="-2057" y="432360"/>
                <a:pt x="9149" y="0"/>
              </a:cubicBezTo>
            </a:path>
          </a:pathLst>
        </a:custGeom>
        <a:noFill/>
        <a:ln>
          <a:solidFill>
            <a:schemeClr val="tx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endParaRPr lang="ru-RU" sz="1100"/>
        </a:p>
      </xdr:txBody>
    </xdr:sp>
    <xdr:clientData/>
  </xdr:twoCellAnchor>
  <xdr:twoCellAnchor>
    <xdr:from>
      <xdr:col>34</xdr:col>
      <xdr:colOff>66697</xdr:colOff>
      <xdr:row>21</xdr:row>
      <xdr:rowOff>32385</xdr:rowOff>
    </xdr:from>
    <xdr:to>
      <xdr:col>34</xdr:col>
      <xdr:colOff>112416</xdr:colOff>
      <xdr:row>23</xdr:row>
      <xdr:rowOff>41774</xdr:rowOff>
    </xdr:to>
    <xdr:sp macro="" textlink="">
      <xdr:nvSpPr>
        <xdr:cNvPr id="100" name="Полилиния: фигура 99">
          <a:extLst>
            <a:ext uri="{FF2B5EF4-FFF2-40B4-BE49-F238E27FC236}">
              <a16:creationId xmlns:a16="http://schemas.microsoft.com/office/drawing/2014/main" id="{03B6056D-7169-4662-A50F-39A466090405}"/>
            </a:ext>
          </a:extLst>
        </xdr:cNvPr>
        <xdr:cNvSpPr/>
      </xdr:nvSpPr>
      <xdr:spPr>
        <a:xfrm rot="4969931" flipV="1">
          <a:off x="6129574" y="4410374"/>
          <a:ext cx="375735" cy="45719"/>
        </a:xfrm>
        <a:custGeom>
          <a:avLst/>
          <a:gdLst>
            <a:gd name="connsiteX0" fmla="*/ 345325 w 345325"/>
            <a:gd name="connsiteY0" fmla="*/ 1938618 h 1938618"/>
            <a:gd name="connsiteX1" fmla="*/ 42766 w 345325"/>
            <a:gd name="connsiteY1" fmla="*/ 1187824 h 1938618"/>
            <a:gd name="connsiteX2" fmla="*/ 9149 w 345325"/>
            <a:gd name="connsiteY2" fmla="*/ 0 h 1938618"/>
          </a:gdLst>
          <a:ahLst/>
          <a:cxnLst>
            <a:cxn ang="0">
              <a:pos x="connsiteX0" y="connsiteY0"/>
            </a:cxn>
            <a:cxn ang="0">
              <a:pos x="connsiteX1" y="connsiteY1"/>
            </a:cxn>
            <a:cxn ang="0">
              <a:pos x="connsiteX2" y="connsiteY2"/>
            </a:cxn>
          </a:cxnLst>
          <a:rect l="l" t="t" r="r" b="b"/>
          <a:pathLst>
            <a:path w="345325" h="1938618">
              <a:moveTo>
                <a:pt x="345325" y="1938618"/>
              </a:moveTo>
              <a:cubicBezTo>
                <a:pt x="222060" y="1724772"/>
                <a:pt x="98795" y="1510927"/>
                <a:pt x="42766" y="1187824"/>
              </a:cubicBezTo>
              <a:cubicBezTo>
                <a:pt x="-13263" y="864721"/>
                <a:pt x="-2057" y="432360"/>
                <a:pt x="9149" y="0"/>
              </a:cubicBezTo>
            </a:path>
          </a:pathLst>
        </a:custGeom>
        <a:noFill/>
        <a:ln>
          <a:solidFill>
            <a:schemeClr val="tx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endParaRPr lang="ru-RU" sz="1100"/>
        </a:p>
      </xdr:txBody>
    </xdr:sp>
    <xdr:clientData/>
  </xdr:twoCellAnchor>
  <xdr:twoCellAnchor>
    <xdr:from>
      <xdr:col>36</xdr:col>
      <xdr:colOff>92855</xdr:colOff>
      <xdr:row>20</xdr:row>
      <xdr:rowOff>117058</xdr:rowOff>
    </xdr:from>
    <xdr:to>
      <xdr:col>36</xdr:col>
      <xdr:colOff>138574</xdr:colOff>
      <xdr:row>24</xdr:row>
      <xdr:rowOff>80738</xdr:rowOff>
    </xdr:to>
    <xdr:sp macro="" textlink="">
      <xdr:nvSpPr>
        <xdr:cNvPr id="101" name="Полилиния: фигура 100">
          <a:extLst>
            <a:ext uri="{FF2B5EF4-FFF2-40B4-BE49-F238E27FC236}">
              <a16:creationId xmlns:a16="http://schemas.microsoft.com/office/drawing/2014/main" id="{F3F2F3FC-D942-422E-9F32-5FDC1B194CB1}"/>
            </a:ext>
          </a:extLst>
        </xdr:cNvPr>
        <xdr:cNvSpPr/>
      </xdr:nvSpPr>
      <xdr:spPr>
        <a:xfrm rot="13848033" flipV="1">
          <a:off x="6361760" y="4472192"/>
          <a:ext cx="696372" cy="45719"/>
        </a:xfrm>
        <a:custGeom>
          <a:avLst/>
          <a:gdLst>
            <a:gd name="connsiteX0" fmla="*/ 345325 w 345325"/>
            <a:gd name="connsiteY0" fmla="*/ 1938618 h 1938618"/>
            <a:gd name="connsiteX1" fmla="*/ 42766 w 345325"/>
            <a:gd name="connsiteY1" fmla="*/ 1187824 h 1938618"/>
            <a:gd name="connsiteX2" fmla="*/ 9149 w 345325"/>
            <a:gd name="connsiteY2" fmla="*/ 0 h 1938618"/>
          </a:gdLst>
          <a:ahLst/>
          <a:cxnLst>
            <a:cxn ang="0">
              <a:pos x="connsiteX0" y="connsiteY0"/>
            </a:cxn>
            <a:cxn ang="0">
              <a:pos x="connsiteX1" y="connsiteY1"/>
            </a:cxn>
            <a:cxn ang="0">
              <a:pos x="connsiteX2" y="connsiteY2"/>
            </a:cxn>
          </a:cxnLst>
          <a:rect l="l" t="t" r="r" b="b"/>
          <a:pathLst>
            <a:path w="345325" h="1938618">
              <a:moveTo>
                <a:pt x="345325" y="1938618"/>
              </a:moveTo>
              <a:cubicBezTo>
                <a:pt x="222060" y="1724772"/>
                <a:pt x="98795" y="1510927"/>
                <a:pt x="42766" y="1187824"/>
              </a:cubicBezTo>
              <a:cubicBezTo>
                <a:pt x="-13263" y="864721"/>
                <a:pt x="-2057" y="432360"/>
                <a:pt x="9149" y="0"/>
              </a:cubicBezTo>
            </a:path>
          </a:pathLst>
        </a:custGeom>
        <a:noFill/>
        <a:ln>
          <a:solidFill>
            <a:schemeClr val="tx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endParaRPr lang="ru-RU" sz="1100"/>
        </a:p>
      </xdr:txBody>
    </xdr:sp>
    <xdr:clientData/>
  </xdr:twoCellAnchor>
  <xdr:twoCellAnchor>
    <xdr:from>
      <xdr:col>42</xdr:col>
      <xdr:colOff>138275</xdr:colOff>
      <xdr:row>20</xdr:row>
      <xdr:rowOff>8905</xdr:rowOff>
    </xdr:from>
    <xdr:to>
      <xdr:col>43</xdr:col>
      <xdr:colOff>63</xdr:colOff>
      <xdr:row>23</xdr:row>
      <xdr:rowOff>163619</xdr:rowOff>
    </xdr:to>
    <xdr:sp macro="" textlink="">
      <xdr:nvSpPr>
        <xdr:cNvPr id="102" name="Полилиния: фигура 101">
          <a:extLst>
            <a:ext uri="{FF2B5EF4-FFF2-40B4-BE49-F238E27FC236}">
              <a16:creationId xmlns:a16="http://schemas.microsoft.com/office/drawing/2014/main" id="{EF96B6F8-90D1-4B48-AE4F-4A13AEF036D0}"/>
            </a:ext>
          </a:extLst>
        </xdr:cNvPr>
        <xdr:cNvSpPr/>
      </xdr:nvSpPr>
      <xdr:spPr>
        <a:xfrm rot="17783799" flipV="1">
          <a:off x="7532984" y="4385782"/>
          <a:ext cx="706507" cy="45719"/>
        </a:xfrm>
        <a:custGeom>
          <a:avLst/>
          <a:gdLst>
            <a:gd name="connsiteX0" fmla="*/ 345325 w 345325"/>
            <a:gd name="connsiteY0" fmla="*/ 1938618 h 1938618"/>
            <a:gd name="connsiteX1" fmla="*/ 42766 w 345325"/>
            <a:gd name="connsiteY1" fmla="*/ 1187824 h 1938618"/>
            <a:gd name="connsiteX2" fmla="*/ 9149 w 345325"/>
            <a:gd name="connsiteY2" fmla="*/ 0 h 1938618"/>
          </a:gdLst>
          <a:ahLst/>
          <a:cxnLst>
            <a:cxn ang="0">
              <a:pos x="connsiteX0" y="connsiteY0"/>
            </a:cxn>
            <a:cxn ang="0">
              <a:pos x="connsiteX1" y="connsiteY1"/>
            </a:cxn>
            <a:cxn ang="0">
              <a:pos x="connsiteX2" y="connsiteY2"/>
            </a:cxn>
          </a:cxnLst>
          <a:rect l="l" t="t" r="r" b="b"/>
          <a:pathLst>
            <a:path w="345325" h="1938618">
              <a:moveTo>
                <a:pt x="345325" y="1938618"/>
              </a:moveTo>
              <a:cubicBezTo>
                <a:pt x="222060" y="1724772"/>
                <a:pt x="98795" y="1510927"/>
                <a:pt x="42766" y="1187824"/>
              </a:cubicBezTo>
              <a:cubicBezTo>
                <a:pt x="-13263" y="864721"/>
                <a:pt x="-2057" y="432360"/>
                <a:pt x="9149" y="0"/>
              </a:cubicBezTo>
            </a:path>
          </a:pathLst>
        </a:custGeom>
        <a:noFill/>
        <a:ln>
          <a:solidFill>
            <a:schemeClr val="tx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endParaRPr lang="ru-RU" sz="1100"/>
        </a:p>
      </xdr:txBody>
    </xdr:sp>
    <xdr:clientData/>
  </xdr:twoCellAnchor>
  <xdr:twoCellAnchor>
    <xdr:from>
      <xdr:col>9</xdr:col>
      <xdr:colOff>0</xdr:colOff>
      <xdr:row>21</xdr:row>
      <xdr:rowOff>28574</xdr:rowOff>
    </xdr:from>
    <xdr:to>
      <xdr:col>27</xdr:col>
      <xdr:colOff>66675</xdr:colOff>
      <xdr:row>22</xdr:row>
      <xdr:rowOff>180974</xdr:rowOff>
    </xdr:to>
    <xdr:sp macro="" textlink="">
      <xdr:nvSpPr>
        <xdr:cNvPr id="103" name="Стрелка: влево 102">
          <a:extLst>
            <a:ext uri="{FF2B5EF4-FFF2-40B4-BE49-F238E27FC236}">
              <a16:creationId xmlns:a16="http://schemas.microsoft.com/office/drawing/2014/main" id="{10350D98-857B-4DC9-A938-19CC4949D6BA}"/>
            </a:ext>
          </a:extLst>
        </xdr:cNvPr>
        <xdr:cNvSpPr/>
      </xdr:nvSpPr>
      <xdr:spPr>
        <a:xfrm>
          <a:off x="1628775" y="4410074"/>
          <a:ext cx="3324225" cy="3333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oneCellAnchor>
    <xdr:from>
      <xdr:col>6</xdr:col>
      <xdr:colOff>19050</xdr:colOff>
      <xdr:row>19</xdr:row>
      <xdr:rowOff>133350</xdr:rowOff>
    </xdr:from>
    <xdr:ext cx="4356834" cy="280205"/>
    <xdr:sp macro="" textlink="">
      <xdr:nvSpPr>
        <xdr:cNvPr id="104" name="TextBox 103">
          <a:extLst>
            <a:ext uri="{FF2B5EF4-FFF2-40B4-BE49-F238E27FC236}">
              <a16:creationId xmlns:a16="http://schemas.microsoft.com/office/drawing/2014/main" id="{4A71A730-EAD6-4626-AF7E-BBA0F76D4291}"/>
            </a:ext>
          </a:extLst>
        </xdr:cNvPr>
        <xdr:cNvSpPr txBox="1"/>
      </xdr:nvSpPr>
      <xdr:spPr>
        <a:xfrm>
          <a:off x="1104900" y="4152900"/>
          <a:ext cx="4356834"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ru-RU" sz="1200" i="1">
              <a:solidFill>
                <a:schemeClr val="accent1"/>
              </a:solidFill>
            </a:rPr>
            <a:t>РАБОЧЕЕ</a:t>
          </a:r>
          <a:r>
            <a:rPr lang="ru-RU" sz="1200" i="1" baseline="0">
              <a:solidFill>
                <a:schemeClr val="accent1"/>
              </a:solidFill>
            </a:rPr>
            <a:t> МЕСТО ПЕРЕМЕЩАЕТСЯ ВДОЛЬ ВОЗВОДИМОЙ СТЕНЫ</a:t>
          </a:r>
          <a:endParaRPr lang="ru-RU" sz="1200" i="1">
            <a:solidFill>
              <a:schemeClr val="accent1"/>
            </a:solidFill>
          </a:endParaRPr>
        </a:p>
      </xdr:txBody>
    </xdr:sp>
    <xdr:clientData/>
  </xdr:oneCellAnchor>
  <xdr:twoCellAnchor editAs="oneCell">
    <xdr:from>
      <xdr:col>0</xdr:col>
      <xdr:colOff>0</xdr:colOff>
      <xdr:row>0</xdr:row>
      <xdr:rowOff>9285</xdr:rowOff>
    </xdr:from>
    <xdr:to>
      <xdr:col>12</xdr:col>
      <xdr:colOff>7620</xdr:colOff>
      <xdr:row>0</xdr:row>
      <xdr:rowOff>406954</xdr:rowOff>
    </xdr:to>
    <xdr:pic>
      <xdr:nvPicPr>
        <xdr:cNvPr id="106" name="Рисунок 105">
          <a:extLst>
            <a:ext uri="{FF2B5EF4-FFF2-40B4-BE49-F238E27FC236}">
              <a16:creationId xmlns:a16="http://schemas.microsoft.com/office/drawing/2014/main" id="{862E300F-7A62-4B0D-9CC3-C9F1F148684D}"/>
            </a:ext>
          </a:extLst>
        </xdr:cNvPr>
        <xdr:cNvPicPr>
          <a:picLocks noChangeAspect="1"/>
        </xdr:cNvPicPr>
      </xdr:nvPicPr>
      <xdr:blipFill>
        <a:blip xmlns:r="http://schemas.openxmlformats.org/officeDocument/2006/relationships" r:embed="rId1"/>
        <a:stretch>
          <a:fillRect/>
        </a:stretch>
      </xdr:blipFill>
      <xdr:spPr>
        <a:xfrm>
          <a:off x="0" y="9285"/>
          <a:ext cx="2150745" cy="39766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67572</xdr:colOff>
      <xdr:row>4</xdr:row>
      <xdr:rowOff>46279</xdr:rowOff>
    </xdr:from>
    <xdr:to>
      <xdr:col>10</xdr:col>
      <xdr:colOff>0</xdr:colOff>
      <xdr:row>5</xdr:row>
      <xdr:rowOff>0</xdr:rowOff>
    </xdr:to>
    <xdr:sp macro="" textlink="">
      <xdr:nvSpPr>
        <xdr:cNvPr id="8" name="Овал 7">
          <a:extLst>
            <a:ext uri="{FF2B5EF4-FFF2-40B4-BE49-F238E27FC236}">
              <a16:creationId xmlns:a16="http://schemas.microsoft.com/office/drawing/2014/main" id="{4D1A23A9-2A21-4CF8-AD71-8A8A2939B617}"/>
            </a:ext>
          </a:extLst>
        </xdr:cNvPr>
        <xdr:cNvSpPr/>
      </xdr:nvSpPr>
      <xdr:spPr>
        <a:xfrm rot="20182351">
          <a:off x="6522160" y="1637514"/>
          <a:ext cx="335840" cy="390751"/>
        </a:xfrm>
        <a:prstGeom prst="ellipse">
          <a:avLst/>
        </a:prstGeom>
        <a:noFill/>
        <a:ln>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29809</xdr:colOff>
      <xdr:row>5</xdr:row>
      <xdr:rowOff>59839</xdr:rowOff>
    </xdr:from>
    <xdr:to>
      <xdr:col>8</xdr:col>
      <xdr:colOff>1906</xdr:colOff>
      <xdr:row>6</xdr:row>
      <xdr:rowOff>1905</xdr:rowOff>
    </xdr:to>
    <xdr:sp macro="" textlink="">
      <xdr:nvSpPr>
        <xdr:cNvPr id="9" name="Овал 8">
          <a:extLst>
            <a:ext uri="{FF2B5EF4-FFF2-40B4-BE49-F238E27FC236}">
              <a16:creationId xmlns:a16="http://schemas.microsoft.com/office/drawing/2014/main" id="{A1BB4CDC-F62C-41BD-866A-6FC00A2F0AAB}"/>
            </a:ext>
          </a:extLst>
        </xdr:cNvPr>
        <xdr:cNvSpPr/>
      </xdr:nvSpPr>
      <xdr:spPr>
        <a:xfrm rot="20182351">
          <a:off x="5677574" y="2088104"/>
          <a:ext cx="375508" cy="379095"/>
        </a:xfrm>
        <a:prstGeom prst="ellipse">
          <a:avLst/>
        </a:prstGeom>
        <a:noFill/>
        <a:ln>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50293</xdr:colOff>
      <xdr:row>6</xdr:row>
      <xdr:rowOff>53772</xdr:rowOff>
    </xdr:from>
    <xdr:to>
      <xdr:col>10</xdr:col>
      <xdr:colOff>380959</xdr:colOff>
      <xdr:row>6</xdr:row>
      <xdr:rowOff>413862</xdr:rowOff>
    </xdr:to>
    <xdr:sp macro="" textlink="">
      <xdr:nvSpPr>
        <xdr:cNvPr id="10" name="Овал 9">
          <a:extLst>
            <a:ext uri="{FF2B5EF4-FFF2-40B4-BE49-F238E27FC236}">
              <a16:creationId xmlns:a16="http://schemas.microsoft.com/office/drawing/2014/main" id="{A806C6D2-25A0-4CB4-A577-AE29D9C585CB}"/>
            </a:ext>
          </a:extLst>
        </xdr:cNvPr>
        <xdr:cNvSpPr/>
      </xdr:nvSpPr>
      <xdr:spPr>
        <a:xfrm rot="20182351">
          <a:off x="6875163" y="2521989"/>
          <a:ext cx="330666" cy="360090"/>
        </a:xfrm>
        <a:prstGeom prst="ellipse">
          <a:avLst/>
        </a:prstGeom>
        <a:noFill/>
        <a:ln>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77097</xdr:colOff>
      <xdr:row>7</xdr:row>
      <xdr:rowOff>79787</xdr:rowOff>
    </xdr:from>
    <xdr:to>
      <xdr:col>13</xdr:col>
      <xdr:colOff>0</xdr:colOff>
      <xdr:row>8</xdr:row>
      <xdr:rowOff>0</xdr:rowOff>
    </xdr:to>
    <xdr:sp macro="" textlink="">
      <xdr:nvSpPr>
        <xdr:cNvPr id="11" name="Овал 10">
          <a:extLst>
            <a:ext uri="{FF2B5EF4-FFF2-40B4-BE49-F238E27FC236}">
              <a16:creationId xmlns:a16="http://schemas.microsoft.com/office/drawing/2014/main" id="{4122DED1-B6D4-45E8-B28D-25AB3D09ACDD}"/>
            </a:ext>
          </a:extLst>
        </xdr:cNvPr>
        <xdr:cNvSpPr/>
      </xdr:nvSpPr>
      <xdr:spPr>
        <a:xfrm rot="20182351">
          <a:off x="8539779" y="2778163"/>
          <a:ext cx="401812" cy="258558"/>
        </a:xfrm>
        <a:prstGeom prst="ellipse">
          <a:avLst/>
        </a:prstGeom>
        <a:noFill/>
        <a:ln>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18493</xdr:colOff>
      <xdr:row>8</xdr:row>
      <xdr:rowOff>51546</xdr:rowOff>
    </xdr:from>
    <xdr:to>
      <xdr:col>8</xdr:col>
      <xdr:colOff>336177</xdr:colOff>
      <xdr:row>8</xdr:row>
      <xdr:rowOff>429633</xdr:rowOff>
    </xdr:to>
    <xdr:sp macro="" textlink="">
      <xdr:nvSpPr>
        <xdr:cNvPr id="12" name="Овал 11">
          <a:extLst>
            <a:ext uri="{FF2B5EF4-FFF2-40B4-BE49-F238E27FC236}">
              <a16:creationId xmlns:a16="http://schemas.microsoft.com/office/drawing/2014/main" id="{967E2C76-FB7F-4CCC-B51B-6068711B172F}"/>
            </a:ext>
          </a:extLst>
        </xdr:cNvPr>
        <xdr:cNvSpPr/>
      </xdr:nvSpPr>
      <xdr:spPr>
        <a:xfrm rot="20182351">
          <a:off x="6069669" y="3390899"/>
          <a:ext cx="317684" cy="378087"/>
        </a:xfrm>
        <a:prstGeom prst="ellipse">
          <a:avLst/>
        </a:prstGeom>
        <a:noFill/>
        <a:ln>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22413</xdr:colOff>
      <xdr:row>9</xdr:row>
      <xdr:rowOff>67236</xdr:rowOff>
    </xdr:from>
    <xdr:to>
      <xdr:col>4</xdr:col>
      <xdr:colOff>0</xdr:colOff>
      <xdr:row>10</xdr:row>
      <xdr:rowOff>0</xdr:rowOff>
    </xdr:to>
    <xdr:sp macro="" textlink="">
      <xdr:nvSpPr>
        <xdr:cNvPr id="13" name="Овал 12">
          <a:extLst>
            <a:ext uri="{FF2B5EF4-FFF2-40B4-BE49-F238E27FC236}">
              <a16:creationId xmlns:a16="http://schemas.microsoft.com/office/drawing/2014/main" id="{E8402383-80CF-4851-8F78-E3488B859222}"/>
            </a:ext>
          </a:extLst>
        </xdr:cNvPr>
        <xdr:cNvSpPr/>
      </xdr:nvSpPr>
      <xdr:spPr>
        <a:xfrm rot="20182351">
          <a:off x="3878133" y="3823896"/>
          <a:ext cx="370435" cy="259454"/>
        </a:xfrm>
        <a:prstGeom prst="ellipse">
          <a:avLst/>
        </a:prstGeom>
        <a:noFill/>
        <a:ln>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37654</xdr:colOff>
      <xdr:row>10</xdr:row>
      <xdr:rowOff>98164</xdr:rowOff>
    </xdr:from>
    <xdr:to>
      <xdr:col>8</xdr:col>
      <xdr:colOff>0</xdr:colOff>
      <xdr:row>11</xdr:row>
      <xdr:rowOff>0</xdr:rowOff>
    </xdr:to>
    <xdr:sp macro="" textlink="">
      <xdr:nvSpPr>
        <xdr:cNvPr id="14" name="Овал 13">
          <a:extLst>
            <a:ext uri="{FF2B5EF4-FFF2-40B4-BE49-F238E27FC236}">
              <a16:creationId xmlns:a16="http://schemas.microsoft.com/office/drawing/2014/main" id="{15068CB5-7F0C-40EC-B9F0-9233BC7BD5FC}"/>
            </a:ext>
          </a:extLst>
        </xdr:cNvPr>
        <xdr:cNvSpPr/>
      </xdr:nvSpPr>
      <xdr:spPr>
        <a:xfrm rot="20182351">
          <a:off x="5966014" y="3984364"/>
          <a:ext cx="400916" cy="259454"/>
        </a:xfrm>
        <a:prstGeom prst="ellipse">
          <a:avLst/>
        </a:prstGeom>
        <a:noFill/>
        <a:ln>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41239</xdr:colOff>
      <xdr:row>11</xdr:row>
      <xdr:rowOff>90991</xdr:rowOff>
    </xdr:from>
    <xdr:to>
      <xdr:col>10</xdr:col>
      <xdr:colOff>0</xdr:colOff>
      <xdr:row>12</xdr:row>
      <xdr:rowOff>0</xdr:rowOff>
    </xdr:to>
    <xdr:sp macro="" textlink="">
      <xdr:nvSpPr>
        <xdr:cNvPr id="15" name="Овал 14">
          <a:extLst>
            <a:ext uri="{FF2B5EF4-FFF2-40B4-BE49-F238E27FC236}">
              <a16:creationId xmlns:a16="http://schemas.microsoft.com/office/drawing/2014/main" id="{A2D296FA-4D29-4A87-A04F-C3FD7365375E}"/>
            </a:ext>
          </a:extLst>
        </xdr:cNvPr>
        <xdr:cNvSpPr/>
      </xdr:nvSpPr>
      <xdr:spPr>
        <a:xfrm rot="20182351">
          <a:off x="7005919" y="4365811"/>
          <a:ext cx="400916" cy="259454"/>
        </a:xfrm>
        <a:prstGeom prst="ellipse">
          <a:avLst/>
        </a:prstGeom>
        <a:noFill/>
        <a:ln>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52893</xdr:colOff>
      <xdr:row>12</xdr:row>
      <xdr:rowOff>67235</xdr:rowOff>
    </xdr:from>
    <xdr:to>
      <xdr:col>9</xdr:col>
      <xdr:colOff>0</xdr:colOff>
      <xdr:row>13</xdr:row>
      <xdr:rowOff>0</xdr:rowOff>
    </xdr:to>
    <xdr:sp macro="" textlink="">
      <xdr:nvSpPr>
        <xdr:cNvPr id="16" name="Овал 15">
          <a:extLst>
            <a:ext uri="{FF2B5EF4-FFF2-40B4-BE49-F238E27FC236}">
              <a16:creationId xmlns:a16="http://schemas.microsoft.com/office/drawing/2014/main" id="{B2D7D817-71DF-4EA2-9603-50AB4ADC6ED8}"/>
            </a:ext>
          </a:extLst>
        </xdr:cNvPr>
        <xdr:cNvSpPr/>
      </xdr:nvSpPr>
      <xdr:spPr>
        <a:xfrm rot="20182351">
          <a:off x="6499413" y="4730675"/>
          <a:ext cx="400916" cy="259454"/>
        </a:xfrm>
        <a:prstGeom prst="ellipse">
          <a:avLst/>
        </a:prstGeom>
        <a:noFill/>
        <a:ln>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56477</xdr:colOff>
      <xdr:row>13</xdr:row>
      <xdr:rowOff>82922</xdr:rowOff>
    </xdr:from>
    <xdr:to>
      <xdr:col>6</xdr:col>
      <xdr:colOff>0</xdr:colOff>
      <xdr:row>14</xdr:row>
      <xdr:rowOff>0</xdr:rowOff>
    </xdr:to>
    <xdr:sp macro="" textlink="">
      <xdr:nvSpPr>
        <xdr:cNvPr id="17" name="Овал 16">
          <a:extLst>
            <a:ext uri="{FF2B5EF4-FFF2-40B4-BE49-F238E27FC236}">
              <a16:creationId xmlns:a16="http://schemas.microsoft.com/office/drawing/2014/main" id="{5DA0D5D5-C940-454D-B8F2-8710622153C5}"/>
            </a:ext>
          </a:extLst>
        </xdr:cNvPr>
        <xdr:cNvSpPr/>
      </xdr:nvSpPr>
      <xdr:spPr>
        <a:xfrm rot="20182351">
          <a:off x="4948517" y="5134982"/>
          <a:ext cx="400916" cy="259454"/>
        </a:xfrm>
        <a:prstGeom prst="ellipse">
          <a:avLst/>
        </a:prstGeom>
        <a:noFill/>
        <a:ln>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33617</xdr:colOff>
      <xdr:row>14</xdr:row>
      <xdr:rowOff>89649</xdr:rowOff>
    </xdr:from>
    <xdr:to>
      <xdr:col>8</xdr:col>
      <xdr:colOff>0</xdr:colOff>
      <xdr:row>15</xdr:row>
      <xdr:rowOff>0</xdr:rowOff>
    </xdr:to>
    <xdr:sp macro="" textlink="">
      <xdr:nvSpPr>
        <xdr:cNvPr id="18" name="Овал 17">
          <a:extLst>
            <a:ext uri="{FF2B5EF4-FFF2-40B4-BE49-F238E27FC236}">
              <a16:creationId xmlns:a16="http://schemas.microsoft.com/office/drawing/2014/main" id="{8924DDEA-CFAF-47DA-B9C9-D436755214EC}"/>
            </a:ext>
          </a:extLst>
        </xdr:cNvPr>
        <xdr:cNvSpPr/>
      </xdr:nvSpPr>
      <xdr:spPr>
        <a:xfrm rot="20182351">
          <a:off x="5896535" y="5755343"/>
          <a:ext cx="401811" cy="258558"/>
        </a:xfrm>
        <a:prstGeom prst="ellipse">
          <a:avLst/>
        </a:prstGeom>
        <a:noFill/>
        <a:ln>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33617</xdr:colOff>
      <xdr:row>15</xdr:row>
      <xdr:rowOff>67237</xdr:rowOff>
    </xdr:from>
    <xdr:to>
      <xdr:col>8</xdr:col>
      <xdr:colOff>0</xdr:colOff>
      <xdr:row>16</xdr:row>
      <xdr:rowOff>0</xdr:rowOff>
    </xdr:to>
    <xdr:sp macro="" textlink="">
      <xdr:nvSpPr>
        <xdr:cNvPr id="19" name="Овал 18">
          <a:extLst>
            <a:ext uri="{FF2B5EF4-FFF2-40B4-BE49-F238E27FC236}">
              <a16:creationId xmlns:a16="http://schemas.microsoft.com/office/drawing/2014/main" id="{878EC751-4DF3-4D7F-996F-FDCC2D49907B}"/>
            </a:ext>
          </a:extLst>
        </xdr:cNvPr>
        <xdr:cNvSpPr/>
      </xdr:nvSpPr>
      <xdr:spPr>
        <a:xfrm rot="20182351">
          <a:off x="5718137" y="6170857"/>
          <a:ext cx="370435" cy="259454"/>
        </a:xfrm>
        <a:prstGeom prst="ellipse">
          <a:avLst/>
        </a:prstGeom>
        <a:noFill/>
        <a:ln>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80347</xdr:colOff>
      <xdr:row>16</xdr:row>
      <xdr:rowOff>71046</xdr:rowOff>
    </xdr:from>
    <xdr:to>
      <xdr:col>6</xdr:col>
      <xdr:colOff>0</xdr:colOff>
      <xdr:row>17</xdr:row>
      <xdr:rowOff>0</xdr:rowOff>
    </xdr:to>
    <xdr:sp macro="" textlink="">
      <xdr:nvSpPr>
        <xdr:cNvPr id="20" name="Овал 19">
          <a:extLst>
            <a:ext uri="{FF2B5EF4-FFF2-40B4-BE49-F238E27FC236}">
              <a16:creationId xmlns:a16="http://schemas.microsoft.com/office/drawing/2014/main" id="{1E59C805-C513-48D2-A154-5AA0B96097F7}"/>
            </a:ext>
          </a:extLst>
        </xdr:cNvPr>
        <xdr:cNvSpPr/>
      </xdr:nvSpPr>
      <xdr:spPr>
        <a:xfrm rot="20182351">
          <a:off x="4898876" y="6379958"/>
          <a:ext cx="397666" cy="259230"/>
        </a:xfrm>
        <a:prstGeom prst="ellipse">
          <a:avLst/>
        </a:prstGeom>
        <a:noFill/>
        <a:ln>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0</xdr:colOff>
      <xdr:row>4</xdr:row>
      <xdr:rowOff>141718</xdr:rowOff>
    </xdr:from>
    <xdr:to>
      <xdr:col>12</xdr:col>
      <xdr:colOff>0</xdr:colOff>
      <xdr:row>5</xdr:row>
      <xdr:rowOff>0</xdr:rowOff>
    </xdr:to>
    <xdr:grpSp>
      <xdr:nvGrpSpPr>
        <xdr:cNvPr id="49" name="Группа 48">
          <a:extLst>
            <a:ext uri="{FF2B5EF4-FFF2-40B4-BE49-F238E27FC236}">
              <a16:creationId xmlns:a16="http://schemas.microsoft.com/office/drawing/2014/main" id="{6E47F64A-9CAF-4FA6-B549-2F7853A5D9F8}"/>
            </a:ext>
          </a:extLst>
        </xdr:cNvPr>
        <xdr:cNvGrpSpPr/>
      </xdr:nvGrpSpPr>
      <xdr:grpSpPr>
        <a:xfrm>
          <a:off x="7261412" y="1731048"/>
          <a:ext cx="403412" cy="297217"/>
          <a:chOff x="6140123" y="3967975"/>
          <a:chExt cx="183548" cy="109952"/>
        </a:xfrm>
      </xdr:grpSpPr>
      <xdr:cxnSp macro="">
        <xdr:nvCxnSpPr>
          <xdr:cNvPr id="50" name="Прямая соединительная линия 49">
            <a:extLst>
              <a:ext uri="{FF2B5EF4-FFF2-40B4-BE49-F238E27FC236}">
                <a16:creationId xmlns:a16="http://schemas.microsoft.com/office/drawing/2014/main" id="{40BA6779-077F-47DD-8905-66664489CC84}"/>
              </a:ext>
            </a:extLst>
          </xdr:cNvPr>
          <xdr:cNvCxnSpPr/>
        </xdr:nvCxnSpPr>
        <xdr:spPr>
          <a:xfrm flipV="1">
            <a:off x="6140123" y="3967975"/>
            <a:ext cx="178901" cy="109952"/>
          </a:xfrm>
          <a:prstGeom prst="line">
            <a:avLst/>
          </a:prstGeom>
          <a:ln w="63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51" name="Прямая соединительная линия 50">
            <a:extLst>
              <a:ext uri="{FF2B5EF4-FFF2-40B4-BE49-F238E27FC236}">
                <a16:creationId xmlns:a16="http://schemas.microsoft.com/office/drawing/2014/main" id="{CA8E03DA-E443-482D-A6B3-CC2711205C14}"/>
              </a:ext>
            </a:extLst>
          </xdr:cNvPr>
          <xdr:cNvCxnSpPr/>
        </xdr:nvCxnSpPr>
        <xdr:spPr>
          <a:xfrm>
            <a:off x="6151756" y="3977268"/>
            <a:ext cx="171915" cy="92927"/>
          </a:xfrm>
          <a:prstGeom prst="line">
            <a:avLst/>
          </a:prstGeom>
          <a:ln w="6350">
            <a:solidFill>
              <a:srgbClr val="FF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4</xdr:col>
      <xdr:colOff>1</xdr:colOff>
      <xdr:row>7</xdr:row>
      <xdr:rowOff>113143</xdr:rowOff>
    </xdr:from>
    <xdr:to>
      <xdr:col>5</xdr:col>
      <xdr:colOff>0</xdr:colOff>
      <xdr:row>8</xdr:row>
      <xdr:rowOff>0</xdr:rowOff>
    </xdr:to>
    <xdr:grpSp>
      <xdr:nvGrpSpPr>
        <xdr:cNvPr id="63" name="Группа 62">
          <a:extLst>
            <a:ext uri="{FF2B5EF4-FFF2-40B4-BE49-F238E27FC236}">
              <a16:creationId xmlns:a16="http://schemas.microsoft.com/office/drawing/2014/main" id="{494D7E23-FDA3-4DAC-8F04-18E7732F4AC4}"/>
            </a:ext>
          </a:extLst>
        </xdr:cNvPr>
        <xdr:cNvGrpSpPr/>
      </xdr:nvGrpSpPr>
      <xdr:grpSpPr>
        <a:xfrm>
          <a:off x="4437530" y="3015467"/>
          <a:ext cx="403411" cy="323886"/>
          <a:chOff x="6140123" y="3967975"/>
          <a:chExt cx="183548" cy="109952"/>
        </a:xfrm>
      </xdr:grpSpPr>
      <xdr:cxnSp macro="">
        <xdr:nvCxnSpPr>
          <xdr:cNvPr id="64" name="Прямая соединительная линия 63">
            <a:extLst>
              <a:ext uri="{FF2B5EF4-FFF2-40B4-BE49-F238E27FC236}">
                <a16:creationId xmlns:a16="http://schemas.microsoft.com/office/drawing/2014/main" id="{32562759-C263-4C1A-939E-4C86FAC31C28}"/>
              </a:ext>
            </a:extLst>
          </xdr:cNvPr>
          <xdr:cNvCxnSpPr/>
        </xdr:nvCxnSpPr>
        <xdr:spPr>
          <a:xfrm flipV="1">
            <a:off x="6140123" y="3967975"/>
            <a:ext cx="178901" cy="109952"/>
          </a:xfrm>
          <a:prstGeom prst="line">
            <a:avLst/>
          </a:prstGeom>
          <a:ln w="635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65" name="Прямая соединительная линия 64">
            <a:extLst>
              <a:ext uri="{FF2B5EF4-FFF2-40B4-BE49-F238E27FC236}">
                <a16:creationId xmlns:a16="http://schemas.microsoft.com/office/drawing/2014/main" id="{4299A3E3-E189-4D40-962B-F4623F7EAE45}"/>
              </a:ext>
            </a:extLst>
          </xdr:cNvPr>
          <xdr:cNvCxnSpPr/>
        </xdr:nvCxnSpPr>
        <xdr:spPr>
          <a:xfrm>
            <a:off x="6151756" y="3977268"/>
            <a:ext cx="171915" cy="92927"/>
          </a:xfrm>
          <a:prstGeom prst="line">
            <a:avLst/>
          </a:prstGeom>
          <a:ln w="6350">
            <a:solidFill>
              <a:srgbClr val="FF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17</xdr:col>
      <xdr:colOff>238800</xdr:colOff>
      <xdr:row>18</xdr:row>
      <xdr:rowOff>272794</xdr:rowOff>
    </xdr:from>
    <xdr:to>
      <xdr:col>17</xdr:col>
      <xdr:colOff>488350</xdr:colOff>
      <xdr:row>18</xdr:row>
      <xdr:rowOff>388065</xdr:rowOff>
    </xdr:to>
    <xdr:sp macro="" textlink="">
      <xdr:nvSpPr>
        <xdr:cNvPr id="28" name="Овал 27">
          <a:extLst>
            <a:ext uri="{FF2B5EF4-FFF2-40B4-BE49-F238E27FC236}">
              <a16:creationId xmlns:a16="http://schemas.microsoft.com/office/drawing/2014/main" id="{9B5C9EC2-E90E-4BC2-848C-DEC48AD1195A}"/>
            </a:ext>
          </a:extLst>
        </xdr:cNvPr>
        <xdr:cNvSpPr/>
      </xdr:nvSpPr>
      <xdr:spPr>
        <a:xfrm rot="21287971">
          <a:off x="10628894" y="8018300"/>
          <a:ext cx="249550" cy="115271"/>
        </a:xfrm>
        <a:prstGeom prst="ellipse">
          <a:avLst/>
        </a:prstGeom>
        <a:noFill/>
        <a:ln>
          <a:solidFill>
            <a:srgbClr val="FF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258590</xdr:colOff>
      <xdr:row>19</xdr:row>
      <xdr:rowOff>148718</xdr:rowOff>
    </xdr:from>
    <xdr:to>
      <xdr:col>17</xdr:col>
      <xdr:colOff>475296</xdr:colOff>
      <xdr:row>19</xdr:row>
      <xdr:rowOff>184437</xdr:rowOff>
    </xdr:to>
    <xdr:cxnSp macro="">
      <xdr:nvCxnSpPr>
        <xdr:cNvPr id="29" name="Прямая соединительная линия 28">
          <a:extLst>
            <a:ext uri="{FF2B5EF4-FFF2-40B4-BE49-F238E27FC236}">
              <a16:creationId xmlns:a16="http://schemas.microsoft.com/office/drawing/2014/main" id="{3908E0DC-3508-4C6C-86A1-924E5897EFEC}"/>
            </a:ext>
          </a:extLst>
        </xdr:cNvPr>
        <xdr:cNvCxnSpPr/>
      </xdr:nvCxnSpPr>
      <xdr:spPr>
        <a:xfrm flipV="1">
          <a:off x="10648684" y="8333494"/>
          <a:ext cx="216706" cy="35719"/>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17</xdr:col>
      <xdr:colOff>278245</xdr:colOff>
      <xdr:row>19</xdr:row>
      <xdr:rowOff>284512</xdr:rowOff>
    </xdr:from>
    <xdr:to>
      <xdr:col>17</xdr:col>
      <xdr:colOff>497641</xdr:colOff>
      <xdr:row>19</xdr:row>
      <xdr:rowOff>395963</xdr:rowOff>
    </xdr:to>
    <xdr:grpSp>
      <xdr:nvGrpSpPr>
        <xdr:cNvPr id="30" name="Группа 29">
          <a:extLst>
            <a:ext uri="{FF2B5EF4-FFF2-40B4-BE49-F238E27FC236}">
              <a16:creationId xmlns:a16="http://schemas.microsoft.com/office/drawing/2014/main" id="{9BC48418-05A5-458C-987F-3825080ACBB6}"/>
            </a:ext>
          </a:extLst>
        </xdr:cNvPr>
        <xdr:cNvGrpSpPr/>
      </xdr:nvGrpSpPr>
      <xdr:grpSpPr>
        <a:xfrm rot="21291818">
          <a:off x="11644820" y="8434998"/>
          <a:ext cx="215586" cy="111451"/>
          <a:chOff x="6140123" y="3967975"/>
          <a:chExt cx="183548" cy="109952"/>
        </a:xfrm>
      </xdr:grpSpPr>
      <xdr:cxnSp macro="">
        <xdr:nvCxnSpPr>
          <xdr:cNvPr id="31" name="Прямая соединительная линия 30">
            <a:extLst>
              <a:ext uri="{FF2B5EF4-FFF2-40B4-BE49-F238E27FC236}">
                <a16:creationId xmlns:a16="http://schemas.microsoft.com/office/drawing/2014/main" id="{5F1BA3DC-F9AD-8C58-1DB2-D112B2BDD321}"/>
              </a:ext>
            </a:extLst>
          </xdr:cNvPr>
          <xdr:cNvCxnSpPr/>
        </xdr:nvCxnSpPr>
        <xdr:spPr>
          <a:xfrm flipV="1">
            <a:off x="6140123" y="3967975"/>
            <a:ext cx="178901" cy="109952"/>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32" name="Прямая соединительная линия 31">
            <a:extLst>
              <a:ext uri="{FF2B5EF4-FFF2-40B4-BE49-F238E27FC236}">
                <a16:creationId xmlns:a16="http://schemas.microsoft.com/office/drawing/2014/main" id="{F2F35CCF-9359-54B8-343A-C572D4E9584F}"/>
              </a:ext>
            </a:extLst>
          </xdr:cNvPr>
          <xdr:cNvCxnSpPr/>
        </xdr:nvCxnSpPr>
        <xdr:spPr>
          <a:xfrm>
            <a:off x="6151756" y="3977268"/>
            <a:ext cx="171915" cy="92927"/>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oneCell">
    <xdr:from>
      <xdr:col>0</xdr:col>
      <xdr:colOff>89646</xdr:colOff>
      <xdr:row>0</xdr:row>
      <xdr:rowOff>71718</xdr:rowOff>
    </xdr:from>
    <xdr:to>
      <xdr:col>1</xdr:col>
      <xdr:colOff>2495101</xdr:colOff>
      <xdr:row>2</xdr:row>
      <xdr:rowOff>360091</xdr:rowOff>
    </xdr:to>
    <xdr:pic>
      <xdr:nvPicPr>
        <xdr:cNvPr id="5" name="Рисунок 4">
          <a:extLst>
            <a:ext uri="{FF2B5EF4-FFF2-40B4-BE49-F238E27FC236}">
              <a16:creationId xmlns:a16="http://schemas.microsoft.com/office/drawing/2014/main" id="{A6AAC517-3013-7BAC-9C3B-6310DB4AEEDB}"/>
            </a:ext>
          </a:extLst>
        </xdr:cNvPr>
        <xdr:cNvPicPr>
          <a:picLocks noChangeAspect="1"/>
        </xdr:cNvPicPr>
      </xdr:nvPicPr>
      <xdr:blipFill>
        <a:blip xmlns:r="http://schemas.openxmlformats.org/officeDocument/2006/relationships" r:embed="rId1"/>
        <a:stretch>
          <a:fillRect/>
        </a:stretch>
      </xdr:blipFill>
      <xdr:spPr>
        <a:xfrm>
          <a:off x="89646" y="71718"/>
          <a:ext cx="2656467" cy="1059338"/>
        </a:xfrm>
        <a:prstGeom prst="rect">
          <a:avLst/>
        </a:prstGeom>
      </xdr:spPr>
    </xdr:pic>
    <xdr:clientData/>
  </xdr:twoCellAnchor>
  <xdr:twoCellAnchor>
    <xdr:from>
      <xdr:col>7</xdr:col>
      <xdr:colOff>26715</xdr:colOff>
      <xdr:row>4</xdr:row>
      <xdr:rowOff>303025</xdr:rowOff>
    </xdr:from>
    <xdr:to>
      <xdr:col>7</xdr:col>
      <xdr:colOff>294856</xdr:colOff>
      <xdr:row>4</xdr:row>
      <xdr:rowOff>338744</xdr:rowOff>
    </xdr:to>
    <xdr:cxnSp macro="">
      <xdr:nvCxnSpPr>
        <xdr:cNvPr id="37" name="Прямая соединительная линия 36">
          <a:extLst>
            <a:ext uri="{FF2B5EF4-FFF2-40B4-BE49-F238E27FC236}">
              <a16:creationId xmlns:a16="http://schemas.microsoft.com/office/drawing/2014/main" id="{DF6CEA6A-6478-75E0-699F-A20264439CF9}"/>
            </a:ext>
          </a:extLst>
        </xdr:cNvPr>
        <xdr:cNvCxnSpPr/>
      </xdr:nvCxnSpPr>
      <xdr:spPr>
        <a:xfrm flipV="1">
          <a:off x="5674480" y="1894260"/>
          <a:ext cx="268141" cy="35719"/>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3</xdr:col>
      <xdr:colOff>69633</xdr:colOff>
      <xdr:row>5</xdr:row>
      <xdr:rowOff>314230</xdr:rowOff>
    </xdr:from>
    <xdr:to>
      <xdr:col>3</xdr:col>
      <xdr:colOff>337774</xdr:colOff>
      <xdr:row>5</xdr:row>
      <xdr:rowOff>348044</xdr:rowOff>
    </xdr:to>
    <xdr:cxnSp macro="">
      <xdr:nvCxnSpPr>
        <xdr:cNvPr id="38" name="Прямая соединительная линия 37">
          <a:extLst>
            <a:ext uri="{FF2B5EF4-FFF2-40B4-BE49-F238E27FC236}">
              <a16:creationId xmlns:a16="http://schemas.microsoft.com/office/drawing/2014/main" id="{A161E56B-FF1A-FE87-286D-EF15427A143F}"/>
            </a:ext>
          </a:extLst>
        </xdr:cNvPr>
        <xdr:cNvCxnSpPr/>
      </xdr:nvCxnSpPr>
      <xdr:spPr>
        <a:xfrm flipV="1">
          <a:off x="4103751" y="2342495"/>
          <a:ext cx="268141" cy="33814"/>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7</xdr:col>
      <xdr:colOff>45317</xdr:colOff>
      <xdr:row>6</xdr:row>
      <xdr:rowOff>293724</xdr:rowOff>
    </xdr:from>
    <xdr:to>
      <xdr:col>7</xdr:col>
      <xdr:colOff>313458</xdr:colOff>
      <xdr:row>6</xdr:row>
      <xdr:rowOff>327538</xdr:rowOff>
    </xdr:to>
    <xdr:cxnSp macro="">
      <xdr:nvCxnSpPr>
        <xdr:cNvPr id="39" name="Прямая соединительная линия 38">
          <a:extLst>
            <a:ext uri="{FF2B5EF4-FFF2-40B4-BE49-F238E27FC236}">
              <a16:creationId xmlns:a16="http://schemas.microsoft.com/office/drawing/2014/main" id="{923471F3-F383-F0D0-31BA-47F623C7BD0B}"/>
            </a:ext>
          </a:extLst>
        </xdr:cNvPr>
        <xdr:cNvCxnSpPr/>
      </xdr:nvCxnSpPr>
      <xdr:spPr>
        <a:xfrm flipV="1">
          <a:off x="5693082" y="2759018"/>
          <a:ext cx="268141" cy="33814"/>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5</xdr:col>
      <xdr:colOff>80840</xdr:colOff>
      <xdr:row>7</xdr:row>
      <xdr:rowOff>314230</xdr:rowOff>
    </xdr:from>
    <xdr:to>
      <xdr:col>5</xdr:col>
      <xdr:colOff>348981</xdr:colOff>
      <xdr:row>7</xdr:row>
      <xdr:rowOff>346139</xdr:rowOff>
    </xdr:to>
    <xdr:cxnSp macro="">
      <xdr:nvCxnSpPr>
        <xdr:cNvPr id="40" name="Прямая соединительная линия 39">
          <a:extLst>
            <a:ext uri="{FF2B5EF4-FFF2-40B4-BE49-F238E27FC236}">
              <a16:creationId xmlns:a16="http://schemas.microsoft.com/office/drawing/2014/main" id="{C301665D-6B92-9980-5EE4-72E52B589B19}"/>
            </a:ext>
          </a:extLst>
        </xdr:cNvPr>
        <xdr:cNvCxnSpPr/>
      </xdr:nvCxnSpPr>
      <xdr:spPr>
        <a:xfrm flipV="1">
          <a:off x="4921781" y="3216554"/>
          <a:ext cx="268141" cy="31909"/>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7</xdr:col>
      <xdr:colOff>37921</xdr:colOff>
      <xdr:row>8</xdr:row>
      <xdr:rowOff>316135</xdr:rowOff>
    </xdr:from>
    <xdr:to>
      <xdr:col>7</xdr:col>
      <xdr:colOff>306062</xdr:colOff>
      <xdr:row>8</xdr:row>
      <xdr:rowOff>346139</xdr:rowOff>
    </xdr:to>
    <xdr:cxnSp macro="">
      <xdr:nvCxnSpPr>
        <xdr:cNvPr id="41" name="Прямая соединительная линия 40">
          <a:extLst>
            <a:ext uri="{FF2B5EF4-FFF2-40B4-BE49-F238E27FC236}">
              <a16:creationId xmlns:a16="http://schemas.microsoft.com/office/drawing/2014/main" id="{7A2B36CD-299C-D84B-3712-D84CBC64620A}"/>
            </a:ext>
          </a:extLst>
        </xdr:cNvPr>
        <xdr:cNvCxnSpPr/>
      </xdr:nvCxnSpPr>
      <xdr:spPr>
        <a:xfrm flipV="1">
          <a:off x="5685686" y="3655488"/>
          <a:ext cx="268141" cy="30004"/>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9</xdr:col>
      <xdr:colOff>93951</xdr:colOff>
      <xdr:row>9</xdr:row>
      <xdr:rowOff>295629</xdr:rowOff>
    </xdr:from>
    <xdr:to>
      <xdr:col>9</xdr:col>
      <xdr:colOff>362092</xdr:colOff>
      <xdr:row>9</xdr:row>
      <xdr:rowOff>323728</xdr:rowOff>
    </xdr:to>
    <xdr:cxnSp macro="">
      <xdr:nvCxnSpPr>
        <xdr:cNvPr id="42" name="Прямая соединительная линия 41">
          <a:extLst>
            <a:ext uri="{FF2B5EF4-FFF2-40B4-BE49-F238E27FC236}">
              <a16:creationId xmlns:a16="http://schemas.microsoft.com/office/drawing/2014/main" id="{CB2551C0-4A61-160E-EA07-98731461EAB6}"/>
            </a:ext>
          </a:extLst>
        </xdr:cNvPr>
        <xdr:cNvCxnSpPr/>
      </xdr:nvCxnSpPr>
      <xdr:spPr>
        <a:xfrm flipV="1">
          <a:off x="6548539" y="4072011"/>
          <a:ext cx="268141" cy="28099"/>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6</xdr:col>
      <xdr:colOff>75349</xdr:colOff>
      <xdr:row>10</xdr:row>
      <xdr:rowOff>327341</xdr:rowOff>
    </xdr:from>
    <xdr:to>
      <xdr:col>6</xdr:col>
      <xdr:colOff>335870</xdr:colOff>
      <xdr:row>10</xdr:row>
      <xdr:rowOff>361155</xdr:rowOff>
    </xdr:to>
    <xdr:cxnSp macro="">
      <xdr:nvCxnSpPr>
        <xdr:cNvPr id="43" name="Прямая соединительная линия 42">
          <a:extLst>
            <a:ext uri="{FF2B5EF4-FFF2-40B4-BE49-F238E27FC236}">
              <a16:creationId xmlns:a16="http://schemas.microsoft.com/office/drawing/2014/main" id="{E2BFB752-5E24-6E27-4C2B-70F4D5074F57}"/>
            </a:ext>
          </a:extLst>
        </xdr:cNvPr>
        <xdr:cNvCxnSpPr/>
      </xdr:nvCxnSpPr>
      <xdr:spPr>
        <a:xfrm flipV="1">
          <a:off x="5319702" y="4540753"/>
          <a:ext cx="260521" cy="33814"/>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7</xdr:col>
      <xdr:colOff>19319</xdr:colOff>
      <xdr:row>11</xdr:row>
      <xdr:rowOff>301119</xdr:rowOff>
    </xdr:from>
    <xdr:to>
      <xdr:col>7</xdr:col>
      <xdr:colOff>277935</xdr:colOff>
      <xdr:row>11</xdr:row>
      <xdr:rowOff>342553</xdr:rowOff>
    </xdr:to>
    <xdr:cxnSp macro="">
      <xdr:nvCxnSpPr>
        <xdr:cNvPr id="44" name="Прямая соединительная линия 43">
          <a:extLst>
            <a:ext uri="{FF2B5EF4-FFF2-40B4-BE49-F238E27FC236}">
              <a16:creationId xmlns:a16="http://schemas.microsoft.com/office/drawing/2014/main" id="{68E99969-6BF0-99AB-3877-78A53B3E62E4}"/>
            </a:ext>
          </a:extLst>
        </xdr:cNvPr>
        <xdr:cNvCxnSpPr/>
      </xdr:nvCxnSpPr>
      <xdr:spPr>
        <a:xfrm flipV="1">
          <a:off x="5667084" y="4951560"/>
          <a:ext cx="258616" cy="41434"/>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5</xdr:col>
      <xdr:colOff>49127</xdr:colOff>
      <xdr:row>12</xdr:row>
      <xdr:rowOff>256295</xdr:rowOff>
    </xdr:from>
    <xdr:to>
      <xdr:col>5</xdr:col>
      <xdr:colOff>313458</xdr:colOff>
      <xdr:row>12</xdr:row>
      <xdr:rowOff>297729</xdr:rowOff>
    </xdr:to>
    <xdr:cxnSp macro="">
      <xdr:nvCxnSpPr>
        <xdr:cNvPr id="45" name="Прямая соединительная линия 44">
          <a:extLst>
            <a:ext uri="{FF2B5EF4-FFF2-40B4-BE49-F238E27FC236}">
              <a16:creationId xmlns:a16="http://schemas.microsoft.com/office/drawing/2014/main" id="{C5A0B141-ABB6-05C6-6D81-7E2EDD12CC83}"/>
            </a:ext>
          </a:extLst>
        </xdr:cNvPr>
        <xdr:cNvCxnSpPr/>
      </xdr:nvCxnSpPr>
      <xdr:spPr>
        <a:xfrm flipV="1">
          <a:off x="4890068" y="5343766"/>
          <a:ext cx="264331" cy="41434"/>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6</xdr:col>
      <xdr:colOff>28620</xdr:colOff>
      <xdr:row>13</xdr:row>
      <xdr:rowOff>321626</xdr:rowOff>
    </xdr:from>
    <xdr:to>
      <xdr:col>6</xdr:col>
      <xdr:colOff>292951</xdr:colOff>
      <xdr:row>13</xdr:row>
      <xdr:rowOff>363060</xdr:rowOff>
    </xdr:to>
    <xdr:cxnSp macro="">
      <xdr:nvCxnSpPr>
        <xdr:cNvPr id="47" name="Прямая соединительная линия 46">
          <a:extLst>
            <a:ext uri="{FF2B5EF4-FFF2-40B4-BE49-F238E27FC236}">
              <a16:creationId xmlns:a16="http://schemas.microsoft.com/office/drawing/2014/main" id="{8162DCF7-A8A0-8119-884E-FCF6FD9E9E4E}"/>
            </a:ext>
          </a:extLst>
        </xdr:cNvPr>
        <xdr:cNvCxnSpPr/>
      </xdr:nvCxnSpPr>
      <xdr:spPr>
        <a:xfrm flipV="1">
          <a:off x="5272973" y="5846126"/>
          <a:ext cx="264331" cy="41434"/>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6</xdr:col>
      <xdr:colOff>60333</xdr:colOff>
      <xdr:row>14</xdr:row>
      <xdr:rowOff>303025</xdr:rowOff>
    </xdr:from>
    <xdr:to>
      <xdr:col>6</xdr:col>
      <xdr:colOff>322759</xdr:colOff>
      <xdr:row>14</xdr:row>
      <xdr:rowOff>336839</xdr:rowOff>
    </xdr:to>
    <xdr:cxnSp macro="">
      <xdr:nvCxnSpPr>
        <xdr:cNvPr id="48" name="Прямая соединительная линия 47">
          <a:extLst>
            <a:ext uri="{FF2B5EF4-FFF2-40B4-BE49-F238E27FC236}">
              <a16:creationId xmlns:a16="http://schemas.microsoft.com/office/drawing/2014/main" id="{C55465F5-FA55-6456-8EBB-989146AB5DB1}"/>
            </a:ext>
          </a:extLst>
        </xdr:cNvPr>
        <xdr:cNvCxnSpPr/>
      </xdr:nvCxnSpPr>
      <xdr:spPr>
        <a:xfrm flipV="1">
          <a:off x="5304686" y="6264554"/>
          <a:ext cx="262426" cy="33814"/>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9</xdr:col>
      <xdr:colOff>101347</xdr:colOff>
      <xdr:row>15</xdr:row>
      <xdr:rowOff>280613</xdr:rowOff>
    </xdr:from>
    <xdr:to>
      <xdr:col>9</xdr:col>
      <xdr:colOff>371393</xdr:colOff>
      <xdr:row>15</xdr:row>
      <xdr:rowOff>312522</xdr:rowOff>
    </xdr:to>
    <xdr:cxnSp macro="">
      <xdr:nvCxnSpPr>
        <xdr:cNvPr id="52" name="Прямая соединительная линия 51">
          <a:extLst>
            <a:ext uri="{FF2B5EF4-FFF2-40B4-BE49-F238E27FC236}">
              <a16:creationId xmlns:a16="http://schemas.microsoft.com/office/drawing/2014/main" id="{C28F82A0-D25D-263E-5829-E1C00F531FCB}"/>
            </a:ext>
          </a:extLst>
        </xdr:cNvPr>
        <xdr:cNvCxnSpPr/>
      </xdr:nvCxnSpPr>
      <xdr:spPr>
        <a:xfrm flipV="1">
          <a:off x="6555935" y="6679172"/>
          <a:ext cx="270046" cy="31909"/>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7</xdr:col>
      <xdr:colOff>75125</xdr:colOff>
      <xdr:row>16</xdr:row>
      <xdr:rowOff>306836</xdr:rowOff>
    </xdr:from>
    <xdr:to>
      <xdr:col>7</xdr:col>
      <xdr:colOff>347076</xdr:colOff>
      <xdr:row>16</xdr:row>
      <xdr:rowOff>336840</xdr:rowOff>
    </xdr:to>
    <xdr:cxnSp macro="">
      <xdr:nvCxnSpPr>
        <xdr:cNvPr id="53" name="Прямая соединительная линия 52">
          <a:extLst>
            <a:ext uri="{FF2B5EF4-FFF2-40B4-BE49-F238E27FC236}">
              <a16:creationId xmlns:a16="http://schemas.microsoft.com/office/drawing/2014/main" id="{7D4545E5-C539-26D3-ABEB-A04C5BE35AD6}"/>
            </a:ext>
          </a:extLst>
        </xdr:cNvPr>
        <xdr:cNvCxnSpPr/>
      </xdr:nvCxnSpPr>
      <xdr:spPr>
        <a:xfrm flipV="1">
          <a:off x="5722890" y="7142424"/>
          <a:ext cx="271951" cy="30004"/>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6</xdr:col>
      <xdr:colOff>86331</xdr:colOff>
      <xdr:row>17</xdr:row>
      <xdr:rowOff>318041</xdr:rowOff>
    </xdr:from>
    <xdr:to>
      <xdr:col>6</xdr:col>
      <xdr:colOff>360187</xdr:colOff>
      <xdr:row>17</xdr:row>
      <xdr:rowOff>346140</xdr:rowOff>
    </xdr:to>
    <xdr:cxnSp macro="">
      <xdr:nvCxnSpPr>
        <xdr:cNvPr id="54" name="Прямая соединительная линия 53">
          <a:extLst>
            <a:ext uri="{FF2B5EF4-FFF2-40B4-BE49-F238E27FC236}">
              <a16:creationId xmlns:a16="http://schemas.microsoft.com/office/drawing/2014/main" id="{4832D878-20EC-90F5-51CF-09F17AFDCADB}"/>
            </a:ext>
          </a:extLst>
        </xdr:cNvPr>
        <xdr:cNvCxnSpPr/>
      </xdr:nvCxnSpPr>
      <xdr:spPr>
        <a:xfrm flipV="1">
          <a:off x="5330684" y="7590659"/>
          <a:ext cx="273856" cy="28099"/>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wsDr>
</file>

<file path=xl/drawings/drawing5.xml><?xml version="1.0" encoding="utf-8"?>
<xdr:wsDr xmlns:xdr="http://schemas.openxmlformats.org/drawingml/2006/spreadsheetDrawing" xmlns:a="http://schemas.openxmlformats.org/drawingml/2006/main">
  <xdr:twoCellAnchor>
    <xdr:from>
      <xdr:col>11</xdr:col>
      <xdr:colOff>84337</xdr:colOff>
      <xdr:row>12</xdr:row>
      <xdr:rowOff>99392</xdr:rowOff>
    </xdr:from>
    <xdr:to>
      <xdr:col>12</xdr:col>
      <xdr:colOff>185530</xdr:colOff>
      <xdr:row>12</xdr:row>
      <xdr:rowOff>126409</xdr:rowOff>
    </xdr:to>
    <xdr:cxnSp macro="">
      <xdr:nvCxnSpPr>
        <xdr:cNvPr id="8" name="Прямая соединительная линия 7">
          <a:extLst>
            <a:ext uri="{FF2B5EF4-FFF2-40B4-BE49-F238E27FC236}">
              <a16:creationId xmlns:a16="http://schemas.microsoft.com/office/drawing/2014/main" id="{7E1EDD76-F283-46C7-8472-CE9462B4963D}"/>
            </a:ext>
          </a:extLst>
        </xdr:cNvPr>
        <xdr:cNvCxnSpPr/>
      </xdr:nvCxnSpPr>
      <xdr:spPr>
        <a:xfrm flipV="1">
          <a:off x="2350459" y="3167270"/>
          <a:ext cx="472254" cy="27017"/>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editAs="oneCell">
    <xdr:from>
      <xdr:col>0</xdr:col>
      <xdr:colOff>26504</xdr:colOff>
      <xdr:row>0</xdr:row>
      <xdr:rowOff>9525</xdr:rowOff>
    </xdr:from>
    <xdr:to>
      <xdr:col>11</xdr:col>
      <xdr:colOff>56119</xdr:colOff>
      <xdr:row>0</xdr:row>
      <xdr:rowOff>438002</xdr:rowOff>
    </xdr:to>
    <xdr:pic>
      <xdr:nvPicPr>
        <xdr:cNvPr id="9" name="Рисунок 8">
          <a:extLst>
            <a:ext uri="{FF2B5EF4-FFF2-40B4-BE49-F238E27FC236}">
              <a16:creationId xmlns:a16="http://schemas.microsoft.com/office/drawing/2014/main" id="{6E8FEF92-DE34-40A6-B7A2-0E384F49050C}"/>
            </a:ext>
          </a:extLst>
        </xdr:cNvPr>
        <xdr:cNvPicPr>
          <a:picLocks noChangeAspect="1"/>
        </xdr:cNvPicPr>
      </xdr:nvPicPr>
      <xdr:blipFill>
        <a:blip xmlns:r="http://schemas.openxmlformats.org/officeDocument/2006/relationships" r:embed="rId1"/>
        <a:stretch>
          <a:fillRect/>
        </a:stretch>
      </xdr:blipFill>
      <xdr:spPr>
        <a:xfrm>
          <a:off x="26504" y="9525"/>
          <a:ext cx="2295737" cy="428477"/>
        </a:xfrm>
        <a:prstGeom prst="rect">
          <a:avLst/>
        </a:prstGeom>
      </xdr:spPr>
    </xdr:pic>
    <xdr:clientData/>
  </xdr:twoCellAnchor>
  <xdr:twoCellAnchor>
    <xdr:from>
      <xdr:col>15</xdr:col>
      <xdr:colOff>157224</xdr:colOff>
      <xdr:row>7</xdr:row>
      <xdr:rowOff>159026</xdr:rowOff>
    </xdr:from>
    <xdr:to>
      <xdr:col>15</xdr:col>
      <xdr:colOff>629478</xdr:colOff>
      <xdr:row>7</xdr:row>
      <xdr:rowOff>186043</xdr:rowOff>
    </xdr:to>
    <xdr:cxnSp macro="">
      <xdr:nvCxnSpPr>
        <xdr:cNvPr id="12" name="Прямая соединительная линия 11">
          <a:extLst>
            <a:ext uri="{FF2B5EF4-FFF2-40B4-BE49-F238E27FC236}">
              <a16:creationId xmlns:a16="http://schemas.microsoft.com/office/drawing/2014/main" id="{C4C84812-0F16-33D8-5760-221888680A59}"/>
            </a:ext>
          </a:extLst>
        </xdr:cNvPr>
        <xdr:cNvCxnSpPr/>
      </xdr:nvCxnSpPr>
      <xdr:spPr>
        <a:xfrm flipV="1">
          <a:off x="5020772" y="2266122"/>
          <a:ext cx="472254" cy="27017"/>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14</xdr:col>
      <xdr:colOff>124093</xdr:colOff>
      <xdr:row>8</xdr:row>
      <xdr:rowOff>145774</xdr:rowOff>
    </xdr:from>
    <xdr:to>
      <xdr:col>14</xdr:col>
      <xdr:colOff>596347</xdr:colOff>
      <xdr:row>8</xdr:row>
      <xdr:rowOff>172791</xdr:rowOff>
    </xdr:to>
    <xdr:cxnSp macro="">
      <xdr:nvCxnSpPr>
        <xdr:cNvPr id="13" name="Прямая соединительная линия 12">
          <a:extLst>
            <a:ext uri="{FF2B5EF4-FFF2-40B4-BE49-F238E27FC236}">
              <a16:creationId xmlns:a16="http://schemas.microsoft.com/office/drawing/2014/main" id="{7660C1A7-A12F-42FC-76B3-31F7570EB7FA}"/>
            </a:ext>
          </a:extLst>
        </xdr:cNvPr>
        <xdr:cNvCxnSpPr/>
      </xdr:nvCxnSpPr>
      <xdr:spPr>
        <a:xfrm flipV="1">
          <a:off x="4245519" y="2445026"/>
          <a:ext cx="472254" cy="27017"/>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15</xdr:col>
      <xdr:colOff>130719</xdr:colOff>
      <xdr:row>10</xdr:row>
      <xdr:rowOff>145774</xdr:rowOff>
    </xdr:from>
    <xdr:to>
      <xdr:col>15</xdr:col>
      <xdr:colOff>602973</xdr:colOff>
      <xdr:row>10</xdr:row>
      <xdr:rowOff>172791</xdr:rowOff>
    </xdr:to>
    <xdr:cxnSp macro="">
      <xdr:nvCxnSpPr>
        <xdr:cNvPr id="14" name="Прямая соединительная линия 13">
          <a:extLst>
            <a:ext uri="{FF2B5EF4-FFF2-40B4-BE49-F238E27FC236}">
              <a16:creationId xmlns:a16="http://schemas.microsoft.com/office/drawing/2014/main" id="{EE4435D6-FF0F-6E70-8AEF-51AC750C4BFA}"/>
            </a:ext>
          </a:extLst>
        </xdr:cNvPr>
        <xdr:cNvCxnSpPr/>
      </xdr:nvCxnSpPr>
      <xdr:spPr>
        <a:xfrm flipV="1">
          <a:off x="4994267" y="2829339"/>
          <a:ext cx="472254" cy="27017"/>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twoCellAnchor>
    <xdr:from>
      <xdr:col>13</xdr:col>
      <xdr:colOff>104215</xdr:colOff>
      <xdr:row>9</xdr:row>
      <xdr:rowOff>132521</xdr:rowOff>
    </xdr:from>
    <xdr:to>
      <xdr:col>13</xdr:col>
      <xdr:colOff>576469</xdr:colOff>
      <xdr:row>9</xdr:row>
      <xdr:rowOff>159538</xdr:rowOff>
    </xdr:to>
    <xdr:cxnSp macro="">
      <xdr:nvCxnSpPr>
        <xdr:cNvPr id="15" name="Прямая соединительная линия 14">
          <a:extLst>
            <a:ext uri="{FF2B5EF4-FFF2-40B4-BE49-F238E27FC236}">
              <a16:creationId xmlns:a16="http://schemas.microsoft.com/office/drawing/2014/main" id="{5FFD14E8-28F3-C87B-49C4-8B1FA2D4AE82}"/>
            </a:ext>
          </a:extLst>
        </xdr:cNvPr>
        <xdr:cNvCxnSpPr/>
      </xdr:nvCxnSpPr>
      <xdr:spPr>
        <a:xfrm flipV="1">
          <a:off x="3483519" y="2623930"/>
          <a:ext cx="472254" cy="27017"/>
        </a:xfrm>
        <a:prstGeom prst="line">
          <a:avLst/>
        </a:prstGeom>
        <a:noFill/>
        <a:ln>
          <a:solidFill>
            <a:srgbClr val="FF0000"/>
          </a:solidFill>
          <a:headEnd type="none" w="med" len="med"/>
          <a:tailEnd type="none" w="med" len="med"/>
        </a:ln>
      </xdr:spPr>
      <xdr:style>
        <a:lnRef idx="2">
          <a:schemeClr val="accent1">
            <a:shade val="50000"/>
          </a:schemeClr>
        </a:lnRef>
        <a:fillRef idx="1">
          <a:schemeClr val="accent1"/>
        </a:fillRef>
        <a:effectRef idx="0">
          <a:schemeClr val="accent1"/>
        </a:effectRef>
        <a:fontRef idx="minor">
          <a:schemeClr val="lt1"/>
        </a:fontRef>
      </xdr:style>
    </xdr:cxnSp>
    <xdr:clientData/>
  </xdr:twoCellAnchor>
</xdr:wsDr>
</file>

<file path=xl/drawings/drawing6.xml><?xml version="1.0" encoding="utf-8"?>
<xdr:wsDr xmlns:xdr="http://schemas.openxmlformats.org/drawingml/2006/spreadsheetDrawing" xmlns:a="http://schemas.openxmlformats.org/drawingml/2006/main">
  <xdr:twoCellAnchor>
    <xdr:from>
      <xdr:col>11</xdr:col>
      <xdr:colOff>406174</xdr:colOff>
      <xdr:row>6</xdr:row>
      <xdr:rowOff>243568</xdr:rowOff>
    </xdr:from>
    <xdr:to>
      <xdr:col>11</xdr:col>
      <xdr:colOff>1353911</xdr:colOff>
      <xdr:row>6</xdr:row>
      <xdr:rowOff>243568</xdr:rowOff>
    </xdr:to>
    <xdr:cxnSp macro="">
      <xdr:nvCxnSpPr>
        <xdr:cNvPr id="2" name="Прямая соединительная линия 1">
          <a:extLst>
            <a:ext uri="{FF2B5EF4-FFF2-40B4-BE49-F238E27FC236}">
              <a16:creationId xmlns:a16="http://schemas.microsoft.com/office/drawing/2014/main" id="{069D26CF-5191-473B-89F4-1761B47B6902}"/>
            </a:ext>
          </a:extLst>
        </xdr:cNvPr>
        <xdr:cNvCxnSpPr/>
      </xdr:nvCxnSpPr>
      <xdr:spPr>
        <a:xfrm>
          <a:off x="7911874" y="1996168"/>
          <a:ext cx="947737" cy="0"/>
        </a:xfrm>
        <a:prstGeom prst="line">
          <a:avLst/>
        </a:prstGeom>
        <a:ln w="28575">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471488</xdr:colOff>
      <xdr:row>5</xdr:row>
      <xdr:rowOff>446314</xdr:rowOff>
    </xdr:from>
    <xdr:to>
      <xdr:col>11</xdr:col>
      <xdr:colOff>1419225</xdr:colOff>
      <xdr:row>5</xdr:row>
      <xdr:rowOff>446314</xdr:rowOff>
    </xdr:to>
    <xdr:cxnSp macro="">
      <xdr:nvCxnSpPr>
        <xdr:cNvPr id="3" name="Прямая соединительная линия 2">
          <a:extLst>
            <a:ext uri="{FF2B5EF4-FFF2-40B4-BE49-F238E27FC236}">
              <a16:creationId xmlns:a16="http://schemas.microsoft.com/office/drawing/2014/main" id="{2E80B33A-B132-4613-A07B-5923E53682FA}"/>
            </a:ext>
          </a:extLst>
        </xdr:cNvPr>
        <xdr:cNvCxnSpPr/>
      </xdr:nvCxnSpPr>
      <xdr:spPr>
        <a:xfrm>
          <a:off x="7977188" y="1713139"/>
          <a:ext cx="947737" cy="0"/>
        </a:xfrm>
        <a:prstGeom prst="line">
          <a:avLst/>
        </a:prstGeom>
        <a:ln w="28575">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xdr:col>
      <xdr:colOff>1</xdr:colOff>
      <xdr:row>5</xdr:row>
      <xdr:rowOff>357187</xdr:rowOff>
    </xdr:from>
    <xdr:ext cx="1781174" cy="349263"/>
    <mc:AlternateContent xmlns:mc="http://schemas.openxmlformats.org/markup-compatibility/2006" xmlns:a14="http://schemas.microsoft.com/office/drawing/2010/main">
      <mc:Choice Requires="a14">
        <xdr:sp macro="" textlink="">
          <xdr:nvSpPr>
            <xdr:cNvPr id="4" name="TextBox 3">
              <a:extLst>
                <a:ext uri="{FF2B5EF4-FFF2-40B4-BE49-F238E27FC236}">
                  <a16:creationId xmlns:a16="http://schemas.microsoft.com/office/drawing/2014/main" id="{7516B02F-CE49-4F67-891C-39EE85792237}"/>
                </a:ext>
              </a:extLst>
            </xdr:cNvPr>
            <xdr:cNvSpPr txBox="1"/>
          </xdr:nvSpPr>
          <xdr:spPr>
            <a:xfrm>
              <a:off x="5572126" y="1624012"/>
              <a:ext cx="1781174" cy="3492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ru-RU" sz="1100" i="1">
                            <a:latin typeface="Cambria Math" panose="02040503050406030204" pitchFamily="18" charset="0"/>
                          </a:rPr>
                        </m:ctrlPr>
                      </m:fPr>
                      <m:num>
                        <m:r>
                          <a:rPr lang="ru-RU" sz="1100" b="0" i="1">
                            <a:latin typeface="Cambria Math" panose="02040503050406030204" pitchFamily="18" charset="0"/>
                          </a:rPr>
                          <m:t>ФРВ</m:t>
                        </m:r>
                      </m:num>
                      <m:den>
                        <m:r>
                          <a:rPr lang="ru-RU" sz="1100" b="0" i="1">
                            <a:latin typeface="Cambria Math" panose="02040503050406030204" pitchFamily="18" charset="0"/>
                          </a:rPr>
                          <m:t>Г+</m:t>
                        </m:r>
                        <m:nary>
                          <m:naryPr>
                            <m:chr m:val="∑"/>
                            <m:subHide m:val="on"/>
                            <m:supHide m:val="on"/>
                            <m:ctrlPr>
                              <a:rPr lang="ru-RU" sz="1100" b="0" i="1">
                                <a:latin typeface="Cambria Math" panose="02040503050406030204" pitchFamily="18" charset="0"/>
                              </a:rPr>
                            </m:ctrlPr>
                          </m:naryPr>
                          <m:sub/>
                          <m:sup/>
                          <m:e>
                            <m:r>
                              <a:rPr lang="ru-RU" sz="1100" b="0" i="1">
                                <a:latin typeface="Cambria Math" panose="02040503050406030204" pitchFamily="18" charset="0"/>
                              </a:rPr>
                              <m:t>Е/Д</m:t>
                            </m:r>
                          </m:e>
                        </m:nary>
                      </m:den>
                    </m:f>
                  </m:oMath>
                </m:oMathPara>
              </a14:m>
              <a:endParaRPr lang="ru-RU" sz="1100"/>
            </a:p>
          </xdr:txBody>
        </xdr:sp>
      </mc:Choice>
      <mc:Fallback xmlns="">
        <xdr:sp macro="" textlink="">
          <xdr:nvSpPr>
            <xdr:cNvPr id="4" name="TextBox 3">
              <a:extLst>
                <a:ext uri="{FF2B5EF4-FFF2-40B4-BE49-F238E27FC236}">
                  <a16:creationId xmlns:a16="http://schemas.microsoft.com/office/drawing/2014/main" id="{7516B02F-CE49-4F67-891C-39EE85792237}"/>
                </a:ext>
              </a:extLst>
            </xdr:cNvPr>
            <xdr:cNvSpPr txBox="1"/>
          </xdr:nvSpPr>
          <xdr:spPr>
            <a:xfrm>
              <a:off x="5572126" y="1624012"/>
              <a:ext cx="1781174" cy="34926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pPr/>
              <a:r>
                <a:rPr lang="ru-RU" sz="1100" b="0" i="0">
                  <a:latin typeface="Cambria Math" panose="02040503050406030204" pitchFamily="18" charset="0"/>
                </a:rPr>
                <a:t>ФРВ/(Г+∑▒〖Е/Д〗)</a:t>
              </a:r>
              <a:endParaRPr lang="ru-RU" sz="1100"/>
            </a:p>
          </xdr:txBody>
        </xdr:sp>
      </mc:Fallback>
    </mc:AlternateContent>
    <xdr:clientData/>
  </xdr:oneCellAnchor>
  <xdr:twoCellAnchor>
    <xdr:from>
      <xdr:col>11</xdr:col>
      <xdr:colOff>145733</xdr:colOff>
      <xdr:row>7</xdr:row>
      <xdr:rowOff>164374</xdr:rowOff>
    </xdr:from>
    <xdr:to>
      <xdr:col>11</xdr:col>
      <xdr:colOff>701040</xdr:colOff>
      <xdr:row>7</xdr:row>
      <xdr:rowOff>164374</xdr:rowOff>
    </xdr:to>
    <xdr:cxnSp macro="">
      <xdr:nvCxnSpPr>
        <xdr:cNvPr id="6" name="Прямая соединительная линия 5">
          <a:extLst>
            <a:ext uri="{FF2B5EF4-FFF2-40B4-BE49-F238E27FC236}">
              <a16:creationId xmlns:a16="http://schemas.microsoft.com/office/drawing/2014/main" id="{D23236F3-922B-47D4-B74B-6A209E7D8F77}"/>
            </a:ext>
          </a:extLst>
        </xdr:cNvPr>
        <xdr:cNvCxnSpPr/>
      </xdr:nvCxnSpPr>
      <xdr:spPr>
        <a:xfrm>
          <a:off x="7860983" y="2259874"/>
          <a:ext cx="555307" cy="0"/>
        </a:xfrm>
        <a:prstGeom prst="line">
          <a:avLst/>
        </a:prstGeom>
        <a:ln w="28575">
          <a:solidFill>
            <a:schemeClr val="accent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105184</xdr:colOff>
      <xdr:row>7</xdr:row>
      <xdr:rowOff>333103</xdr:rowOff>
    </xdr:from>
    <xdr:to>
      <xdr:col>11</xdr:col>
      <xdr:colOff>1445895</xdr:colOff>
      <xdr:row>7</xdr:row>
      <xdr:rowOff>333103</xdr:rowOff>
    </xdr:to>
    <xdr:cxnSp macro="">
      <xdr:nvCxnSpPr>
        <xdr:cNvPr id="7" name="Прямая соединительная линия 6">
          <a:extLst>
            <a:ext uri="{FF2B5EF4-FFF2-40B4-BE49-F238E27FC236}">
              <a16:creationId xmlns:a16="http://schemas.microsoft.com/office/drawing/2014/main" id="{D3E21F23-68EF-4983-9E2B-936230684F9A}"/>
            </a:ext>
          </a:extLst>
        </xdr:cNvPr>
        <xdr:cNvCxnSpPr/>
      </xdr:nvCxnSpPr>
      <xdr:spPr>
        <a:xfrm>
          <a:off x="7820434" y="2428603"/>
          <a:ext cx="1340711" cy="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103823</xdr:colOff>
      <xdr:row>11</xdr:row>
      <xdr:rowOff>131989</xdr:rowOff>
    </xdr:from>
    <xdr:to>
      <xdr:col>11</xdr:col>
      <xdr:colOff>657225</xdr:colOff>
      <xdr:row>11</xdr:row>
      <xdr:rowOff>131989</xdr:rowOff>
    </xdr:to>
    <xdr:cxnSp macro="">
      <xdr:nvCxnSpPr>
        <xdr:cNvPr id="8" name="Прямая соединительная линия 7">
          <a:extLst>
            <a:ext uri="{FF2B5EF4-FFF2-40B4-BE49-F238E27FC236}">
              <a16:creationId xmlns:a16="http://schemas.microsoft.com/office/drawing/2014/main" id="{11CDB24D-92E4-4251-A79B-54BD7A789298}"/>
            </a:ext>
          </a:extLst>
        </xdr:cNvPr>
        <xdr:cNvCxnSpPr/>
      </xdr:nvCxnSpPr>
      <xdr:spPr>
        <a:xfrm>
          <a:off x="7819073" y="3570514"/>
          <a:ext cx="553402" cy="0"/>
        </a:xfrm>
        <a:prstGeom prst="line">
          <a:avLst/>
        </a:prstGeom>
        <a:ln w="28575">
          <a:solidFill>
            <a:schemeClr val="accent1"/>
          </a:solidFill>
          <a:prstDash val="dash"/>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701449</xdr:colOff>
      <xdr:row>11</xdr:row>
      <xdr:rowOff>146413</xdr:rowOff>
    </xdr:from>
    <xdr:to>
      <xdr:col>11</xdr:col>
      <xdr:colOff>1748790</xdr:colOff>
      <xdr:row>11</xdr:row>
      <xdr:rowOff>146413</xdr:rowOff>
    </xdr:to>
    <xdr:cxnSp macro="">
      <xdr:nvCxnSpPr>
        <xdr:cNvPr id="9" name="Прямая соединительная линия 8">
          <a:extLst>
            <a:ext uri="{FF2B5EF4-FFF2-40B4-BE49-F238E27FC236}">
              <a16:creationId xmlns:a16="http://schemas.microsoft.com/office/drawing/2014/main" id="{CD5DDDFF-DBDA-4DE4-9F5A-81510E4C39D0}"/>
            </a:ext>
          </a:extLst>
        </xdr:cNvPr>
        <xdr:cNvCxnSpPr/>
      </xdr:nvCxnSpPr>
      <xdr:spPr>
        <a:xfrm>
          <a:off x="8416699" y="3584938"/>
          <a:ext cx="1047341" cy="0"/>
        </a:xfrm>
        <a:prstGeom prst="line">
          <a:avLst/>
        </a:prstGeom>
        <a:ln w="28575">
          <a:solidFill>
            <a:schemeClr val="accent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0</xdr:colOff>
      <xdr:row>0</xdr:row>
      <xdr:rowOff>1</xdr:rowOff>
    </xdr:from>
    <xdr:to>
      <xdr:col>3</xdr:col>
      <xdr:colOff>593082</xdr:colOff>
      <xdr:row>1</xdr:row>
      <xdr:rowOff>190500</xdr:rowOff>
    </xdr:to>
    <xdr:pic>
      <xdr:nvPicPr>
        <xdr:cNvPr id="10" name="Рисунок 9">
          <a:extLst>
            <a:ext uri="{FF2B5EF4-FFF2-40B4-BE49-F238E27FC236}">
              <a16:creationId xmlns:a16="http://schemas.microsoft.com/office/drawing/2014/main" id="{9A049371-A0EE-463A-ACD2-5F7D95BAB4B6}"/>
            </a:ext>
          </a:extLst>
        </xdr:cNvPr>
        <xdr:cNvPicPr>
          <a:picLocks noChangeAspect="1"/>
        </xdr:cNvPicPr>
      </xdr:nvPicPr>
      <xdr:blipFill>
        <a:blip xmlns:r="http://schemas.openxmlformats.org/officeDocument/2006/relationships" r:embed="rId1"/>
        <a:stretch>
          <a:fillRect/>
        </a:stretch>
      </xdr:blipFill>
      <xdr:spPr>
        <a:xfrm>
          <a:off x="0" y="1"/>
          <a:ext cx="2228754" cy="38099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180</xdr:col>
      <xdr:colOff>15544</xdr:colOff>
      <xdr:row>2</xdr:row>
      <xdr:rowOff>54998</xdr:rowOff>
    </xdr:from>
    <xdr:to>
      <xdr:col>187</xdr:col>
      <xdr:colOff>1093</xdr:colOff>
      <xdr:row>2</xdr:row>
      <xdr:rowOff>113072</xdr:rowOff>
    </xdr:to>
    <xdr:sp macro="" textlink="">
      <xdr:nvSpPr>
        <xdr:cNvPr id="2" name="Прямоугольник 1">
          <a:extLst>
            <a:ext uri="{FF2B5EF4-FFF2-40B4-BE49-F238E27FC236}">
              <a16:creationId xmlns:a16="http://schemas.microsoft.com/office/drawing/2014/main" id="{57E2EFA4-0262-438E-8C2E-C16EF747722E}"/>
            </a:ext>
          </a:extLst>
        </xdr:cNvPr>
        <xdr:cNvSpPr/>
      </xdr:nvSpPr>
      <xdr:spPr>
        <a:xfrm>
          <a:off x="10992154" y="439808"/>
          <a:ext cx="408459" cy="54264"/>
        </a:xfrm>
        <a:prstGeom prst="rect">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absolute">
    <xdr:from>
      <xdr:col>180</xdr:col>
      <xdr:colOff>21867</xdr:colOff>
      <xdr:row>4</xdr:row>
      <xdr:rowOff>56013</xdr:rowOff>
    </xdr:from>
    <xdr:to>
      <xdr:col>187</xdr:col>
      <xdr:colOff>16503</xdr:colOff>
      <xdr:row>4</xdr:row>
      <xdr:rowOff>134583</xdr:rowOff>
    </xdr:to>
    <xdr:sp macro="" textlink="">
      <xdr:nvSpPr>
        <xdr:cNvPr id="3" name="Полилиния 18">
          <a:extLst>
            <a:ext uri="{FF2B5EF4-FFF2-40B4-BE49-F238E27FC236}">
              <a16:creationId xmlns:a16="http://schemas.microsoft.com/office/drawing/2014/main" id="{8052E812-4BCE-4C77-BEF6-3E85987EC86F}"/>
            </a:ext>
          </a:extLst>
        </xdr:cNvPr>
        <xdr:cNvSpPr/>
      </xdr:nvSpPr>
      <xdr:spPr>
        <a:xfrm>
          <a:off x="10990857" y="821823"/>
          <a:ext cx="428976" cy="70950"/>
        </a:xfrm>
        <a:custGeom>
          <a:avLst/>
          <a:gdLst>
            <a:gd name="connsiteX0" fmla="*/ 0 w 535781"/>
            <a:gd name="connsiteY0" fmla="*/ 55008 h 74064"/>
            <a:gd name="connsiteX1" fmla="*/ 90488 w 535781"/>
            <a:gd name="connsiteY1" fmla="*/ 239 h 74064"/>
            <a:gd name="connsiteX2" fmla="*/ 173831 w 535781"/>
            <a:gd name="connsiteY2" fmla="*/ 74058 h 74064"/>
            <a:gd name="connsiteX3" fmla="*/ 276225 w 535781"/>
            <a:gd name="connsiteY3" fmla="*/ 5002 h 74064"/>
            <a:gd name="connsiteX4" fmla="*/ 352425 w 535781"/>
            <a:gd name="connsiteY4" fmla="*/ 71677 h 74064"/>
            <a:gd name="connsiteX5" fmla="*/ 440531 w 535781"/>
            <a:gd name="connsiteY5" fmla="*/ 5002 h 74064"/>
            <a:gd name="connsiteX6" fmla="*/ 535781 w 535781"/>
            <a:gd name="connsiteY6" fmla="*/ 74058 h 74064"/>
            <a:gd name="connsiteX7" fmla="*/ 535781 w 535781"/>
            <a:gd name="connsiteY7" fmla="*/ 74058 h 740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535781" h="74064">
              <a:moveTo>
                <a:pt x="0" y="55008"/>
              </a:moveTo>
              <a:cubicBezTo>
                <a:pt x="30758" y="26036"/>
                <a:pt x="61516" y="-2936"/>
                <a:pt x="90488" y="239"/>
              </a:cubicBezTo>
              <a:cubicBezTo>
                <a:pt x="119460" y="3414"/>
                <a:pt x="142875" y="73264"/>
                <a:pt x="173831" y="74058"/>
              </a:cubicBezTo>
              <a:cubicBezTo>
                <a:pt x="204787" y="74852"/>
                <a:pt x="246459" y="5399"/>
                <a:pt x="276225" y="5002"/>
              </a:cubicBezTo>
              <a:cubicBezTo>
                <a:pt x="305991" y="4605"/>
                <a:pt x="325041" y="71677"/>
                <a:pt x="352425" y="71677"/>
              </a:cubicBezTo>
              <a:cubicBezTo>
                <a:pt x="379809" y="71677"/>
                <a:pt x="409972" y="4605"/>
                <a:pt x="440531" y="5002"/>
              </a:cubicBezTo>
              <a:cubicBezTo>
                <a:pt x="471090" y="5399"/>
                <a:pt x="535781" y="74058"/>
                <a:pt x="535781" y="74058"/>
              </a:cubicBezTo>
              <a:lnTo>
                <a:pt x="535781" y="74058"/>
              </a:lnTo>
            </a:path>
          </a:pathLst>
        </a:cu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absolute">
    <xdr:from>
      <xdr:col>180</xdr:col>
      <xdr:colOff>21289</xdr:colOff>
      <xdr:row>5</xdr:row>
      <xdr:rowOff>38873</xdr:rowOff>
    </xdr:from>
    <xdr:to>
      <xdr:col>187</xdr:col>
      <xdr:colOff>16662</xdr:colOff>
      <xdr:row>5</xdr:row>
      <xdr:rowOff>131949</xdr:rowOff>
    </xdr:to>
    <xdr:sp macro="" textlink="">
      <xdr:nvSpPr>
        <xdr:cNvPr id="4" name="Двойная стрелка влево/вправо 19">
          <a:extLst>
            <a:ext uri="{FF2B5EF4-FFF2-40B4-BE49-F238E27FC236}">
              <a16:creationId xmlns:a16="http://schemas.microsoft.com/office/drawing/2014/main" id="{04E80691-3F93-4DBE-93D8-DF55CA3C259C}"/>
            </a:ext>
          </a:extLst>
        </xdr:cNvPr>
        <xdr:cNvSpPr/>
      </xdr:nvSpPr>
      <xdr:spPr>
        <a:xfrm>
          <a:off x="10990279" y="991373"/>
          <a:ext cx="429713" cy="96886"/>
        </a:xfrm>
        <a:prstGeom prst="leftRightArrow">
          <a:avLst>
            <a:gd name="adj1" fmla="val 50000"/>
            <a:gd name="adj2" fmla="val 101021"/>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181</xdr:col>
      <xdr:colOff>16251</xdr:colOff>
      <xdr:row>3</xdr:row>
      <xdr:rowOff>57058</xdr:rowOff>
    </xdr:from>
    <xdr:to>
      <xdr:col>186</xdr:col>
      <xdr:colOff>54620</xdr:colOff>
      <xdr:row>3</xdr:row>
      <xdr:rowOff>103672</xdr:rowOff>
    </xdr:to>
    <xdr:grpSp>
      <xdr:nvGrpSpPr>
        <xdr:cNvPr id="5" name="Group 6">
          <a:extLst>
            <a:ext uri="{FF2B5EF4-FFF2-40B4-BE49-F238E27FC236}">
              <a16:creationId xmlns:a16="http://schemas.microsoft.com/office/drawing/2014/main" id="{78771453-8019-4842-9F56-0A5E9EE95CD1}"/>
            </a:ext>
          </a:extLst>
        </xdr:cNvPr>
        <xdr:cNvGrpSpPr/>
      </xdr:nvGrpSpPr>
      <xdr:grpSpPr>
        <a:xfrm>
          <a:off x="11050011" y="628558"/>
          <a:ext cx="343169" cy="46614"/>
          <a:chOff x="8467417" y="574416"/>
          <a:chExt cx="379202" cy="46614"/>
        </a:xfrm>
      </xdr:grpSpPr>
      <xdr:cxnSp macro="">
        <xdr:nvCxnSpPr>
          <xdr:cNvPr id="6" name="Прямая соединительная линия 5">
            <a:extLst>
              <a:ext uri="{FF2B5EF4-FFF2-40B4-BE49-F238E27FC236}">
                <a16:creationId xmlns:a16="http://schemas.microsoft.com/office/drawing/2014/main" id="{415622C7-7389-4381-84C2-1A61D58B6C68}"/>
              </a:ext>
            </a:extLst>
          </xdr:cNvPr>
          <xdr:cNvCxnSpPr/>
        </xdr:nvCxnSpPr>
        <xdr:spPr>
          <a:xfrm>
            <a:off x="8467417" y="597276"/>
            <a:ext cx="368720" cy="0"/>
          </a:xfrm>
          <a:prstGeom prst="line">
            <a:avLst/>
          </a:prstGeom>
          <a:ln>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7" name="Прямая соединительная линия 3">
            <a:extLst>
              <a:ext uri="{FF2B5EF4-FFF2-40B4-BE49-F238E27FC236}">
                <a16:creationId xmlns:a16="http://schemas.microsoft.com/office/drawing/2014/main" id="{DAD1CA7E-A6E5-46A1-A73B-36029EF25120}"/>
              </a:ext>
            </a:extLst>
          </xdr:cNvPr>
          <xdr:cNvCxnSpPr/>
        </xdr:nvCxnSpPr>
        <xdr:spPr>
          <a:xfrm flipV="1">
            <a:off x="8846619" y="574416"/>
            <a:ext cx="0" cy="46614"/>
          </a:xfrm>
          <a:prstGeom prst="line">
            <a:avLst/>
          </a:prstGeom>
          <a:ln>
            <a:solidFill>
              <a:schemeClr val="tx1"/>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88</xdr:col>
      <xdr:colOff>5870</xdr:colOff>
      <xdr:row>15</xdr:row>
      <xdr:rowOff>105926</xdr:rowOff>
    </xdr:from>
    <xdr:to>
      <xdr:col>93</xdr:col>
      <xdr:colOff>0</xdr:colOff>
      <xdr:row>16</xdr:row>
      <xdr:rowOff>46464</xdr:rowOff>
    </xdr:to>
    <xdr:sp macro="" textlink="">
      <xdr:nvSpPr>
        <xdr:cNvPr id="10" name="Прямоугольник 9">
          <a:extLst>
            <a:ext uri="{FF2B5EF4-FFF2-40B4-BE49-F238E27FC236}">
              <a16:creationId xmlns:a16="http://schemas.microsoft.com/office/drawing/2014/main" id="{AAC9FFF2-AD3B-49C2-A5F6-C0B0AF0B0F14}"/>
            </a:ext>
          </a:extLst>
        </xdr:cNvPr>
        <xdr:cNvSpPr/>
      </xdr:nvSpPr>
      <xdr:spPr>
        <a:xfrm>
          <a:off x="4912407" y="1987694"/>
          <a:ext cx="272910" cy="75282"/>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88</xdr:col>
      <xdr:colOff>5870</xdr:colOff>
      <xdr:row>14</xdr:row>
      <xdr:rowOff>20697</xdr:rowOff>
    </xdr:from>
    <xdr:to>
      <xdr:col>88</xdr:col>
      <xdr:colOff>6551</xdr:colOff>
      <xdr:row>16</xdr:row>
      <xdr:rowOff>8823</xdr:rowOff>
    </xdr:to>
    <xdr:cxnSp macro="">
      <xdr:nvCxnSpPr>
        <xdr:cNvPr id="11" name="Прямая соединительная линия 10">
          <a:extLst>
            <a:ext uri="{FF2B5EF4-FFF2-40B4-BE49-F238E27FC236}">
              <a16:creationId xmlns:a16="http://schemas.microsoft.com/office/drawing/2014/main" id="{6D00FFD2-B877-4C0D-8A88-90B8481720CA}"/>
            </a:ext>
          </a:extLst>
        </xdr:cNvPr>
        <xdr:cNvCxnSpPr>
          <a:stCxn id="10" idx="1"/>
          <a:endCxn id="26" idx="3"/>
        </xdr:cNvCxnSpPr>
      </xdr:nvCxnSpPr>
      <xdr:spPr>
        <a:xfrm flipV="1">
          <a:off x="4912407" y="1767721"/>
          <a:ext cx="681" cy="257614"/>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157</xdr:col>
      <xdr:colOff>52154</xdr:colOff>
      <xdr:row>12</xdr:row>
      <xdr:rowOff>41413</xdr:rowOff>
    </xdr:from>
    <xdr:to>
      <xdr:col>158</xdr:col>
      <xdr:colOff>12252</xdr:colOff>
      <xdr:row>55</xdr:row>
      <xdr:rowOff>29886</xdr:rowOff>
    </xdr:to>
    <xdr:cxnSp macro="">
      <xdr:nvCxnSpPr>
        <xdr:cNvPr id="13" name="Прямая соединительная линия 12">
          <a:extLst>
            <a:ext uri="{FF2B5EF4-FFF2-40B4-BE49-F238E27FC236}">
              <a16:creationId xmlns:a16="http://schemas.microsoft.com/office/drawing/2014/main" id="{6A0CE361-63E2-4DD0-B827-B4E9A463D7C3}"/>
            </a:ext>
          </a:extLst>
        </xdr:cNvPr>
        <xdr:cNvCxnSpPr/>
      </xdr:nvCxnSpPr>
      <xdr:spPr>
        <a:xfrm flipH="1" flipV="1">
          <a:off x="9622874" y="1603513"/>
          <a:ext cx="21058" cy="3607973"/>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80</xdr:col>
      <xdr:colOff>19320</xdr:colOff>
      <xdr:row>54</xdr:row>
      <xdr:rowOff>152400</xdr:rowOff>
    </xdr:from>
    <xdr:to>
      <xdr:col>158</xdr:col>
      <xdr:colOff>20138</xdr:colOff>
      <xdr:row>54</xdr:row>
      <xdr:rowOff>169869</xdr:rowOff>
    </xdr:to>
    <xdr:cxnSp macro="">
      <xdr:nvCxnSpPr>
        <xdr:cNvPr id="14" name="Прямая со стрелкой 13">
          <a:extLst>
            <a:ext uri="{FF2B5EF4-FFF2-40B4-BE49-F238E27FC236}">
              <a16:creationId xmlns:a16="http://schemas.microsoft.com/office/drawing/2014/main" id="{B711ABAF-8A86-4734-838F-1088738D69D5}"/>
            </a:ext>
          </a:extLst>
        </xdr:cNvPr>
        <xdr:cNvCxnSpPr/>
      </xdr:nvCxnSpPr>
      <xdr:spPr>
        <a:xfrm flipV="1">
          <a:off x="4657581" y="4798943"/>
          <a:ext cx="4523122" cy="17469"/>
        </a:xfrm>
        <a:prstGeom prst="straightConnector1">
          <a:avLst/>
        </a:prstGeom>
        <a:ln>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103</xdr:col>
      <xdr:colOff>29893</xdr:colOff>
      <xdr:row>37</xdr:row>
      <xdr:rowOff>0</xdr:rowOff>
    </xdr:from>
    <xdr:ext cx="771750" cy="298800"/>
    <xdr:sp macro="" textlink="">
      <xdr:nvSpPr>
        <xdr:cNvPr id="16" name="TextBox 15">
          <a:extLst>
            <a:ext uri="{FF2B5EF4-FFF2-40B4-BE49-F238E27FC236}">
              <a16:creationId xmlns:a16="http://schemas.microsoft.com/office/drawing/2014/main" id="{870B10E4-B1FD-48FC-8177-2E9217854ED6}"/>
            </a:ext>
          </a:extLst>
        </xdr:cNvPr>
        <xdr:cNvSpPr txBox="1"/>
      </xdr:nvSpPr>
      <xdr:spPr>
        <a:xfrm>
          <a:off x="6308773" y="4899660"/>
          <a:ext cx="77175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400">
              <a:solidFill>
                <a:srgbClr val="FF0000"/>
              </a:solidFill>
              <a:latin typeface="Times New Roman" panose="02020603050405020304" pitchFamily="18" charset="0"/>
              <a:ea typeface="+mn-ea"/>
              <a:cs typeface="Times New Roman" panose="02020603050405020304" pitchFamily="18" charset="0"/>
            </a:rPr>
            <a:t>T</a:t>
          </a:r>
          <a:r>
            <a:rPr lang="ru-RU" sz="1400">
              <a:solidFill>
                <a:srgbClr val="FF0000"/>
              </a:solidFill>
              <a:latin typeface="Times New Roman" panose="02020603050405020304" pitchFamily="18" charset="0"/>
              <a:ea typeface="+mn-ea"/>
              <a:cs typeface="Times New Roman" panose="02020603050405020304" pitchFamily="18" charset="0"/>
            </a:rPr>
            <a:t>т=78</a:t>
          </a:r>
          <a:r>
            <a:rPr lang="en-US" sz="1400">
              <a:solidFill>
                <a:srgbClr val="FF0000"/>
              </a:solidFill>
              <a:latin typeface="Times New Roman" panose="02020603050405020304" pitchFamily="18" charset="0"/>
              <a:ea typeface="+mn-ea"/>
              <a:cs typeface="Times New Roman" panose="02020603050405020304" pitchFamily="18" charset="0"/>
            </a:rPr>
            <a:t>"</a:t>
          </a:r>
          <a:r>
            <a:rPr lang="ru-RU" sz="1400">
              <a:solidFill>
                <a:srgbClr val="FF0000"/>
              </a:solidFill>
              <a:latin typeface="Times New Roman" panose="02020603050405020304" pitchFamily="18" charset="0"/>
              <a:ea typeface="+mn-ea"/>
              <a:cs typeface="Times New Roman" panose="02020603050405020304" pitchFamily="18" charset="0"/>
            </a:rPr>
            <a:t> </a:t>
          </a:r>
        </a:p>
      </xdr:txBody>
    </xdr:sp>
    <xdr:clientData/>
  </xdr:oneCellAnchor>
  <xdr:twoCellAnchor>
    <xdr:from>
      <xdr:col>103</xdr:col>
      <xdr:colOff>2365</xdr:colOff>
      <xdr:row>19</xdr:row>
      <xdr:rowOff>108256</xdr:rowOff>
    </xdr:from>
    <xdr:to>
      <xdr:col>108</xdr:col>
      <xdr:colOff>8455</xdr:colOff>
      <xdr:row>20</xdr:row>
      <xdr:rowOff>69696</xdr:rowOff>
    </xdr:to>
    <xdr:sp macro="" textlink="">
      <xdr:nvSpPr>
        <xdr:cNvPr id="17" name="Прямоугольник 16">
          <a:extLst>
            <a:ext uri="{FF2B5EF4-FFF2-40B4-BE49-F238E27FC236}">
              <a16:creationId xmlns:a16="http://schemas.microsoft.com/office/drawing/2014/main" id="{953A76E9-2B31-4963-BAD7-335F15BF7CE5}"/>
            </a:ext>
          </a:extLst>
        </xdr:cNvPr>
        <xdr:cNvSpPr/>
      </xdr:nvSpPr>
      <xdr:spPr>
        <a:xfrm>
          <a:off x="5745243" y="2529000"/>
          <a:ext cx="284871" cy="96184"/>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80</xdr:col>
      <xdr:colOff>1277</xdr:colOff>
      <xdr:row>13</xdr:row>
      <xdr:rowOff>116571</xdr:rowOff>
    </xdr:from>
    <xdr:to>
      <xdr:col>88</xdr:col>
      <xdr:colOff>4646</xdr:colOff>
      <xdr:row>14</xdr:row>
      <xdr:rowOff>55756</xdr:rowOff>
    </xdr:to>
    <xdr:sp macro="" textlink="">
      <xdr:nvSpPr>
        <xdr:cNvPr id="26" name="Прямоугольник 25">
          <a:extLst>
            <a:ext uri="{FF2B5EF4-FFF2-40B4-BE49-F238E27FC236}">
              <a16:creationId xmlns:a16="http://schemas.microsoft.com/office/drawing/2014/main" id="{78F621FC-2121-452A-8467-68A5D358E0D6}"/>
            </a:ext>
          </a:extLst>
        </xdr:cNvPr>
        <xdr:cNvSpPr/>
      </xdr:nvSpPr>
      <xdr:spPr>
        <a:xfrm>
          <a:off x="4461765" y="1728851"/>
          <a:ext cx="449418" cy="73929"/>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103</xdr:col>
      <xdr:colOff>2305</xdr:colOff>
      <xdr:row>18</xdr:row>
      <xdr:rowOff>12159</xdr:rowOff>
    </xdr:from>
    <xdr:to>
      <xdr:col>103</xdr:col>
      <xdr:colOff>4038</xdr:colOff>
      <xdr:row>20</xdr:row>
      <xdr:rowOff>20977</xdr:rowOff>
    </xdr:to>
    <xdr:cxnSp macro="">
      <xdr:nvCxnSpPr>
        <xdr:cNvPr id="28" name="Прямая соединительная линия 27">
          <a:extLst>
            <a:ext uri="{FF2B5EF4-FFF2-40B4-BE49-F238E27FC236}">
              <a16:creationId xmlns:a16="http://schemas.microsoft.com/office/drawing/2014/main" id="{46F0C7FA-0FB5-4176-B5FF-E7FBD8610BA2}"/>
            </a:ext>
          </a:extLst>
        </xdr:cNvPr>
        <xdr:cNvCxnSpPr>
          <a:cxnSpLocks/>
        </xdr:cNvCxnSpPr>
      </xdr:nvCxnSpPr>
      <xdr:spPr>
        <a:xfrm flipH="1" flipV="1">
          <a:off x="5745183" y="2298159"/>
          <a:ext cx="1733" cy="278306"/>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93</xdr:col>
      <xdr:colOff>26287</xdr:colOff>
      <xdr:row>15</xdr:row>
      <xdr:rowOff>131563</xdr:rowOff>
    </xdr:from>
    <xdr:to>
      <xdr:col>96</xdr:col>
      <xdr:colOff>26403</xdr:colOff>
      <xdr:row>18</xdr:row>
      <xdr:rowOff>22484</xdr:rowOff>
    </xdr:to>
    <xdr:sp macro="" textlink="">
      <xdr:nvSpPr>
        <xdr:cNvPr id="34" name="Полилиния: фигура 33">
          <a:extLst>
            <a:ext uri="{FF2B5EF4-FFF2-40B4-BE49-F238E27FC236}">
              <a16:creationId xmlns:a16="http://schemas.microsoft.com/office/drawing/2014/main" id="{8B2CBE82-4D06-4FF8-9347-6660DC44308B}"/>
            </a:ext>
          </a:extLst>
        </xdr:cNvPr>
        <xdr:cNvSpPr/>
      </xdr:nvSpPr>
      <xdr:spPr>
        <a:xfrm rot="20920210">
          <a:off x="5211604" y="2013331"/>
          <a:ext cx="167384" cy="295153"/>
        </a:xfrm>
        <a:custGeom>
          <a:avLst/>
          <a:gdLst>
            <a:gd name="connsiteX0" fmla="*/ 0 w 177628"/>
            <a:gd name="connsiteY0" fmla="*/ 0 h 427338"/>
            <a:gd name="connsiteX1" fmla="*/ 48912 w 177628"/>
            <a:gd name="connsiteY1" fmla="*/ 28317 h 427338"/>
            <a:gd name="connsiteX2" fmla="*/ 7723 w 177628"/>
            <a:gd name="connsiteY2" fmla="*/ 97824 h 427338"/>
            <a:gd name="connsiteX3" fmla="*/ 90101 w 177628"/>
            <a:gd name="connsiteY3" fmla="*/ 144162 h 427338"/>
            <a:gd name="connsiteX4" fmla="*/ 38615 w 177628"/>
            <a:gd name="connsiteY4" fmla="*/ 229115 h 427338"/>
            <a:gd name="connsiteX5" fmla="*/ 144162 w 177628"/>
            <a:gd name="connsiteY5" fmla="*/ 267729 h 427338"/>
            <a:gd name="connsiteX6" fmla="*/ 61784 w 177628"/>
            <a:gd name="connsiteY6" fmla="*/ 368128 h 427338"/>
            <a:gd name="connsiteX7" fmla="*/ 177628 w 177628"/>
            <a:gd name="connsiteY7" fmla="*/ 427338 h 4273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77628" h="427338">
              <a:moveTo>
                <a:pt x="0" y="0"/>
              </a:moveTo>
              <a:cubicBezTo>
                <a:pt x="23812" y="6006"/>
                <a:pt x="47625" y="12013"/>
                <a:pt x="48912" y="28317"/>
              </a:cubicBezTo>
              <a:cubicBezTo>
                <a:pt x="50199" y="44621"/>
                <a:pt x="858" y="78517"/>
                <a:pt x="7723" y="97824"/>
              </a:cubicBezTo>
              <a:cubicBezTo>
                <a:pt x="14588" y="117131"/>
                <a:pt x="84952" y="122280"/>
                <a:pt x="90101" y="144162"/>
              </a:cubicBezTo>
              <a:cubicBezTo>
                <a:pt x="95250" y="166044"/>
                <a:pt x="29605" y="208521"/>
                <a:pt x="38615" y="229115"/>
              </a:cubicBezTo>
              <a:cubicBezTo>
                <a:pt x="47625" y="249709"/>
                <a:pt x="140301" y="244560"/>
                <a:pt x="144162" y="267729"/>
              </a:cubicBezTo>
              <a:cubicBezTo>
                <a:pt x="148023" y="290898"/>
                <a:pt x="56206" y="341527"/>
                <a:pt x="61784" y="368128"/>
              </a:cubicBezTo>
              <a:cubicBezTo>
                <a:pt x="67362" y="394729"/>
                <a:pt x="122495" y="411033"/>
                <a:pt x="177628" y="427338"/>
              </a:cubicBezTo>
            </a:path>
          </a:pathLst>
        </a:custGeom>
        <a:ln w="635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clientData/>
  </xdr:twoCellAnchor>
  <xdr:twoCellAnchor editAs="absolute">
    <xdr:from>
      <xdr:col>143</xdr:col>
      <xdr:colOff>612</xdr:colOff>
      <xdr:row>33</xdr:row>
      <xdr:rowOff>77636</xdr:rowOff>
    </xdr:from>
    <xdr:to>
      <xdr:col>158</xdr:col>
      <xdr:colOff>15241</xdr:colOff>
      <xdr:row>34</xdr:row>
      <xdr:rowOff>59768</xdr:rowOff>
    </xdr:to>
    <xdr:sp macro="" textlink="">
      <xdr:nvSpPr>
        <xdr:cNvPr id="39" name="Двойная стрелка влево/вправо 19">
          <a:extLst>
            <a:ext uri="{FF2B5EF4-FFF2-40B4-BE49-F238E27FC236}">
              <a16:creationId xmlns:a16="http://schemas.microsoft.com/office/drawing/2014/main" id="{E6647CEB-4841-4E9F-8EBD-EDC625494518}"/>
            </a:ext>
          </a:extLst>
        </xdr:cNvPr>
        <xdr:cNvSpPr/>
      </xdr:nvSpPr>
      <xdr:spPr>
        <a:xfrm>
          <a:off x="8511200" y="4316261"/>
          <a:ext cx="898549" cy="120721"/>
        </a:xfrm>
        <a:prstGeom prst="leftRightArrow">
          <a:avLst>
            <a:gd name="adj1" fmla="val 50000"/>
            <a:gd name="adj2" fmla="val 101021"/>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rgbClr val="CC9900"/>
            </a:solidFill>
          </a:endParaRPr>
        </a:p>
      </xdr:txBody>
    </xdr:sp>
    <xdr:clientData/>
  </xdr:twoCellAnchor>
  <xdr:twoCellAnchor>
    <xdr:from>
      <xdr:col>97</xdr:col>
      <xdr:colOff>6104</xdr:colOff>
      <xdr:row>17</xdr:row>
      <xdr:rowOff>81392</xdr:rowOff>
    </xdr:from>
    <xdr:to>
      <xdr:col>103</xdr:col>
      <xdr:colOff>1905</xdr:colOff>
      <xdr:row>18</xdr:row>
      <xdr:rowOff>50273</xdr:rowOff>
    </xdr:to>
    <xdr:sp macro="" textlink="">
      <xdr:nvSpPr>
        <xdr:cNvPr id="51" name="Прямоугольник 50">
          <a:extLst>
            <a:ext uri="{FF2B5EF4-FFF2-40B4-BE49-F238E27FC236}">
              <a16:creationId xmlns:a16="http://schemas.microsoft.com/office/drawing/2014/main" id="{C91C66F4-6094-49E7-AEE4-A124C17D7D2B}"/>
            </a:ext>
          </a:extLst>
        </xdr:cNvPr>
        <xdr:cNvSpPr/>
      </xdr:nvSpPr>
      <xdr:spPr>
        <a:xfrm>
          <a:off x="5414445" y="2232648"/>
          <a:ext cx="330338" cy="103625"/>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108</xdr:col>
      <xdr:colOff>36336</xdr:colOff>
      <xdr:row>19</xdr:row>
      <xdr:rowOff>114324</xdr:rowOff>
    </xdr:from>
    <xdr:to>
      <xdr:col>112</xdr:col>
      <xdr:colOff>26931</xdr:colOff>
      <xdr:row>22</xdr:row>
      <xdr:rowOff>26925</xdr:rowOff>
    </xdr:to>
    <xdr:sp macro="" textlink="">
      <xdr:nvSpPr>
        <xdr:cNvPr id="54" name="Полилиния: фигура 53">
          <a:extLst>
            <a:ext uri="{FF2B5EF4-FFF2-40B4-BE49-F238E27FC236}">
              <a16:creationId xmlns:a16="http://schemas.microsoft.com/office/drawing/2014/main" id="{D18D0C4E-EB28-4EAD-B139-50725334286B}"/>
            </a:ext>
          </a:extLst>
        </xdr:cNvPr>
        <xdr:cNvSpPr/>
      </xdr:nvSpPr>
      <xdr:spPr>
        <a:xfrm rot="20920210">
          <a:off x="6115018" y="2538869"/>
          <a:ext cx="215731" cy="315249"/>
        </a:xfrm>
        <a:custGeom>
          <a:avLst/>
          <a:gdLst>
            <a:gd name="connsiteX0" fmla="*/ 0 w 177628"/>
            <a:gd name="connsiteY0" fmla="*/ 0 h 427338"/>
            <a:gd name="connsiteX1" fmla="*/ 48912 w 177628"/>
            <a:gd name="connsiteY1" fmla="*/ 28317 h 427338"/>
            <a:gd name="connsiteX2" fmla="*/ 7723 w 177628"/>
            <a:gd name="connsiteY2" fmla="*/ 97824 h 427338"/>
            <a:gd name="connsiteX3" fmla="*/ 90101 w 177628"/>
            <a:gd name="connsiteY3" fmla="*/ 144162 h 427338"/>
            <a:gd name="connsiteX4" fmla="*/ 38615 w 177628"/>
            <a:gd name="connsiteY4" fmla="*/ 229115 h 427338"/>
            <a:gd name="connsiteX5" fmla="*/ 144162 w 177628"/>
            <a:gd name="connsiteY5" fmla="*/ 267729 h 427338"/>
            <a:gd name="connsiteX6" fmla="*/ 61784 w 177628"/>
            <a:gd name="connsiteY6" fmla="*/ 368128 h 427338"/>
            <a:gd name="connsiteX7" fmla="*/ 177628 w 177628"/>
            <a:gd name="connsiteY7" fmla="*/ 427338 h 4273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77628" h="427338">
              <a:moveTo>
                <a:pt x="0" y="0"/>
              </a:moveTo>
              <a:cubicBezTo>
                <a:pt x="23812" y="6006"/>
                <a:pt x="47625" y="12013"/>
                <a:pt x="48912" y="28317"/>
              </a:cubicBezTo>
              <a:cubicBezTo>
                <a:pt x="50199" y="44621"/>
                <a:pt x="858" y="78517"/>
                <a:pt x="7723" y="97824"/>
              </a:cubicBezTo>
              <a:cubicBezTo>
                <a:pt x="14588" y="117131"/>
                <a:pt x="84952" y="122280"/>
                <a:pt x="90101" y="144162"/>
              </a:cubicBezTo>
              <a:cubicBezTo>
                <a:pt x="95250" y="166044"/>
                <a:pt x="29605" y="208521"/>
                <a:pt x="38615" y="229115"/>
              </a:cubicBezTo>
              <a:cubicBezTo>
                <a:pt x="47625" y="249709"/>
                <a:pt x="140301" y="244560"/>
                <a:pt x="144162" y="267729"/>
              </a:cubicBezTo>
              <a:cubicBezTo>
                <a:pt x="148023" y="290898"/>
                <a:pt x="56206" y="341527"/>
                <a:pt x="61784" y="368128"/>
              </a:cubicBezTo>
              <a:cubicBezTo>
                <a:pt x="67362" y="394729"/>
                <a:pt x="122495" y="411033"/>
                <a:pt x="177628" y="427338"/>
              </a:cubicBezTo>
            </a:path>
          </a:pathLst>
        </a:custGeom>
        <a:ln w="635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clientData/>
  </xdr:twoCellAnchor>
  <xdr:twoCellAnchor>
    <xdr:from>
      <xdr:col>113</xdr:col>
      <xdr:colOff>2366</xdr:colOff>
      <xdr:row>21</xdr:row>
      <xdr:rowOff>88513</xdr:rowOff>
    </xdr:from>
    <xdr:to>
      <xdr:col>116</xdr:col>
      <xdr:colOff>2802</xdr:colOff>
      <xdr:row>22</xdr:row>
      <xdr:rowOff>49530</xdr:rowOff>
    </xdr:to>
    <xdr:sp macro="" textlink="">
      <xdr:nvSpPr>
        <xdr:cNvPr id="55" name="Прямоугольник 54">
          <a:extLst>
            <a:ext uri="{FF2B5EF4-FFF2-40B4-BE49-F238E27FC236}">
              <a16:creationId xmlns:a16="http://schemas.microsoft.com/office/drawing/2014/main" id="{A16E5CC0-866F-4E5C-A11E-5FAB38ADCB23}"/>
            </a:ext>
          </a:extLst>
        </xdr:cNvPr>
        <xdr:cNvSpPr/>
      </xdr:nvSpPr>
      <xdr:spPr>
        <a:xfrm>
          <a:off x="6333690" y="2783528"/>
          <a:ext cx="168524" cy="95487"/>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116</xdr:col>
      <xdr:colOff>1845</xdr:colOff>
      <xdr:row>23</xdr:row>
      <xdr:rowOff>93362</xdr:rowOff>
    </xdr:from>
    <xdr:to>
      <xdr:col>120</xdr:col>
      <xdr:colOff>4329</xdr:colOff>
      <xdr:row>24</xdr:row>
      <xdr:rowOff>51955</xdr:rowOff>
    </xdr:to>
    <xdr:sp macro="" textlink="">
      <xdr:nvSpPr>
        <xdr:cNvPr id="56" name="Прямоугольник 55">
          <a:extLst>
            <a:ext uri="{FF2B5EF4-FFF2-40B4-BE49-F238E27FC236}">
              <a16:creationId xmlns:a16="http://schemas.microsoft.com/office/drawing/2014/main" id="{0C51437C-297A-4E79-A401-0EC6EA887B70}"/>
            </a:ext>
          </a:extLst>
        </xdr:cNvPr>
        <xdr:cNvSpPr/>
      </xdr:nvSpPr>
      <xdr:spPr>
        <a:xfrm>
          <a:off x="6530800" y="3054771"/>
          <a:ext cx="227620" cy="92809"/>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116</xdr:col>
      <xdr:colOff>1845</xdr:colOff>
      <xdr:row>22</xdr:row>
      <xdr:rowOff>1787</xdr:rowOff>
    </xdr:from>
    <xdr:to>
      <xdr:col>116</xdr:col>
      <xdr:colOff>2802</xdr:colOff>
      <xdr:row>24</xdr:row>
      <xdr:rowOff>9234</xdr:rowOff>
    </xdr:to>
    <xdr:cxnSp macro="">
      <xdr:nvCxnSpPr>
        <xdr:cNvPr id="57" name="Прямая соединительная линия 56">
          <a:extLst>
            <a:ext uri="{FF2B5EF4-FFF2-40B4-BE49-F238E27FC236}">
              <a16:creationId xmlns:a16="http://schemas.microsoft.com/office/drawing/2014/main" id="{1201C60F-CBDF-452C-806B-09DBC7521158}"/>
            </a:ext>
          </a:extLst>
        </xdr:cNvPr>
        <xdr:cNvCxnSpPr>
          <a:cxnSpLocks/>
          <a:stCxn id="56" idx="1"/>
          <a:endCxn id="55" idx="3"/>
        </xdr:cNvCxnSpPr>
      </xdr:nvCxnSpPr>
      <xdr:spPr>
        <a:xfrm flipV="1">
          <a:off x="6501257" y="2831272"/>
          <a:ext cx="957" cy="276388"/>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119</xdr:col>
      <xdr:colOff>53370</xdr:colOff>
      <xdr:row>25</xdr:row>
      <xdr:rowOff>93361</xdr:rowOff>
    </xdr:from>
    <xdr:to>
      <xdr:col>124</xdr:col>
      <xdr:colOff>3595</xdr:colOff>
      <xdr:row>26</xdr:row>
      <xdr:rowOff>59574</xdr:rowOff>
    </xdr:to>
    <xdr:sp macro="" textlink="">
      <xdr:nvSpPr>
        <xdr:cNvPr id="62" name="Прямоугольник 61">
          <a:extLst>
            <a:ext uri="{FF2B5EF4-FFF2-40B4-BE49-F238E27FC236}">
              <a16:creationId xmlns:a16="http://schemas.microsoft.com/office/drawing/2014/main" id="{06134660-CE27-428A-A1CF-48B24534E12D}"/>
            </a:ext>
          </a:extLst>
        </xdr:cNvPr>
        <xdr:cNvSpPr/>
      </xdr:nvSpPr>
      <xdr:spPr>
        <a:xfrm>
          <a:off x="6896993" y="3303106"/>
          <a:ext cx="237772" cy="99204"/>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119</xdr:col>
      <xdr:colOff>53370</xdr:colOff>
      <xdr:row>24</xdr:row>
      <xdr:rowOff>9973</xdr:rowOff>
    </xdr:from>
    <xdr:to>
      <xdr:col>120</xdr:col>
      <xdr:colOff>6234</xdr:colOff>
      <xdr:row>26</xdr:row>
      <xdr:rowOff>9972</xdr:rowOff>
    </xdr:to>
    <xdr:cxnSp macro="">
      <xdr:nvCxnSpPr>
        <xdr:cNvPr id="63" name="Прямая соединительная линия 62">
          <a:extLst>
            <a:ext uri="{FF2B5EF4-FFF2-40B4-BE49-F238E27FC236}">
              <a16:creationId xmlns:a16="http://schemas.microsoft.com/office/drawing/2014/main" id="{F40A900D-028D-4AA6-B986-C5C53A59A792}"/>
            </a:ext>
          </a:extLst>
        </xdr:cNvPr>
        <xdr:cNvCxnSpPr>
          <a:cxnSpLocks/>
          <a:stCxn id="62" idx="1"/>
          <a:endCxn id="56" idx="3"/>
        </xdr:cNvCxnSpPr>
      </xdr:nvCxnSpPr>
      <xdr:spPr>
        <a:xfrm flipV="1">
          <a:off x="6896993" y="3086728"/>
          <a:ext cx="10373" cy="265980"/>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124</xdr:col>
      <xdr:colOff>1789</xdr:colOff>
      <xdr:row>27</xdr:row>
      <xdr:rowOff>93793</xdr:rowOff>
    </xdr:from>
    <xdr:to>
      <xdr:col>127</xdr:col>
      <xdr:colOff>3594</xdr:colOff>
      <xdr:row>28</xdr:row>
      <xdr:rowOff>60006</xdr:rowOff>
    </xdr:to>
    <xdr:sp macro="" textlink="">
      <xdr:nvSpPr>
        <xdr:cNvPr id="64" name="Прямоугольник 63">
          <a:extLst>
            <a:ext uri="{FF2B5EF4-FFF2-40B4-BE49-F238E27FC236}">
              <a16:creationId xmlns:a16="http://schemas.microsoft.com/office/drawing/2014/main" id="{2F283329-D021-45E9-BDF9-B220E6866A6C}"/>
            </a:ext>
          </a:extLst>
        </xdr:cNvPr>
        <xdr:cNvSpPr/>
      </xdr:nvSpPr>
      <xdr:spPr>
        <a:xfrm>
          <a:off x="7132959" y="3569519"/>
          <a:ext cx="174333" cy="99204"/>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124</xdr:col>
      <xdr:colOff>1789</xdr:colOff>
      <xdr:row>26</xdr:row>
      <xdr:rowOff>9972</xdr:rowOff>
    </xdr:from>
    <xdr:to>
      <xdr:col>124</xdr:col>
      <xdr:colOff>3595</xdr:colOff>
      <xdr:row>28</xdr:row>
      <xdr:rowOff>10404</xdr:rowOff>
    </xdr:to>
    <xdr:cxnSp macro="">
      <xdr:nvCxnSpPr>
        <xdr:cNvPr id="67" name="Прямая соединительная линия 66">
          <a:extLst>
            <a:ext uri="{FF2B5EF4-FFF2-40B4-BE49-F238E27FC236}">
              <a16:creationId xmlns:a16="http://schemas.microsoft.com/office/drawing/2014/main" id="{13ACA6B9-0A36-490C-866D-F089AC2F56C2}"/>
            </a:ext>
          </a:extLst>
        </xdr:cNvPr>
        <xdr:cNvCxnSpPr>
          <a:cxnSpLocks/>
          <a:stCxn id="64" idx="1"/>
          <a:endCxn id="62" idx="3"/>
        </xdr:cNvCxnSpPr>
      </xdr:nvCxnSpPr>
      <xdr:spPr>
        <a:xfrm flipV="1">
          <a:off x="7132959" y="3352708"/>
          <a:ext cx="1806" cy="266413"/>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126</xdr:col>
      <xdr:colOff>56137</xdr:colOff>
      <xdr:row>29</xdr:row>
      <xdr:rowOff>97386</xdr:rowOff>
    </xdr:from>
    <xdr:to>
      <xdr:col>130</xdr:col>
      <xdr:colOff>2338</xdr:colOff>
      <xdr:row>30</xdr:row>
      <xdr:rowOff>55980</xdr:rowOff>
    </xdr:to>
    <xdr:sp macro="" textlink="">
      <xdr:nvSpPr>
        <xdr:cNvPr id="72" name="Прямоугольник 71">
          <a:extLst>
            <a:ext uri="{FF2B5EF4-FFF2-40B4-BE49-F238E27FC236}">
              <a16:creationId xmlns:a16="http://schemas.microsoft.com/office/drawing/2014/main" id="{B96CA844-2C8F-4F09-AD71-BEEAC6A0B5CA}"/>
            </a:ext>
          </a:extLst>
        </xdr:cNvPr>
        <xdr:cNvSpPr/>
      </xdr:nvSpPr>
      <xdr:spPr>
        <a:xfrm>
          <a:off x="7302326" y="3839094"/>
          <a:ext cx="176238" cy="91584"/>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127</xdr:col>
      <xdr:colOff>2438</xdr:colOff>
      <xdr:row>28</xdr:row>
      <xdr:rowOff>10404</xdr:rowOff>
    </xdr:from>
    <xdr:to>
      <xdr:col>127</xdr:col>
      <xdr:colOff>3594</xdr:colOff>
      <xdr:row>30</xdr:row>
      <xdr:rowOff>10188</xdr:rowOff>
    </xdr:to>
    <xdr:cxnSp macro="">
      <xdr:nvCxnSpPr>
        <xdr:cNvPr id="73" name="Прямая соединительная линия 72">
          <a:extLst>
            <a:ext uri="{FF2B5EF4-FFF2-40B4-BE49-F238E27FC236}">
              <a16:creationId xmlns:a16="http://schemas.microsoft.com/office/drawing/2014/main" id="{964E4D3E-505B-41CF-A143-76902C636803}"/>
            </a:ext>
          </a:extLst>
        </xdr:cNvPr>
        <xdr:cNvCxnSpPr>
          <a:cxnSpLocks/>
          <a:stCxn id="72" idx="1"/>
          <a:endCxn id="64" idx="3"/>
        </xdr:cNvCxnSpPr>
      </xdr:nvCxnSpPr>
      <xdr:spPr>
        <a:xfrm flipV="1">
          <a:off x="7306136" y="3619121"/>
          <a:ext cx="1156" cy="265765"/>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130</xdr:col>
      <xdr:colOff>155</xdr:colOff>
      <xdr:row>31</xdr:row>
      <xdr:rowOff>99196</xdr:rowOff>
    </xdr:from>
    <xdr:to>
      <xdr:col>137</xdr:col>
      <xdr:colOff>50337</xdr:colOff>
      <xdr:row>32</xdr:row>
      <xdr:rowOff>65410</xdr:rowOff>
    </xdr:to>
    <xdr:sp macro="" textlink="">
      <xdr:nvSpPr>
        <xdr:cNvPr id="76" name="Прямоугольник 75">
          <a:extLst>
            <a:ext uri="{FF2B5EF4-FFF2-40B4-BE49-F238E27FC236}">
              <a16:creationId xmlns:a16="http://schemas.microsoft.com/office/drawing/2014/main" id="{60BCC4DE-7DE4-42AF-B62E-F2839F556245}"/>
            </a:ext>
          </a:extLst>
        </xdr:cNvPr>
        <xdr:cNvSpPr/>
      </xdr:nvSpPr>
      <xdr:spPr>
        <a:xfrm>
          <a:off x="7555579" y="4106154"/>
          <a:ext cx="457012" cy="98595"/>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130</xdr:col>
      <xdr:colOff>155</xdr:colOff>
      <xdr:row>30</xdr:row>
      <xdr:rowOff>9806</xdr:rowOff>
    </xdr:from>
    <xdr:to>
      <xdr:col>130</xdr:col>
      <xdr:colOff>2338</xdr:colOff>
      <xdr:row>32</xdr:row>
      <xdr:rowOff>12568</xdr:rowOff>
    </xdr:to>
    <xdr:cxnSp macro="">
      <xdr:nvCxnSpPr>
        <xdr:cNvPr id="77" name="Прямая соединительная линия 76">
          <a:extLst>
            <a:ext uri="{FF2B5EF4-FFF2-40B4-BE49-F238E27FC236}">
              <a16:creationId xmlns:a16="http://schemas.microsoft.com/office/drawing/2014/main" id="{FAC94C78-DE05-4297-81F3-7A8235ED1A54}"/>
            </a:ext>
          </a:extLst>
        </xdr:cNvPr>
        <xdr:cNvCxnSpPr>
          <a:cxnSpLocks/>
          <a:stCxn id="76" idx="1"/>
          <a:endCxn id="72" idx="3"/>
        </xdr:cNvCxnSpPr>
      </xdr:nvCxnSpPr>
      <xdr:spPr>
        <a:xfrm flipV="1">
          <a:off x="7376964" y="3908976"/>
          <a:ext cx="2183" cy="270273"/>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138</xdr:col>
      <xdr:colOff>2524</xdr:colOff>
      <xdr:row>33</xdr:row>
      <xdr:rowOff>97385</xdr:rowOff>
    </xdr:from>
    <xdr:to>
      <xdr:col>143</xdr:col>
      <xdr:colOff>6803</xdr:colOff>
      <xdr:row>34</xdr:row>
      <xdr:rowOff>55979</xdr:rowOff>
    </xdr:to>
    <xdr:sp macro="" textlink="">
      <xdr:nvSpPr>
        <xdr:cNvPr id="82" name="Прямоугольник 81">
          <a:extLst>
            <a:ext uri="{FF2B5EF4-FFF2-40B4-BE49-F238E27FC236}">
              <a16:creationId xmlns:a16="http://schemas.microsoft.com/office/drawing/2014/main" id="{06AC80F1-4C41-4536-B04D-A386C5D842ED}"/>
            </a:ext>
          </a:extLst>
        </xdr:cNvPr>
        <xdr:cNvSpPr/>
      </xdr:nvSpPr>
      <xdr:spPr>
        <a:xfrm>
          <a:off x="7983113" y="4370028"/>
          <a:ext cx="293431" cy="91264"/>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137</xdr:col>
      <xdr:colOff>54147</xdr:colOff>
      <xdr:row>32</xdr:row>
      <xdr:rowOff>13111</xdr:rowOff>
    </xdr:from>
    <xdr:to>
      <xdr:col>138</xdr:col>
      <xdr:colOff>2524</xdr:colOff>
      <xdr:row>34</xdr:row>
      <xdr:rowOff>10347</xdr:rowOff>
    </xdr:to>
    <xdr:cxnSp macro="">
      <xdr:nvCxnSpPr>
        <xdr:cNvPr id="83" name="Прямая соединительная линия 82">
          <a:extLst>
            <a:ext uri="{FF2B5EF4-FFF2-40B4-BE49-F238E27FC236}">
              <a16:creationId xmlns:a16="http://schemas.microsoft.com/office/drawing/2014/main" id="{94F7453C-0029-4341-9A48-445684ABEECC}"/>
            </a:ext>
          </a:extLst>
        </xdr:cNvPr>
        <xdr:cNvCxnSpPr>
          <a:cxnSpLocks/>
          <a:stCxn id="82" idx="1"/>
          <a:endCxn id="76" idx="3"/>
        </xdr:cNvCxnSpPr>
      </xdr:nvCxnSpPr>
      <xdr:spPr>
        <a:xfrm flipH="1" flipV="1">
          <a:off x="7976906" y="4153084"/>
          <a:ext cx="6207" cy="262576"/>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141</xdr:col>
      <xdr:colOff>59871</xdr:colOff>
      <xdr:row>31</xdr:row>
      <xdr:rowOff>10615</xdr:rowOff>
    </xdr:from>
    <xdr:ext cx="1497058" cy="281668"/>
    <xdr:sp macro="" textlink="">
      <xdr:nvSpPr>
        <xdr:cNvPr id="86" name="TextBox 85">
          <a:extLst>
            <a:ext uri="{FF2B5EF4-FFF2-40B4-BE49-F238E27FC236}">
              <a16:creationId xmlns:a16="http://schemas.microsoft.com/office/drawing/2014/main" id="{4B976236-391F-4EAB-A42F-4CFC35220801}"/>
            </a:ext>
          </a:extLst>
        </xdr:cNvPr>
        <xdr:cNvSpPr txBox="1"/>
      </xdr:nvSpPr>
      <xdr:spPr>
        <a:xfrm>
          <a:off x="8501742" y="4087315"/>
          <a:ext cx="1497058" cy="281668"/>
        </a:xfrm>
        <a:prstGeom prst="rect">
          <a:avLst/>
        </a:prstGeom>
        <a:solidFill>
          <a:schemeClr val="bg1">
            <a:alpha val="72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indent="0"/>
          <a:r>
            <a:rPr lang="en-US" sz="1400">
              <a:solidFill>
                <a:schemeClr val="tx1"/>
              </a:solidFill>
              <a:latin typeface="Times New Roman" panose="02020603050405020304" pitchFamily="18" charset="0"/>
              <a:ea typeface="+mn-ea"/>
              <a:cs typeface="Times New Roman" panose="02020603050405020304" pitchFamily="18" charset="0"/>
            </a:rPr>
            <a:t>T</a:t>
          </a:r>
          <a:r>
            <a:rPr lang="ru-RU" sz="1400">
              <a:solidFill>
                <a:schemeClr val="tx1"/>
              </a:solidFill>
              <a:latin typeface="Times New Roman" panose="02020603050405020304" pitchFamily="18" charset="0"/>
              <a:ea typeface="+mn-ea"/>
              <a:cs typeface="Times New Roman" panose="02020603050405020304" pitchFamily="18" charset="0"/>
            </a:rPr>
            <a:t>ожидания=15</a:t>
          </a:r>
          <a:r>
            <a:rPr lang="en-US" sz="1400">
              <a:solidFill>
                <a:schemeClr val="tx1"/>
              </a:solidFill>
              <a:latin typeface="Times New Roman" panose="02020603050405020304" pitchFamily="18" charset="0"/>
              <a:ea typeface="+mn-ea"/>
              <a:cs typeface="Times New Roman" panose="02020603050405020304" pitchFamily="18" charset="0"/>
            </a:rPr>
            <a:t>"</a:t>
          </a:r>
          <a:r>
            <a:rPr lang="ru-RU" sz="1400">
              <a:solidFill>
                <a:schemeClr val="tx1"/>
              </a:solidFill>
              <a:latin typeface="Times New Roman" panose="02020603050405020304" pitchFamily="18" charset="0"/>
              <a:ea typeface="+mn-ea"/>
              <a:cs typeface="Times New Roman" panose="02020603050405020304" pitchFamily="18" charset="0"/>
            </a:rPr>
            <a:t> </a:t>
          </a:r>
        </a:p>
      </xdr:txBody>
    </xdr:sp>
    <xdr:clientData/>
  </xdr:oneCellAnchor>
  <xdr:twoCellAnchor>
    <xdr:from>
      <xdr:col>143</xdr:col>
      <xdr:colOff>1796</xdr:colOff>
      <xdr:row>12</xdr:row>
      <xdr:rowOff>41413</xdr:rowOff>
    </xdr:from>
    <xdr:to>
      <xdr:col>143</xdr:col>
      <xdr:colOff>1796</xdr:colOff>
      <xdr:row>53</xdr:row>
      <xdr:rowOff>41413</xdr:rowOff>
    </xdr:to>
    <xdr:cxnSp macro="">
      <xdr:nvCxnSpPr>
        <xdr:cNvPr id="87" name="Прямая соединительная линия 86">
          <a:extLst>
            <a:ext uri="{FF2B5EF4-FFF2-40B4-BE49-F238E27FC236}">
              <a16:creationId xmlns:a16="http://schemas.microsoft.com/office/drawing/2014/main" id="{7DA80C1E-DC9B-46D6-9624-8F45B608CDEA}"/>
            </a:ext>
          </a:extLst>
        </xdr:cNvPr>
        <xdr:cNvCxnSpPr/>
      </xdr:nvCxnSpPr>
      <xdr:spPr>
        <a:xfrm flipV="1">
          <a:off x="8292687" y="1623391"/>
          <a:ext cx="0" cy="2965174"/>
        </a:xfrm>
        <a:prstGeom prst="line">
          <a:avLst/>
        </a:prstGeom>
        <a:ln/>
      </xdr:spPr>
      <xdr:style>
        <a:lnRef idx="3">
          <a:schemeClr val="dk1"/>
        </a:lnRef>
        <a:fillRef idx="0">
          <a:schemeClr val="dk1"/>
        </a:fillRef>
        <a:effectRef idx="2">
          <a:schemeClr val="dk1"/>
        </a:effectRef>
        <a:fontRef idx="minor">
          <a:schemeClr val="tx1"/>
        </a:fontRef>
      </xdr:style>
    </xdr:cxnSp>
    <xdr:clientData/>
  </xdr:twoCellAnchor>
  <xdr:twoCellAnchor editAs="oneCell">
    <xdr:from>
      <xdr:col>0</xdr:col>
      <xdr:colOff>0</xdr:colOff>
      <xdr:row>0</xdr:row>
      <xdr:rowOff>0</xdr:rowOff>
    </xdr:from>
    <xdr:to>
      <xdr:col>39</xdr:col>
      <xdr:colOff>1653</xdr:colOff>
      <xdr:row>1</xdr:row>
      <xdr:rowOff>190499</xdr:rowOff>
    </xdr:to>
    <xdr:pic>
      <xdr:nvPicPr>
        <xdr:cNvPr id="36" name="Рисунок 35">
          <a:extLst>
            <a:ext uri="{FF2B5EF4-FFF2-40B4-BE49-F238E27FC236}">
              <a16:creationId xmlns:a16="http://schemas.microsoft.com/office/drawing/2014/main" id="{CF832D57-D20A-4D10-A3B3-833CC9427144}"/>
            </a:ext>
          </a:extLst>
        </xdr:cNvPr>
        <xdr:cNvPicPr>
          <a:picLocks noChangeAspect="1"/>
        </xdr:cNvPicPr>
      </xdr:nvPicPr>
      <xdr:blipFill>
        <a:blip xmlns:r="http://schemas.openxmlformats.org/officeDocument/2006/relationships" r:embed="rId1"/>
        <a:stretch>
          <a:fillRect/>
        </a:stretch>
      </xdr:blipFill>
      <xdr:spPr>
        <a:xfrm>
          <a:off x="0" y="0"/>
          <a:ext cx="2230503" cy="38099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180</xdr:col>
      <xdr:colOff>19354</xdr:colOff>
      <xdr:row>2</xdr:row>
      <xdr:rowOff>58808</xdr:rowOff>
    </xdr:from>
    <xdr:to>
      <xdr:col>187</xdr:col>
      <xdr:colOff>1093</xdr:colOff>
      <xdr:row>2</xdr:row>
      <xdr:rowOff>113072</xdr:rowOff>
    </xdr:to>
    <xdr:sp macro="" textlink="">
      <xdr:nvSpPr>
        <xdr:cNvPr id="2" name="Прямоугольник 1">
          <a:extLst>
            <a:ext uri="{FF2B5EF4-FFF2-40B4-BE49-F238E27FC236}">
              <a16:creationId xmlns:a16="http://schemas.microsoft.com/office/drawing/2014/main" id="{4484E96A-B516-4C8D-8786-B1447B06DB78}"/>
            </a:ext>
          </a:extLst>
        </xdr:cNvPr>
        <xdr:cNvSpPr/>
      </xdr:nvSpPr>
      <xdr:spPr>
        <a:xfrm>
          <a:off x="10293019" y="430283"/>
          <a:ext cx="392779" cy="63789"/>
        </a:xfrm>
        <a:prstGeom prst="rect">
          <a:avLst/>
        </a:prstGeom>
        <a:solidFill>
          <a:schemeClr val="tx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absolute">
    <xdr:from>
      <xdr:col>180</xdr:col>
      <xdr:colOff>18057</xdr:colOff>
      <xdr:row>4</xdr:row>
      <xdr:rowOff>59823</xdr:rowOff>
    </xdr:from>
    <xdr:to>
      <xdr:col>187</xdr:col>
      <xdr:colOff>20313</xdr:colOff>
      <xdr:row>4</xdr:row>
      <xdr:rowOff>130773</xdr:rowOff>
    </xdr:to>
    <xdr:sp macro="" textlink="">
      <xdr:nvSpPr>
        <xdr:cNvPr id="3" name="Полилиния 18">
          <a:extLst>
            <a:ext uri="{FF2B5EF4-FFF2-40B4-BE49-F238E27FC236}">
              <a16:creationId xmlns:a16="http://schemas.microsoft.com/office/drawing/2014/main" id="{7D4F6082-02EF-44CF-88D0-E0ECFD67966C}"/>
            </a:ext>
          </a:extLst>
        </xdr:cNvPr>
        <xdr:cNvSpPr/>
      </xdr:nvSpPr>
      <xdr:spPr>
        <a:xfrm>
          <a:off x="10318392" y="829443"/>
          <a:ext cx="392781" cy="55710"/>
        </a:xfrm>
        <a:custGeom>
          <a:avLst/>
          <a:gdLst>
            <a:gd name="connsiteX0" fmla="*/ 0 w 535781"/>
            <a:gd name="connsiteY0" fmla="*/ 55008 h 74064"/>
            <a:gd name="connsiteX1" fmla="*/ 90488 w 535781"/>
            <a:gd name="connsiteY1" fmla="*/ 239 h 74064"/>
            <a:gd name="connsiteX2" fmla="*/ 173831 w 535781"/>
            <a:gd name="connsiteY2" fmla="*/ 74058 h 74064"/>
            <a:gd name="connsiteX3" fmla="*/ 276225 w 535781"/>
            <a:gd name="connsiteY3" fmla="*/ 5002 h 74064"/>
            <a:gd name="connsiteX4" fmla="*/ 352425 w 535781"/>
            <a:gd name="connsiteY4" fmla="*/ 71677 h 74064"/>
            <a:gd name="connsiteX5" fmla="*/ 440531 w 535781"/>
            <a:gd name="connsiteY5" fmla="*/ 5002 h 74064"/>
            <a:gd name="connsiteX6" fmla="*/ 535781 w 535781"/>
            <a:gd name="connsiteY6" fmla="*/ 74058 h 74064"/>
            <a:gd name="connsiteX7" fmla="*/ 535781 w 535781"/>
            <a:gd name="connsiteY7" fmla="*/ 74058 h 7406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535781" h="74064">
              <a:moveTo>
                <a:pt x="0" y="55008"/>
              </a:moveTo>
              <a:cubicBezTo>
                <a:pt x="30758" y="26036"/>
                <a:pt x="61516" y="-2936"/>
                <a:pt x="90488" y="239"/>
              </a:cubicBezTo>
              <a:cubicBezTo>
                <a:pt x="119460" y="3414"/>
                <a:pt x="142875" y="73264"/>
                <a:pt x="173831" y="74058"/>
              </a:cubicBezTo>
              <a:cubicBezTo>
                <a:pt x="204787" y="74852"/>
                <a:pt x="246459" y="5399"/>
                <a:pt x="276225" y="5002"/>
              </a:cubicBezTo>
              <a:cubicBezTo>
                <a:pt x="305991" y="4605"/>
                <a:pt x="325041" y="71677"/>
                <a:pt x="352425" y="71677"/>
              </a:cubicBezTo>
              <a:cubicBezTo>
                <a:pt x="379809" y="71677"/>
                <a:pt x="409972" y="4605"/>
                <a:pt x="440531" y="5002"/>
              </a:cubicBezTo>
              <a:cubicBezTo>
                <a:pt x="471090" y="5399"/>
                <a:pt x="535781" y="74058"/>
                <a:pt x="535781" y="74058"/>
              </a:cubicBezTo>
              <a:lnTo>
                <a:pt x="535781" y="74058"/>
              </a:lnTo>
            </a:path>
          </a:pathLst>
        </a:custGeom>
        <a:noFill/>
        <a:ln w="952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absolute">
    <xdr:from>
      <xdr:col>180</xdr:col>
      <xdr:colOff>17479</xdr:colOff>
      <xdr:row>5</xdr:row>
      <xdr:rowOff>38873</xdr:rowOff>
    </xdr:from>
    <xdr:to>
      <xdr:col>187</xdr:col>
      <xdr:colOff>20472</xdr:colOff>
      <xdr:row>5</xdr:row>
      <xdr:rowOff>135759</xdr:rowOff>
    </xdr:to>
    <xdr:sp macro="" textlink="">
      <xdr:nvSpPr>
        <xdr:cNvPr id="4" name="Двойная стрелка влево/вправо 19">
          <a:extLst>
            <a:ext uri="{FF2B5EF4-FFF2-40B4-BE49-F238E27FC236}">
              <a16:creationId xmlns:a16="http://schemas.microsoft.com/office/drawing/2014/main" id="{CC3BBD5D-E09F-4DD9-9EDF-112A1DEDFE73}"/>
            </a:ext>
          </a:extLst>
        </xdr:cNvPr>
        <xdr:cNvSpPr/>
      </xdr:nvSpPr>
      <xdr:spPr>
        <a:xfrm>
          <a:off x="10317814" y="991373"/>
          <a:ext cx="380183" cy="100696"/>
        </a:xfrm>
        <a:prstGeom prst="leftRightArrow">
          <a:avLst>
            <a:gd name="adj1" fmla="val 50000"/>
            <a:gd name="adj2" fmla="val 101021"/>
          </a:avLst>
        </a:prstGeom>
        <a:no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181</xdr:col>
      <xdr:colOff>16251</xdr:colOff>
      <xdr:row>3</xdr:row>
      <xdr:rowOff>57058</xdr:rowOff>
    </xdr:from>
    <xdr:to>
      <xdr:col>186</xdr:col>
      <xdr:colOff>54620</xdr:colOff>
      <xdr:row>3</xdr:row>
      <xdr:rowOff>103672</xdr:rowOff>
    </xdr:to>
    <xdr:grpSp>
      <xdr:nvGrpSpPr>
        <xdr:cNvPr id="5" name="Group 6">
          <a:extLst>
            <a:ext uri="{FF2B5EF4-FFF2-40B4-BE49-F238E27FC236}">
              <a16:creationId xmlns:a16="http://schemas.microsoft.com/office/drawing/2014/main" id="{6641B292-DF20-4F93-BC3E-1BD70749A1F6}"/>
            </a:ext>
          </a:extLst>
        </xdr:cNvPr>
        <xdr:cNvGrpSpPr/>
      </xdr:nvGrpSpPr>
      <xdr:grpSpPr>
        <a:xfrm>
          <a:off x="11050011" y="628558"/>
          <a:ext cx="343169" cy="46614"/>
          <a:chOff x="8467417" y="574416"/>
          <a:chExt cx="379202" cy="46614"/>
        </a:xfrm>
      </xdr:grpSpPr>
      <xdr:cxnSp macro="">
        <xdr:nvCxnSpPr>
          <xdr:cNvPr id="6" name="Прямая соединительная линия 5">
            <a:extLst>
              <a:ext uri="{FF2B5EF4-FFF2-40B4-BE49-F238E27FC236}">
                <a16:creationId xmlns:a16="http://schemas.microsoft.com/office/drawing/2014/main" id="{A45A2527-8F4E-481F-A954-353D299C0E1C}"/>
              </a:ext>
            </a:extLst>
          </xdr:cNvPr>
          <xdr:cNvCxnSpPr/>
        </xdr:nvCxnSpPr>
        <xdr:spPr>
          <a:xfrm>
            <a:off x="8467417" y="597276"/>
            <a:ext cx="368720" cy="0"/>
          </a:xfrm>
          <a:prstGeom prst="line">
            <a:avLst/>
          </a:prstGeom>
          <a:ln>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7" name="Прямая соединительная линия 3">
            <a:extLst>
              <a:ext uri="{FF2B5EF4-FFF2-40B4-BE49-F238E27FC236}">
                <a16:creationId xmlns:a16="http://schemas.microsoft.com/office/drawing/2014/main" id="{CD219874-56E5-4DEB-BD9C-8FEADB831F9C}"/>
              </a:ext>
            </a:extLst>
          </xdr:cNvPr>
          <xdr:cNvCxnSpPr/>
        </xdr:nvCxnSpPr>
        <xdr:spPr>
          <a:xfrm flipV="1">
            <a:off x="8846619" y="574416"/>
            <a:ext cx="0" cy="46614"/>
          </a:xfrm>
          <a:prstGeom prst="line">
            <a:avLst/>
          </a:prstGeom>
          <a:ln>
            <a:solidFill>
              <a:schemeClr val="tx1"/>
            </a:solidFill>
            <a:prstDash val="soli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98</xdr:col>
      <xdr:colOff>6277</xdr:colOff>
      <xdr:row>17</xdr:row>
      <xdr:rowOff>126515</xdr:rowOff>
    </xdr:from>
    <xdr:to>
      <xdr:col>102</xdr:col>
      <xdr:colOff>20054</xdr:colOff>
      <xdr:row>18</xdr:row>
      <xdr:rowOff>30079</xdr:rowOff>
    </xdr:to>
    <xdr:sp macro="" textlink="">
      <xdr:nvSpPr>
        <xdr:cNvPr id="9" name="Прямоугольник 8">
          <a:extLst>
            <a:ext uri="{FF2B5EF4-FFF2-40B4-BE49-F238E27FC236}">
              <a16:creationId xmlns:a16="http://schemas.microsoft.com/office/drawing/2014/main" id="{C559BF28-806B-4279-AD1C-34C1A885E382}"/>
            </a:ext>
          </a:extLst>
        </xdr:cNvPr>
        <xdr:cNvSpPr/>
      </xdr:nvSpPr>
      <xdr:spPr>
        <a:xfrm>
          <a:off x="5606977" y="2317265"/>
          <a:ext cx="242377" cy="46439"/>
        </a:xfrm>
        <a:prstGeom prst="rect">
          <a:avLst/>
        </a:prstGeom>
        <a:solidFill>
          <a:schemeClr val="tx1"/>
        </a:solidFill>
        <a:ln>
          <a:solidFill>
            <a:sysClr val="windowText" lastClr="000000"/>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88</xdr:col>
      <xdr:colOff>45875</xdr:colOff>
      <xdr:row>15</xdr:row>
      <xdr:rowOff>107593</xdr:rowOff>
    </xdr:from>
    <xdr:to>
      <xdr:col>92</xdr:col>
      <xdr:colOff>20265</xdr:colOff>
      <xdr:row>16</xdr:row>
      <xdr:rowOff>28373</xdr:rowOff>
    </xdr:to>
    <xdr:sp macro="" textlink="">
      <xdr:nvSpPr>
        <xdr:cNvPr id="10" name="Прямоугольник 9">
          <a:extLst>
            <a:ext uri="{FF2B5EF4-FFF2-40B4-BE49-F238E27FC236}">
              <a16:creationId xmlns:a16="http://schemas.microsoft.com/office/drawing/2014/main" id="{8EBD6D70-871C-4DFC-9115-9514159C81F3}"/>
            </a:ext>
          </a:extLst>
        </xdr:cNvPr>
        <xdr:cNvSpPr/>
      </xdr:nvSpPr>
      <xdr:spPr>
        <a:xfrm>
          <a:off x="5075075" y="2012593"/>
          <a:ext cx="202990" cy="63655"/>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88</xdr:col>
      <xdr:colOff>44585</xdr:colOff>
      <xdr:row>14</xdr:row>
      <xdr:rowOff>7622</xdr:rowOff>
    </xdr:from>
    <xdr:to>
      <xdr:col>88</xdr:col>
      <xdr:colOff>45875</xdr:colOff>
      <xdr:row>15</xdr:row>
      <xdr:rowOff>138914</xdr:rowOff>
    </xdr:to>
    <xdr:cxnSp macro="">
      <xdr:nvCxnSpPr>
        <xdr:cNvPr id="11" name="Прямая соединительная линия 10">
          <a:extLst>
            <a:ext uri="{FF2B5EF4-FFF2-40B4-BE49-F238E27FC236}">
              <a16:creationId xmlns:a16="http://schemas.microsoft.com/office/drawing/2014/main" id="{E5E94900-3BD5-47E8-BDC2-F73A8F5EF89D}"/>
            </a:ext>
          </a:extLst>
        </xdr:cNvPr>
        <xdr:cNvCxnSpPr>
          <a:stCxn id="10" idx="1"/>
          <a:endCxn id="26" idx="3"/>
        </xdr:cNvCxnSpPr>
      </xdr:nvCxnSpPr>
      <xdr:spPr>
        <a:xfrm flipH="1" flipV="1">
          <a:off x="5073785" y="1769747"/>
          <a:ext cx="1290" cy="274167"/>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105</xdr:col>
      <xdr:colOff>5681</xdr:colOff>
      <xdr:row>21</xdr:row>
      <xdr:rowOff>105996</xdr:rowOff>
    </xdr:from>
    <xdr:to>
      <xdr:col>108</xdr:col>
      <xdr:colOff>45117</xdr:colOff>
      <xdr:row>22</xdr:row>
      <xdr:rowOff>40105</xdr:rowOff>
    </xdr:to>
    <xdr:sp macro="" textlink="">
      <xdr:nvSpPr>
        <xdr:cNvPr id="12" name="Прямоугольник 11">
          <a:extLst>
            <a:ext uri="{FF2B5EF4-FFF2-40B4-BE49-F238E27FC236}">
              <a16:creationId xmlns:a16="http://schemas.microsoft.com/office/drawing/2014/main" id="{B16D0328-0148-4E22-A9E9-FBCFE41D0237}"/>
            </a:ext>
          </a:extLst>
        </xdr:cNvPr>
        <xdr:cNvSpPr/>
      </xdr:nvSpPr>
      <xdr:spPr>
        <a:xfrm flipH="1">
          <a:off x="6006431" y="2868246"/>
          <a:ext cx="210886" cy="76984"/>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157</xdr:col>
      <xdr:colOff>52154</xdr:colOff>
      <xdr:row>12</xdr:row>
      <xdr:rowOff>41413</xdr:rowOff>
    </xdr:from>
    <xdr:to>
      <xdr:col>158</xdr:col>
      <xdr:colOff>12252</xdr:colOff>
      <xdr:row>55</xdr:row>
      <xdr:rowOff>29886</xdr:rowOff>
    </xdr:to>
    <xdr:cxnSp macro="">
      <xdr:nvCxnSpPr>
        <xdr:cNvPr id="13" name="Прямая соединительная линия 12">
          <a:extLst>
            <a:ext uri="{FF2B5EF4-FFF2-40B4-BE49-F238E27FC236}">
              <a16:creationId xmlns:a16="http://schemas.microsoft.com/office/drawing/2014/main" id="{85E4931B-09C7-432C-9BE8-241234913654}"/>
            </a:ext>
          </a:extLst>
        </xdr:cNvPr>
        <xdr:cNvCxnSpPr/>
      </xdr:nvCxnSpPr>
      <xdr:spPr>
        <a:xfrm flipH="1" flipV="1">
          <a:off x="9024704" y="1613038"/>
          <a:ext cx="17248" cy="3750848"/>
        </a:xfrm>
        <a:prstGeom prst="line">
          <a:avLst/>
        </a:prstGeom>
        <a:ln w="127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80</xdr:col>
      <xdr:colOff>23130</xdr:colOff>
      <xdr:row>54</xdr:row>
      <xdr:rowOff>152400</xdr:rowOff>
    </xdr:from>
    <xdr:to>
      <xdr:col>158</xdr:col>
      <xdr:colOff>16328</xdr:colOff>
      <xdr:row>54</xdr:row>
      <xdr:rowOff>166059</xdr:rowOff>
    </xdr:to>
    <xdr:cxnSp macro="">
      <xdr:nvCxnSpPr>
        <xdr:cNvPr id="14" name="Прямая со стрелкой 13">
          <a:extLst>
            <a:ext uri="{FF2B5EF4-FFF2-40B4-BE49-F238E27FC236}">
              <a16:creationId xmlns:a16="http://schemas.microsoft.com/office/drawing/2014/main" id="{DA48A5EF-82E4-41D5-8114-94B0AB8E8F87}"/>
            </a:ext>
          </a:extLst>
        </xdr:cNvPr>
        <xdr:cNvCxnSpPr/>
      </xdr:nvCxnSpPr>
      <xdr:spPr>
        <a:xfrm flipV="1">
          <a:off x="4595130" y="5295900"/>
          <a:ext cx="4450898" cy="13659"/>
        </a:xfrm>
        <a:prstGeom prst="straightConnector1">
          <a:avLst/>
        </a:prstGeom>
        <a:ln>
          <a:solidFill>
            <a:srgbClr val="FF0000"/>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130</xdr:col>
      <xdr:colOff>22846</xdr:colOff>
      <xdr:row>35</xdr:row>
      <xdr:rowOff>104197</xdr:rowOff>
    </xdr:from>
    <xdr:to>
      <xdr:col>134</xdr:col>
      <xdr:colOff>11676</xdr:colOff>
      <xdr:row>36</xdr:row>
      <xdr:rowOff>30815</xdr:rowOff>
    </xdr:to>
    <xdr:sp macro="" textlink="">
      <xdr:nvSpPr>
        <xdr:cNvPr id="15" name="Прямоугольник 14">
          <a:extLst>
            <a:ext uri="{FF2B5EF4-FFF2-40B4-BE49-F238E27FC236}">
              <a16:creationId xmlns:a16="http://schemas.microsoft.com/office/drawing/2014/main" id="{7A31F08A-66B7-4831-BBFC-1C50117FD0F2}"/>
            </a:ext>
          </a:extLst>
        </xdr:cNvPr>
        <xdr:cNvSpPr/>
      </xdr:nvSpPr>
      <xdr:spPr>
        <a:xfrm>
          <a:off x="7452346" y="4866697"/>
          <a:ext cx="217430" cy="69493"/>
        </a:xfrm>
        <a:prstGeom prst="rect">
          <a:avLst/>
        </a:prstGeom>
        <a:solidFill>
          <a:schemeClr val="tx1"/>
        </a:solidFill>
        <a:ln>
          <a:solidFill>
            <a:schemeClr val="tx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oneCellAnchor>
    <xdr:from>
      <xdr:col>103</xdr:col>
      <xdr:colOff>29893</xdr:colOff>
      <xdr:row>37</xdr:row>
      <xdr:rowOff>0</xdr:rowOff>
    </xdr:from>
    <xdr:ext cx="771750" cy="298800"/>
    <xdr:sp macro="" textlink="">
      <xdr:nvSpPr>
        <xdr:cNvPr id="16" name="TextBox 15">
          <a:extLst>
            <a:ext uri="{FF2B5EF4-FFF2-40B4-BE49-F238E27FC236}">
              <a16:creationId xmlns:a16="http://schemas.microsoft.com/office/drawing/2014/main" id="{5191AC69-9D55-4C48-A247-0F3B4A2E466E}"/>
            </a:ext>
          </a:extLst>
        </xdr:cNvPr>
        <xdr:cNvSpPr txBox="1"/>
      </xdr:nvSpPr>
      <xdr:spPr>
        <a:xfrm>
          <a:off x="6451475" y="4973782"/>
          <a:ext cx="771750" cy="2988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US" sz="1400">
              <a:solidFill>
                <a:srgbClr val="FF0000"/>
              </a:solidFill>
              <a:latin typeface="Times New Roman" panose="02020603050405020304" pitchFamily="18" charset="0"/>
              <a:ea typeface="+mn-ea"/>
              <a:cs typeface="Times New Roman" panose="02020603050405020304" pitchFamily="18" charset="0"/>
            </a:rPr>
            <a:t>T</a:t>
          </a:r>
          <a:r>
            <a:rPr lang="ru-RU" sz="1400">
              <a:solidFill>
                <a:srgbClr val="FF0000"/>
              </a:solidFill>
              <a:latin typeface="Times New Roman" panose="02020603050405020304" pitchFamily="18" charset="0"/>
              <a:ea typeface="+mn-ea"/>
              <a:cs typeface="Times New Roman" panose="02020603050405020304" pitchFamily="18" charset="0"/>
            </a:rPr>
            <a:t>т=78</a:t>
          </a:r>
          <a:r>
            <a:rPr lang="en-US" sz="1400">
              <a:solidFill>
                <a:srgbClr val="FF0000"/>
              </a:solidFill>
              <a:latin typeface="Times New Roman" panose="02020603050405020304" pitchFamily="18" charset="0"/>
              <a:ea typeface="+mn-ea"/>
              <a:cs typeface="Times New Roman" panose="02020603050405020304" pitchFamily="18" charset="0"/>
            </a:rPr>
            <a:t>"</a:t>
          </a:r>
          <a:r>
            <a:rPr lang="ru-RU" sz="1400">
              <a:solidFill>
                <a:srgbClr val="FF0000"/>
              </a:solidFill>
              <a:latin typeface="Times New Roman" panose="02020603050405020304" pitchFamily="18" charset="0"/>
              <a:ea typeface="+mn-ea"/>
              <a:cs typeface="Times New Roman" panose="02020603050405020304" pitchFamily="18" charset="0"/>
            </a:rPr>
            <a:t> </a:t>
          </a:r>
        </a:p>
      </xdr:txBody>
    </xdr:sp>
    <xdr:clientData/>
  </xdr:oneCellAnchor>
  <xdr:twoCellAnchor>
    <xdr:from>
      <xdr:col>102</xdr:col>
      <xdr:colOff>21787</xdr:colOff>
      <xdr:row>19</xdr:row>
      <xdr:rowOff>120290</xdr:rowOff>
    </xdr:from>
    <xdr:to>
      <xdr:col>105</xdr:col>
      <xdr:colOff>10027</xdr:colOff>
      <xdr:row>20</xdr:row>
      <xdr:rowOff>50132</xdr:rowOff>
    </xdr:to>
    <xdr:sp macro="" textlink="">
      <xdr:nvSpPr>
        <xdr:cNvPr id="17" name="Прямоугольник 16">
          <a:extLst>
            <a:ext uri="{FF2B5EF4-FFF2-40B4-BE49-F238E27FC236}">
              <a16:creationId xmlns:a16="http://schemas.microsoft.com/office/drawing/2014/main" id="{FD39B378-326B-4802-AF08-1DDA13F77228}"/>
            </a:ext>
          </a:extLst>
        </xdr:cNvPr>
        <xdr:cNvSpPr/>
      </xdr:nvSpPr>
      <xdr:spPr>
        <a:xfrm>
          <a:off x="5851087" y="2596790"/>
          <a:ext cx="159690" cy="72717"/>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105</xdr:col>
      <xdr:colOff>5681</xdr:colOff>
      <xdr:row>20</xdr:row>
      <xdr:rowOff>12520</xdr:rowOff>
    </xdr:from>
    <xdr:to>
      <xdr:col>105</xdr:col>
      <xdr:colOff>10027</xdr:colOff>
      <xdr:row>22</xdr:row>
      <xdr:rowOff>360</xdr:rowOff>
    </xdr:to>
    <xdr:cxnSp macro="">
      <xdr:nvCxnSpPr>
        <xdr:cNvPr id="18" name="Прямая соединительная линия 17">
          <a:extLst>
            <a:ext uri="{FF2B5EF4-FFF2-40B4-BE49-F238E27FC236}">
              <a16:creationId xmlns:a16="http://schemas.microsoft.com/office/drawing/2014/main" id="{6D306E8B-4084-44E3-9CD2-B8896168D555}"/>
            </a:ext>
          </a:extLst>
        </xdr:cNvPr>
        <xdr:cNvCxnSpPr>
          <a:stCxn id="12" idx="3"/>
          <a:endCxn id="17" idx="3"/>
        </xdr:cNvCxnSpPr>
      </xdr:nvCxnSpPr>
      <xdr:spPr>
        <a:xfrm flipV="1">
          <a:off x="6006431" y="2631895"/>
          <a:ext cx="4346" cy="273590"/>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108</xdr:col>
      <xdr:colOff>38709</xdr:colOff>
      <xdr:row>23</xdr:row>
      <xdr:rowOff>108170</xdr:rowOff>
    </xdr:from>
    <xdr:to>
      <xdr:col>111</xdr:col>
      <xdr:colOff>55144</xdr:colOff>
      <xdr:row>24</xdr:row>
      <xdr:rowOff>30079</xdr:rowOff>
    </xdr:to>
    <xdr:sp macro="" textlink="">
      <xdr:nvSpPr>
        <xdr:cNvPr id="19" name="Прямоугольник 18">
          <a:extLst>
            <a:ext uri="{FF2B5EF4-FFF2-40B4-BE49-F238E27FC236}">
              <a16:creationId xmlns:a16="http://schemas.microsoft.com/office/drawing/2014/main" id="{E7A03382-BFBD-4725-BB27-3565FCF1905F}"/>
            </a:ext>
          </a:extLst>
        </xdr:cNvPr>
        <xdr:cNvSpPr/>
      </xdr:nvSpPr>
      <xdr:spPr>
        <a:xfrm flipH="1">
          <a:off x="6210909" y="3156170"/>
          <a:ext cx="187885" cy="64784"/>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108</xdr:col>
      <xdr:colOff>38709</xdr:colOff>
      <xdr:row>22</xdr:row>
      <xdr:rowOff>360</xdr:rowOff>
    </xdr:from>
    <xdr:to>
      <xdr:col>108</xdr:col>
      <xdr:colOff>45117</xdr:colOff>
      <xdr:row>23</xdr:row>
      <xdr:rowOff>141816</xdr:rowOff>
    </xdr:to>
    <xdr:cxnSp macro="">
      <xdr:nvCxnSpPr>
        <xdr:cNvPr id="20" name="Прямая соединительная линия 19">
          <a:extLst>
            <a:ext uri="{FF2B5EF4-FFF2-40B4-BE49-F238E27FC236}">
              <a16:creationId xmlns:a16="http://schemas.microsoft.com/office/drawing/2014/main" id="{78677CEE-BBF1-4DF0-B8B8-0FAEDCF25552}"/>
            </a:ext>
          </a:extLst>
        </xdr:cNvPr>
        <xdr:cNvCxnSpPr>
          <a:stCxn id="19" idx="3"/>
          <a:endCxn id="12" idx="1"/>
        </xdr:cNvCxnSpPr>
      </xdr:nvCxnSpPr>
      <xdr:spPr>
        <a:xfrm flipV="1">
          <a:off x="6210909" y="2905485"/>
          <a:ext cx="6408" cy="284331"/>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111</xdr:col>
      <xdr:colOff>51628</xdr:colOff>
      <xdr:row>25</xdr:row>
      <xdr:rowOff>104745</xdr:rowOff>
    </xdr:from>
    <xdr:to>
      <xdr:col>115</xdr:col>
      <xdr:colOff>25065</xdr:colOff>
      <xdr:row>26</xdr:row>
      <xdr:rowOff>40105</xdr:rowOff>
    </xdr:to>
    <xdr:sp macro="" textlink="">
      <xdr:nvSpPr>
        <xdr:cNvPr id="21" name="Прямоугольник 20">
          <a:extLst>
            <a:ext uri="{FF2B5EF4-FFF2-40B4-BE49-F238E27FC236}">
              <a16:creationId xmlns:a16="http://schemas.microsoft.com/office/drawing/2014/main" id="{C6E525DB-C9AD-44D9-854A-EBF917C30CBF}"/>
            </a:ext>
          </a:extLst>
        </xdr:cNvPr>
        <xdr:cNvSpPr/>
      </xdr:nvSpPr>
      <xdr:spPr>
        <a:xfrm flipH="1">
          <a:off x="6395278" y="3438495"/>
          <a:ext cx="202037" cy="78235"/>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111</xdr:col>
      <xdr:colOff>51628</xdr:colOff>
      <xdr:row>23</xdr:row>
      <xdr:rowOff>141816</xdr:rowOff>
    </xdr:from>
    <xdr:to>
      <xdr:col>111</xdr:col>
      <xdr:colOff>55144</xdr:colOff>
      <xdr:row>25</xdr:row>
      <xdr:rowOff>145116</xdr:rowOff>
    </xdr:to>
    <xdr:cxnSp macro="">
      <xdr:nvCxnSpPr>
        <xdr:cNvPr id="22" name="Прямая соединительная линия 21">
          <a:extLst>
            <a:ext uri="{FF2B5EF4-FFF2-40B4-BE49-F238E27FC236}">
              <a16:creationId xmlns:a16="http://schemas.microsoft.com/office/drawing/2014/main" id="{1E4AD2E6-3F88-4298-9371-E8D9589DE780}"/>
            </a:ext>
          </a:extLst>
        </xdr:cNvPr>
        <xdr:cNvCxnSpPr>
          <a:stCxn id="21" idx="3"/>
          <a:endCxn id="19" idx="1"/>
        </xdr:cNvCxnSpPr>
      </xdr:nvCxnSpPr>
      <xdr:spPr>
        <a:xfrm flipV="1">
          <a:off x="6395278" y="3189816"/>
          <a:ext cx="3516" cy="289050"/>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118</xdr:col>
      <xdr:colOff>35282</xdr:colOff>
      <xdr:row>33</xdr:row>
      <xdr:rowOff>90451</xdr:rowOff>
    </xdr:from>
    <xdr:to>
      <xdr:col>130</xdr:col>
      <xdr:colOff>26223</xdr:colOff>
      <xdr:row>34</xdr:row>
      <xdr:rowOff>19281</xdr:rowOff>
    </xdr:to>
    <xdr:sp macro="" textlink="">
      <xdr:nvSpPr>
        <xdr:cNvPr id="23" name="Прямоугольник 22">
          <a:extLst>
            <a:ext uri="{FF2B5EF4-FFF2-40B4-BE49-F238E27FC236}">
              <a16:creationId xmlns:a16="http://schemas.microsoft.com/office/drawing/2014/main" id="{EE219F02-7138-405E-B93F-A30FED55EE3E}"/>
            </a:ext>
          </a:extLst>
        </xdr:cNvPr>
        <xdr:cNvSpPr/>
      </xdr:nvSpPr>
      <xdr:spPr>
        <a:xfrm flipH="1">
          <a:off x="6778982" y="4567201"/>
          <a:ext cx="676741" cy="71705"/>
        </a:xfrm>
        <a:prstGeom prst="rect">
          <a:avLst/>
        </a:prstGeom>
        <a:solidFill>
          <a:schemeClr val="tx1"/>
        </a:solidFill>
        <a:ln>
          <a:solidFill>
            <a:schemeClr val="tx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115</xdr:col>
      <xdr:colOff>21272</xdr:colOff>
      <xdr:row>25</xdr:row>
      <xdr:rowOff>145116</xdr:rowOff>
    </xdr:from>
    <xdr:to>
      <xdr:col>115</xdr:col>
      <xdr:colOff>25065</xdr:colOff>
      <xdr:row>28</xdr:row>
      <xdr:rowOff>11535</xdr:rowOff>
    </xdr:to>
    <xdr:cxnSp macro="">
      <xdr:nvCxnSpPr>
        <xdr:cNvPr id="24" name="Прямая соединительная линия 23">
          <a:extLst>
            <a:ext uri="{FF2B5EF4-FFF2-40B4-BE49-F238E27FC236}">
              <a16:creationId xmlns:a16="http://schemas.microsoft.com/office/drawing/2014/main" id="{FA0B854E-4A0A-48DC-BFC6-A2FA4B6E0F4B}"/>
            </a:ext>
          </a:extLst>
        </xdr:cNvPr>
        <xdr:cNvCxnSpPr>
          <a:stCxn id="27" idx="3"/>
          <a:endCxn id="21" idx="1"/>
        </xdr:cNvCxnSpPr>
      </xdr:nvCxnSpPr>
      <xdr:spPr>
        <a:xfrm flipV="1">
          <a:off x="6593522" y="3478866"/>
          <a:ext cx="3793" cy="295044"/>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130</xdr:col>
      <xdr:colOff>22846</xdr:colOff>
      <xdr:row>33</xdr:row>
      <xdr:rowOff>127557</xdr:rowOff>
    </xdr:from>
    <xdr:to>
      <xdr:col>130</xdr:col>
      <xdr:colOff>26223</xdr:colOff>
      <xdr:row>35</xdr:row>
      <xdr:rowOff>140197</xdr:rowOff>
    </xdr:to>
    <xdr:cxnSp macro="">
      <xdr:nvCxnSpPr>
        <xdr:cNvPr id="25" name="Прямая соединительная линия 24">
          <a:extLst>
            <a:ext uri="{FF2B5EF4-FFF2-40B4-BE49-F238E27FC236}">
              <a16:creationId xmlns:a16="http://schemas.microsoft.com/office/drawing/2014/main" id="{C00103C5-2FD8-45DC-B608-990AFDC3F939}"/>
            </a:ext>
          </a:extLst>
        </xdr:cNvPr>
        <xdr:cNvCxnSpPr>
          <a:stCxn id="15" idx="1"/>
          <a:endCxn id="23" idx="1"/>
        </xdr:cNvCxnSpPr>
      </xdr:nvCxnSpPr>
      <xdr:spPr>
        <a:xfrm flipV="1">
          <a:off x="7452346" y="4604307"/>
          <a:ext cx="3377" cy="298390"/>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79</xdr:col>
      <xdr:colOff>56083</xdr:colOff>
      <xdr:row>13</xdr:row>
      <xdr:rowOff>116572</xdr:rowOff>
    </xdr:from>
    <xdr:to>
      <xdr:col>88</xdr:col>
      <xdr:colOff>44585</xdr:colOff>
      <xdr:row>14</xdr:row>
      <xdr:rowOff>40532</xdr:rowOff>
    </xdr:to>
    <xdr:sp macro="" textlink="">
      <xdr:nvSpPr>
        <xdr:cNvPr id="26" name="Прямоугольник 25">
          <a:extLst>
            <a:ext uri="{FF2B5EF4-FFF2-40B4-BE49-F238E27FC236}">
              <a16:creationId xmlns:a16="http://schemas.microsoft.com/office/drawing/2014/main" id="{5F0114AF-848C-4789-8276-66301124AA20}"/>
            </a:ext>
          </a:extLst>
        </xdr:cNvPr>
        <xdr:cNvSpPr/>
      </xdr:nvSpPr>
      <xdr:spPr>
        <a:xfrm>
          <a:off x="4570933" y="1735822"/>
          <a:ext cx="502852" cy="66835"/>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115</xdr:col>
      <xdr:colOff>21272</xdr:colOff>
      <xdr:row>27</xdr:row>
      <xdr:rowOff>118319</xdr:rowOff>
    </xdr:from>
    <xdr:to>
      <xdr:col>118</xdr:col>
      <xdr:colOff>35092</xdr:colOff>
      <xdr:row>28</xdr:row>
      <xdr:rowOff>50132</xdr:rowOff>
    </xdr:to>
    <xdr:sp macro="" textlink="">
      <xdr:nvSpPr>
        <xdr:cNvPr id="27" name="Прямоугольник 26">
          <a:extLst>
            <a:ext uri="{FF2B5EF4-FFF2-40B4-BE49-F238E27FC236}">
              <a16:creationId xmlns:a16="http://schemas.microsoft.com/office/drawing/2014/main" id="{DE3534EE-CA82-4202-888D-CDAAA1B3C5BB}"/>
            </a:ext>
          </a:extLst>
        </xdr:cNvPr>
        <xdr:cNvSpPr/>
      </xdr:nvSpPr>
      <xdr:spPr>
        <a:xfrm flipH="1">
          <a:off x="6593522" y="3737819"/>
          <a:ext cx="185270" cy="74688"/>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102</xdr:col>
      <xdr:colOff>20054</xdr:colOff>
      <xdr:row>18</xdr:row>
      <xdr:rowOff>5607</xdr:rowOff>
    </xdr:from>
    <xdr:to>
      <xdr:col>102</xdr:col>
      <xdr:colOff>21787</xdr:colOff>
      <xdr:row>20</xdr:row>
      <xdr:rowOff>12520</xdr:rowOff>
    </xdr:to>
    <xdr:cxnSp macro="">
      <xdr:nvCxnSpPr>
        <xdr:cNvPr id="28" name="Прямая соединительная линия 27">
          <a:extLst>
            <a:ext uri="{FF2B5EF4-FFF2-40B4-BE49-F238E27FC236}">
              <a16:creationId xmlns:a16="http://schemas.microsoft.com/office/drawing/2014/main" id="{1C210299-5573-47C1-ADE6-6A5D94BBE425}"/>
            </a:ext>
          </a:extLst>
        </xdr:cNvPr>
        <xdr:cNvCxnSpPr>
          <a:cxnSpLocks/>
          <a:stCxn id="17" idx="1"/>
          <a:endCxn id="9" idx="3"/>
        </xdr:cNvCxnSpPr>
      </xdr:nvCxnSpPr>
      <xdr:spPr>
        <a:xfrm flipH="1" flipV="1">
          <a:off x="5849354" y="2339232"/>
          <a:ext cx="1733" cy="292663"/>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98</xdr:col>
      <xdr:colOff>16931</xdr:colOff>
      <xdr:row>31</xdr:row>
      <xdr:rowOff>97932</xdr:rowOff>
    </xdr:from>
    <xdr:to>
      <xdr:col>118</xdr:col>
      <xdr:colOff>35092</xdr:colOff>
      <xdr:row>32</xdr:row>
      <xdr:rowOff>53942</xdr:rowOff>
    </xdr:to>
    <xdr:sp macro="" textlink="">
      <xdr:nvSpPr>
        <xdr:cNvPr id="29" name="Двойная стрелка влево/вправо 19">
          <a:extLst>
            <a:ext uri="{FF2B5EF4-FFF2-40B4-BE49-F238E27FC236}">
              <a16:creationId xmlns:a16="http://schemas.microsoft.com/office/drawing/2014/main" id="{B68602B0-FBFF-4D0A-B1D6-1603CDCD2721}"/>
            </a:ext>
          </a:extLst>
        </xdr:cNvPr>
        <xdr:cNvSpPr/>
      </xdr:nvSpPr>
      <xdr:spPr>
        <a:xfrm>
          <a:off x="5606201" y="4285122"/>
          <a:ext cx="1172591" cy="98885"/>
        </a:xfrm>
        <a:prstGeom prst="leftRightArrow">
          <a:avLst>
            <a:gd name="adj1" fmla="val 50000"/>
            <a:gd name="adj2" fmla="val 101021"/>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rgbClr val="CC9900"/>
            </a:solidFill>
          </a:endParaRPr>
        </a:p>
      </xdr:txBody>
    </xdr:sp>
    <xdr:clientData/>
  </xdr:twoCellAnchor>
  <xdr:twoCellAnchor>
    <xdr:from>
      <xdr:col>79</xdr:col>
      <xdr:colOff>52298</xdr:colOff>
      <xdr:row>36</xdr:row>
      <xdr:rowOff>80210</xdr:rowOff>
    </xdr:from>
    <xdr:to>
      <xdr:col>134</xdr:col>
      <xdr:colOff>35092</xdr:colOff>
      <xdr:row>36</xdr:row>
      <xdr:rowOff>82395</xdr:rowOff>
    </xdr:to>
    <xdr:cxnSp macro="">
      <xdr:nvCxnSpPr>
        <xdr:cNvPr id="30" name="Прямая со стрелкой 29">
          <a:extLst>
            <a:ext uri="{FF2B5EF4-FFF2-40B4-BE49-F238E27FC236}">
              <a16:creationId xmlns:a16="http://schemas.microsoft.com/office/drawing/2014/main" id="{F59602D5-E866-4217-91F8-4509FB1699A5}"/>
            </a:ext>
          </a:extLst>
        </xdr:cNvPr>
        <xdr:cNvCxnSpPr/>
      </xdr:nvCxnSpPr>
      <xdr:spPr>
        <a:xfrm flipV="1">
          <a:off x="4567148" y="4985585"/>
          <a:ext cx="3126044" cy="2185"/>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134</xdr:col>
      <xdr:colOff>31097</xdr:colOff>
      <xdr:row>12</xdr:row>
      <xdr:rowOff>44562</xdr:rowOff>
    </xdr:from>
    <xdr:to>
      <xdr:col>134</xdr:col>
      <xdr:colOff>32222</xdr:colOff>
      <xdr:row>53</xdr:row>
      <xdr:rowOff>30224</xdr:rowOff>
    </xdr:to>
    <xdr:cxnSp macro="">
      <xdr:nvCxnSpPr>
        <xdr:cNvPr id="31" name="Прямая соединительная линия 30">
          <a:extLst>
            <a:ext uri="{FF2B5EF4-FFF2-40B4-BE49-F238E27FC236}">
              <a16:creationId xmlns:a16="http://schemas.microsoft.com/office/drawing/2014/main" id="{6361DAE5-414A-45AB-8019-CB10567FC6B3}"/>
            </a:ext>
          </a:extLst>
        </xdr:cNvPr>
        <xdr:cNvCxnSpPr/>
      </xdr:nvCxnSpPr>
      <xdr:spPr>
        <a:xfrm flipH="1" flipV="1">
          <a:off x="7689197" y="1616187"/>
          <a:ext cx="1125" cy="3462287"/>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118</xdr:col>
      <xdr:colOff>35282</xdr:colOff>
      <xdr:row>31</xdr:row>
      <xdr:rowOff>131442</xdr:rowOff>
    </xdr:from>
    <xdr:to>
      <xdr:col>118</xdr:col>
      <xdr:colOff>35524</xdr:colOff>
      <xdr:row>33</xdr:row>
      <xdr:rowOff>128135</xdr:rowOff>
    </xdr:to>
    <xdr:cxnSp macro="">
      <xdr:nvCxnSpPr>
        <xdr:cNvPr id="32" name="Прямая соединительная линия 31">
          <a:extLst>
            <a:ext uri="{FF2B5EF4-FFF2-40B4-BE49-F238E27FC236}">
              <a16:creationId xmlns:a16="http://schemas.microsoft.com/office/drawing/2014/main" id="{CF3E4C03-F6E9-4DD1-B8CE-59E6B620F503}"/>
            </a:ext>
          </a:extLst>
        </xdr:cNvPr>
        <xdr:cNvCxnSpPr>
          <a:cxnSpLocks/>
          <a:stCxn id="23" idx="3"/>
        </xdr:cNvCxnSpPr>
      </xdr:nvCxnSpPr>
      <xdr:spPr>
        <a:xfrm flipV="1">
          <a:off x="6778982" y="4322442"/>
          <a:ext cx="242" cy="282443"/>
        </a:xfrm>
        <a:prstGeom prst="line">
          <a:avLst/>
        </a:prstGeom>
        <a:ln w="63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80</xdr:col>
      <xdr:colOff>4795</xdr:colOff>
      <xdr:row>29</xdr:row>
      <xdr:rowOff>109245</xdr:rowOff>
    </xdr:from>
    <xdr:to>
      <xdr:col>87</xdr:col>
      <xdr:colOff>27215</xdr:colOff>
      <xdr:row>30</xdr:row>
      <xdr:rowOff>30616</xdr:rowOff>
    </xdr:to>
    <xdr:sp macro="" textlink="">
      <xdr:nvSpPr>
        <xdr:cNvPr id="33" name="Прямоугольник 32">
          <a:extLst>
            <a:ext uri="{FF2B5EF4-FFF2-40B4-BE49-F238E27FC236}">
              <a16:creationId xmlns:a16="http://schemas.microsoft.com/office/drawing/2014/main" id="{C59754B0-6405-4E54-AB6E-B50C6C0C0A39}"/>
            </a:ext>
          </a:extLst>
        </xdr:cNvPr>
        <xdr:cNvSpPr/>
      </xdr:nvSpPr>
      <xdr:spPr>
        <a:xfrm>
          <a:off x="4576795" y="4014495"/>
          <a:ext cx="422470" cy="64246"/>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87</xdr:col>
      <xdr:colOff>51089</xdr:colOff>
      <xdr:row>29</xdr:row>
      <xdr:rowOff>125567</xdr:rowOff>
    </xdr:from>
    <xdr:to>
      <xdr:col>90</xdr:col>
      <xdr:colOff>22496</xdr:colOff>
      <xdr:row>32</xdr:row>
      <xdr:rowOff>23744</xdr:rowOff>
    </xdr:to>
    <xdr:sp macro="" textlink="">
      <xdr:nvSpPr>
        <xdr:cNvPr id="34" name="Полилиния: фигура 33">
          <a:extLst>
            <a:ext uri="{FF2B5EF4-FFF2-40B4-BE49-F238E27FC236}">
              <a16:creationId xmlns:a16="http://schemas.microsoft.com/office/drawing/2014/main" id="{A3A83866-51BE-40A6-BB5C-D8D4497561E5}"/>
            </a:ext>
          </a:extLst>
        </xdr:cNvPr>
        <xdr:cNvSpPr/>
      </xdr:nvSpPr>
      <xdr:spPr>
        <a:xfrm rot="20920210">
          <a:off x="5023139" y="4030817"/>
          <a:ext cx="142857" cy="326802"/>
        </a:xfrm>
        <a:custGeom>
          <a:avLst/>
          <a:gdLst>
            <a:gd name="connsiteX0" fmla="*/ 0 w 177628"/>
            <a:gd name="connsiteY0" fmla="*/ 0 h 427338"/>
            <a:gd name="connsiteX1" fmla="*/ 48912 w 177628"/>
            <a:gd name="connsiteY1" fmla="*/ 28317 h 427338"/>
            <a:gd name="connsiteX2" fmla="*/ 7723 w 177628"/>
            <a:gd name="connsiteY2" fmla="*/ 97824 h 427338"/>
            <a:gd name="connsiteX3" fmla="*/ 90101 w 177628"/>
            <a:gd name="connsiteY3" fmla="*/ 144162 h 427338"/>
            <a:gd name="connsiteX4" fmla="*/ 38615 w 177628"/>
            <a:gd name="connsiteY4" fmla="*/ 229115 h 427338"/>
            <a:gd name="connsiteX5" fmla="*/ 144162 w 177628"/>
            <a:gd name="connsiteY5" fmla="*/ 267729 h 427338"/>
            <a:gd name="connsiteX6" fmla="*/ 61784 w 177628"/>
            <a:gd name="connsiteY6" fmla="*/ 368128 h 427338"/>
            <a:gd name="connsiteX7" fmla="*/ 177628 w 177628"/>
            <a:gd name="connsiteY7" fmla="*/ 427338 h 42733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Lst>
          <a:rect l="l" t="t" r="r" b="b"/>
          <a:pathLst>
            <a:path w="177628" h="427338">
              <a:moveTo>
                <a:pt x="0" y="0"/>
              </a:moveTo>
              <a:cubicBezTo>
                <a:pt x="23812" y="6006"/>
                <a:pt x="47625" y="12013"/>
                <a:pt x="48912" y="28317"/>
              </a:cubicBezTo>
              <a:cubicBezTo>
                <a:pt x="50199" y="44621"/>
                <a:pt x="858" y="78517"/>
                <a:pt x="7723" y="97824"/>
              </a:cubicBezTo>
              <a:cubicBezTo>
                <a:pt x="14588" y="117131"/>
                <a:pt x="84952" y="122280"/>
                <a:pt x="90101" y="144162"/>
              </a:cubicBezTo>
              <a:cubicBezTo>
                <a:pt x="95250" y="166044"/>
                <a:pt x="29605" y="208521"/>
                <a:pt x="38615" y="229115"/>
              </a:cubicBezTo>
              <a:cubicBezTo>
                <a:pt x="47625" y="249709"/>
                <a:pt x="140301" y="244560"/>
                <a:pt x="144162" y="267729"/>
              </a:cubicBezTo>
              <a:cubicBezTo>
                <a:pt x="148023" y="290898"/>
                <a:pt x="56206" y="341527"/>
                <a:pt x="61784" y="368128"/>
              </a:cubicBezTo>
              <a:cubicBezTo>
                <a:pt x="67362" y="394729"/>
                <a:pt x="122495" y="411033"/>
                <a:pt x="177628" y="427338"/>
              </a:cubicBezTo>
            </a:path>
          </a:pathLst>
        </a:custGeom>
        <a:ln w="6350">
          <a:solidFill>
            <a:sysClr val="windowText" lastClr="000000"/>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clientData/>
  </xdr:twoCellAnchor>
  <xdr:twoCellAnchor>
    <xdr:from>
      <xdr:col>90</xdr:col>
      <xdr:colOff>48337</xdr:colOff>
      <xdr:row>31</xdr:row>
      <xdr:rowOff>114689</xdr:rowOff>
    </xdr:from>
    <xdr:to>
      <xdr:col>98</xdr:col>
      <xdr:colOff>10886</xdr:colOff>
      <xdr:row>32</xdr:row>
      <xdr:rowOff>36059</xdr:rowOff>
    </xdr:to>
    <xdr:sp macro="" textlink="">
      <xdr:nvSpPr>
        <xdr:cNvPr id="35" name="Прямоугольник 34">
          <a:extLst>
            <a:ext uri="{FF2B5EF4-FFF2-40B4-BE49-F238E27FC236}">
              <a16:creationId xmlns:a16="http://schemas.microsoft.com/office/drawing/2014/main" id="{166DB053-B2C9-41E6-B945-AD5247536072}"/>
            </a:ext>
          </a:extLst>
        </xdr:cNvPr>
        <xdr:cNvSpPr/>
      </xdr:nvSpPr>
      <xdr:spPr>
        <a:xfrm>
          <a:off x="5191837" y="4305689"/>
          <a:ext cx="419749" cy="64245"/>
        </a:xfrm>
        <a:prstGeom prst="rect">
          <a:avLst/>
        </a:prstGeom>
        <a:solidFill>
          <a:schemeClr val="tx1"/>
        </a:solidFill>
        <a:ln>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absolute">
    <xdr:from>
      <xdr:col>92</xdr:col>
      <xdr:colOff>19348</xdr:colOff>
      <xdr:row>15</xdr:row>
      <xdr:rowOff>93759</xdr:rowOff>
    </xdr:from>
    <xdr:to>
      <xdr:col>98</xdr:col>
      <xdr:colOff>1695</xdr:colOff>
      <xdr:row>16</xdr:row>
      <xdr:rowOff>40532</xdr:rowOff>
    </xdr:to>
    <xdr:sp macro="" textlink="">
      <xdr:nvSpPr>
        <xdr:cNvPr id="36" name="Двойная стрелка влево/вправо 19">
          <a:extLst>
            <a:ext uri="{FF2B5EF4-FFF2-40B4-BE49-F238E27FC236}">
              <a16:creationId xmlns:a16="http://schemas.microsoft.com/office/drawing/2014/main" id="{C29B3FFE-B4E3-469F-97E2-2985FC399734}"/>
            </a:ext>
          </a:extLst>
        </xdr:cNvPr>
        <xdr:cNvSpPr/>
      </xdr:nvSpPr>
      <xdr:spPr>
        <a:xfrm>
          <a:off x="5267623" y="2008284"/>
          <a:ext cx="328618" cy="80123"/>
        </a:xfrm>
        <a:prstGeom prst="leftRightArrow">
          <a:avLst>
            <a:gd name="adj1" fmla="val 50000"/>
            <a:gd name="adj2" fmla="val 101021"/>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rgbClr val="CC9900"/>
            </a:solidFill>
          </a:endParaRPr>
        </a:p>
      </xdr:txBody>
    </xdr:sp>
    <xdr:clientData/>
  </xdr:twoCellAnchor>
  <xdr:twoCellAnchor>
    <xdr:from>
      <xdr:col>97</xdr:col>
      <xdr:colOff>52691</xdr:colOff>
      <xdr:row>16</xdr:row>
      <xdr:rowOff>977</xdr:rowOff>
    </xdr:from>
    <xdr:to>
      <xdr:col>98</xdr:col>
      <xdr:colOff>3026</xdr:colOff>
      <xdr:row>32</xdr:row>
      <xdr:rowOff>7194</xdr:rowOff>
    </xdr:to>
    <xdr:cxnSp macro="">
      <xdr:nvCxnSpPr>
        <xdr:cNvPr id="37" name="Прямая соединительная линия 36">
          <a:extLst>
            <a:ext uri="{FF2B5EF4-FFF2-40B4-BE49-F238E27FC236}">
              <a16:creationId xmlns:a16="http://schemas.microsoft.com/office/drawing/2014/main" id="{16DC574C-5683-4CB1-8FED-50D5EC7DEBCE}"/>
            </a:ext>
          </a:extLst>
        </xdr:cNvPr>
        <xdr:cNvCxnSpPr>
          <a:cxnSpLocks/>
          <a:endCxn id="36" idx="7"/>
        </xdr:cNvCxnSpPr>
      </xdr:nvCxnSpPr>
      <xdr:spPr>
        <a:xfrm flipH="1" flipV="1">
          <a:off x="5596241" y="2048852"/>
          <a:ext cx="7485" cy="2292217"/>
        </a:xfrm>
        <a:prstGeom prst="line">
          <a:avLst/>
        </a:prstGeom>
        <a:ln w="63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118</xdr:col>
      <xdr:colOff>35092</xdr:colOff>
      <xdr:row>28</xdr:row>
      <xdr:rowOff>11535</xdr:rowOff>
    </xdr:from>
    <xdr:to>
      <xdr:col>118</xdr:col>
      <xdr:colOff>35092</xdr:colOff>
      <xdr:row>31</xdr:row>
      <xdr:rowOff>144818</xdr:rowOff>
    </xdr:to>
    <xdr:cxnSp macro="">
      <xdr:nvCxnSpPr>
        <xdr:cNvPr id="38" name="Прямая соединительная линия 37">
          <a:extLst>
            <a:ext uri="{FF2B5EF4-FFF2-40B4-BE49-F238E27FC236}">
              <a16:creationId xmlns:a16="http://schemas.microsoft.com/office/drawing/2014/main" id="{B9C6BB9F-A093-4A4B-804C-01D333124CD3}"/>
            </a:ext>
          </a:extLst>
        </xdr:cNvPr>
        <xdr:cNvCxnSpPr>
          <a:cxnSpLocks/>
          <a:stCxn id="29" idx="7"/>
          <a:endCxn id="27" idx="1"/>
        </xdr:cNvCxnSpPr>
      </xdr:nvCxnSpPr>
      <xdr:spPr>
        <a:xfrm flipV="1">
          <a:off x="6778792" y="3773910"/>
          <a:ext cx="0" cy="561908"/>
        </a:xfrm>
        <a:prstGeom prst="line">
          <a:avLst/>
        </a:prstGeom>
        <a:ln w="635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135</xdr:col>
      <xdr:colOff>372</xdr:colOff>
      <xdr:row>35</xdr:row>
      <xdr:rowOff>97638</xdr:rowOff>
    </xdr:from>
    <xdr:to>
      <xdr:col>158</xdr:col>
      <xdr:colOff>20661</xdr:colOff>
      <xdr:row>36</xdr:row>
      <xdr:rowOff>55099</xdr:rowOff>
    </xdr:to>
    <xdr:sp macro="" textlink="">
      <xdr:nvSpPr>
        <xdr:cNvPr id="39" name="Двойная стрелка влево/вправо 19">
          <a:extLst>
            <a:ext uri="{FF2B5EF4-FFF2-40B4-BE49-F238E27FC236}">
              <a16:creationId xmlns:a16="http://schemas.microsoft.com/office/drawing/2014/main" id="{DAA5E09E-EEE5-4926-BEBB-7D3F7383E0B2}"/>
            </a:ext>
          </a:extLst>
        </xdr:cNvPr>
        <xdr:cNvSpPr/>
      </xdr:nvSpPr>
      <xdr:spPr>
        <a:xfrm>
          <a:off x="7707562" y="4863948"/>
          <a:ext cx="1329464" cy="92716"/>
        </a:xfrm>
        <a:prstGeom prst="leftRightArrow">
          <a:avLst>
            <a:gd name="adj1" fmla="val 50000"/>
            <a:gd name="adj2" fmla="val 101021"/>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rgbClr val="CC9900"/>
            </a:solidFill>
          </a:endParaRPr>
        </a:p>
      </xdr:txBody>
    </xdr:sp>
    <xdr:clientData/>
  </xdr:twoCellAnchor>
  <xdr:twoCellAnchor>
    <xdr:from>
      <xdr:col>118</xdr:col>
      <xdr:colOff>35092</xdr:colOff>
      <xdr:row>13</xdr:row>
      <xdr:rowOff>29307</xdr:rowOff>
    </xdr:from>
    <xdr:to>
      <xdr:col>118</xdr:col>
      <xdr:colOff>36635</xdr:colOff>
      <xdr:row>28</xdr:row>
      <xdr:rowOff>10956</xdr:rowOff>
    </xdr:to>
    <xdr:cxnSp macro="">
      <xdr:nvCxnSpPr>
        <xdr:cNvPr id="40" name="Прямая соединительная линия 39">
          <a:extLst>
            <a:ext uri="{FF2B5EF4-FFF2-40B4-BE49-F238E27FC236}">
              <a16:creationId xmlns:a16="http://schemas.microsoft.com/office/drawing/2014/main" id="{BAD7B681-CBD9-4C23-A71A-3BC31B11FA0E}"/>
            </a:ext>
          </a:extLst>
        </xdr:cNvPr>
        <xdr:cNvCxnSpPr>
          <a:stCxn id="27" idx="1"/>
        </xdr:cNvCxnSpPr>
      </xdr:nvCxnSpPr>
      <xdr:spPr>
        <a:xfrm flipV="1">
          <a:off x="6778792" y="1648557"/>
          <a:ext cx="1543" cy="2124774"/>
        </a:xfrm>
        <a:prstGeom prst="line">
          <a:avLst/>
        </a:prstGeom>
        <a:ln w="1905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119</xdr:col>
      <xdr:colOff>372</xdr:colOff>
      <xdr:row>27</xdr:row>
      <xdr:rowOff>97639</xdr:rowOff>
    </xdr:from>
    <xdr:to>
      <xdr:col>158</xdr:col>
      <xdr:colOff>0</xdr:colOff>
      <xdr:row>28</xdr:row>
      <xdr:rowOff>73269</xdr:rowOff>
    </xdr:to>
    <xdr:sp macro="" textlink="">
      <xdr:nvSpPr>
        <xdr:cNvPr id="41" name="Двойная стрелка влево/вправо 19">
          <a:extLst>
            <a:ext uri="{FF2B5EF4-FFF2-40B4-BE49-F238E27FC236}">
              <a16:creationId xmlns:a16="http://schemas.microsoft.com/office/drawing/2014/main" id="{C2FFB736-0FE6-4A6C-A1A8-A65C4B4BD378}"/>
            </a:ext>
          </a:extLst>
        </xdr:cNvPr>
        <xdr:cNvSpPr/>
      </xdr:nvSpPr>
      <xdr:spPr>
        <a:xfrm>
          <a:off x="6793163" y="3720949"/>
          <a:ext cx="2236537" cy="114695"/>
        </a:xfrm>
        <a:prstGeom prst="leftRightArrow">
          <a:avLst>
            <a:gd name="adj1" fmla="val 50000"/>
            <a:gd name="adj2" fmla="val 101021"/>
          </a:avLst>
        </a:prstGeom>
        <a:solidFill>
          <a:schemeClr val="bg1"/>
        </a:solidFill>
        <a:ln w="635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rgbClr val="CC9900"/>
            </a:solidFill>
          </a:endParaRPr>
        </a:p>
      </xdr:txBody>
    </xdr:sp>
    <xdr:clientData/>
  </xdr:twoCellAnchor>
  <xdr:twoCellAnchor>
    <xdr:from>
      <xdr:col>79</xdr:col>
      <xdr:colOff>52298</xdr:colOff>
      <xdr:row>16</xdr:row>
      <xdr:rowOff>45762</xdr:rowOff>
    </xdr:from>
    <xdr:to>
      <xdr:col>119</xdr:col>
      <xdr:colOff>21981</xdr:colOff>
      <xdr:row>16</xdr:row>
      <xdr:rowOff>51289</xdr:rowOff>
    </xdr:to>
    <xdr:cxnSp macro="">
      <xdr:nvCxnSpPr>
        <xdr:cNvPr id="42" name="Прямая со стрелкой 41">
          <a:extLst>
            <a:ext uri="{FF2B5EF4-FFF2-40B4-BE49-F238E27FC236}">
              <a16:creationId xmlns:a16="http://schemas.microsoft.com/office/drawing/2014/main" id="{CF5736D5-4341-40C8-B176-A372452CAB0B}"/>
            </a:ext>
          </a:extLst>
        </xdr:cNvPr>
        <xdr:cNvCxnSpPr/>
      </xdr:nvCxnSpPr>
      <xdr:spPr>
        <a:xfrm>
          <a:off x="4567148" y="2093637"/>
          <a:ext cx="2255683" cy="5527"/>
        </a:xfrm>
        <a:prstGeom prst="straightConnector1">
          <a:avLst/>
        </a:prstGeom>
        <a:ln>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90</xdr:col>
      <xdr:colOff>35887</xdr:colOff>
      <xdr:row>13</xdr:row>
      <xdr:rowOff>4795</xdr:rowOff>
    </xdr:from>
    <xdr:ext cx="1891094" cy="298800"/>
    <xdr:sp macro="" textlink="">
      <xdr:nvSpPr>
        <xdr:cNvPr id="43" name="TextBox 42">
          <a:extLst>
            <a:ext uri="{FF2B5EF4-FFF2-40B4-BE49-F238E27FC236}">
              <a16:creationId xmlns:a16="http://schemas.microsoft.com/office/drawing/2014/main" id="{DCA9EE82-51D7-4DFD-85AA-8B0791AC2175}"/>
            </a:ext>
          </a:extLst>
        </xdr:cNvPr>
        <xdr:cNvSpPr txBox="1"/>
      </xdr:nvSpPr>
      <xdr:spPr>
        <a:xfrm>
          <a:off x="5179387" y="1624045"/>
          <a:ext cx="1891094" cy="298800"/>
        </a:xfrm>
        <a:prstGeom prst="rect">
          <a:avLst/>
        </a:prstGeom>
        <a:solidFill>
          <a:schemeClr val="bg1">
            <a:alpha val="76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i="1">
              <a:solidFill>
                <a:schemeClr val="accent1"/>
              </a:solidFill>
              <a:latin typeface="Times New Roman" panose="02020603050405020304" pitchFamily="18" charset="0"/>
              <a:cs typeface="Times New Roman" panose="02020603050405020304" pitchFamily="18" charset="0"/>
            </a:rPr>
            <a:t>T</a:t>
          </a:r>
          <a:r>
            <a:rPr lang="ru-RU" sz="1400" i="1">
              <a:solidFill>
                <a:schemeClr val="accent1"/>
              </a:solidFill>
              <a:latin typeface="Times New Roman" panose="02020603050405020304" pitchFamily="18" charset="0"/>
              <a:cs typeface="Times New Roman" panose="02020603050405020304" pitchFamily="18" charset="0"/>
            </a:rPr>
            <a:t>цикла 1 опер=39 </a:t>
          </a:r>
          <a:r>
            <a:rPr lang="en-US" sz="1400" i="1">
              <a:solidFill>
                <a:schemeClr val="accent1"/>
              </a:solidFill>
              <a:latin typeface="Times New Roman" panose="02020603050405020304" pitchFamily="18" charset="0"/>
              <a:cs typeface="Times New Roman" panose="02020603050405020304" pitchFamily="18" charset="0"/>
            </a:rPr>
            <a:t>"</a:t>
          </a:r>
          <a:endParaRPr lang="ru-RU" sz="1400" i="1">
            <a:solidFill>
              <a:schemeClr val="accent1"/>
            </a:solidFill>
            <a:latin typeface="Times New Roman" panose="02020603050405020304" pitchFamily="18" charset="0"/>
            <a:cs typeface="Times New Roman" panose="02020603050405020304" pitchFamily="18" charset="0"/>
          </a:endParaRPr>
        </a:p>
      </xdr:txBody>
    </xdr:sp>
    <xdr:clientData/>
  </xdr:oneCellAnchor>
  <xdr:oneCellAnchor>
    <xdr:from>
      <xdr:col>82</xdr:col>
      <xdr:colOff>33118</xdr:colOff>
      <xdr:row>34</xdr:row>
      <xdr:rowOff>32199</xdr:rowOff>
    </xdr:from>
    <xdr:ext cx="2095502" cy="298800"/>
    <xdr:sp macro="" textlink="">
      <xdr:nvSpPr>
        <xdr:cNvPr id="44" name="TextBox 43">
          <a:extLst>
            <a:ext uri="{FF2B5EF4-FFF2-40B4-BE49-F238E27FC236}">
              <a16:creationId xmlns:a16="http://schemas.microsoft.com/office/drawing/2014/main" id="{C7766521-740C-4D2B-9050-F430256C98AD}"/>
            </a:ext>
          </a:extLst>
        </xdr:cNvPr>
        <xdr:cNvSpPr txBox="1"/>
      </xdr:nvSpPr>
      <xdr:spPr>
        <a:xfrm>
          <a:off x="4839580" y="4443007"/>
          <a:ext cx="2095502" cy="298800"/>
        </a:xfrm>
        <a:prstGeom prst="rect">
          <a:avLst/>
        </a:prstGeom>
        <a:solidFill>
          <a:schemeClr val="bg1">
            <a:alpha val="76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i="1">
              <a:solidFill>
                <a:schemeClr val="accent1"/>
              </a:solidFill>
              <a:latin typeface="Times New Roman" panose="02020603050405020304" pitchFamily="18" charset="0"/>
              <a:cs typeface="Times New Roman" panose="02020603050405020304" pitchFamily="18" charset="0"/>
            </a:rPr>
            <a:t>T</a:t>
          </a:r>
          <a:r>
            <a:rPr lang="ru-RU" sz="1400" i="1">
              <a:solidFill>
                <a:schemeClr val="accent1"/>
              </a:solidFill>
              <a:latin typeface="Times New Roman" panose="02020603050405020304" pitchFamily="18" charset="0"/>
              <a:cs typeface="Times New Roman" panose="02020603050405020304" pitchFamily="18" charset="0"/>
            </a:rPr>
            <a:t>цикла 2 опер=</a:t>
          </a:r>
          <a:r>
            <a:rPr lang="en-US" sz="1400" i="1">
              <a:solidFill>
                <a:schemeClr val="accent1"/>
              </a:solidFill>
              <a:latin typeface="Times New Roman" panose="02020603050405020304" pitchFamily="18" charset="0"/>
              <a:cs typeface="Times New Roman" panose="02020603050405020304" pitchFamily="18" charset="0"/>
            </a:rPr>
            <a:t>55 "</a:t>
          </a:r>
          <a:endParaRPr lang="ru-RU" sz="1400" i="1">
            <a:solidFill>
              <a:schemeClr val="accent1"/>
            </a:solidFill>
            <a:latin typeface="Times New Roman" panose="02020603050405020304" pitchFamily="18" charset="0"/>
            <a:cs typeface="Times New Roman" panose="02020603050405020304" pitchFamily="18" charset="0"/>
          </a:endParaRPr>
        </a:p>
      </xdr:txBody>
    </xdr:sp>
    <xdr:clientData/>
  </xdr:oneCellAnchor>
  <xdr:twoCellAnchor editAs="oneCell">
    <xdr:from>
      <xdr:col>0</xdr:col>
      <xdr:colOff>0</xdr:colOff>
      <xdr:row>0</xdr:row>
      <xdr:rowOff>0</xdr:rowOff>
    </xdr:from>
    <xdr:to>
      <xdr:col>39</xdr:col>
      <xdr:colOff>1653</xdr:colOff>
      <xdr:row>1</xdr:row>
      <xdr:rowOff>190499</xdr:rowOff>
    </xdr:to>
    <xdr:pic>
      <xdr:nvPicPr>
        <xdr:cNvPr id="45" name="Рисунок 44">
          <a:extLst>
            <a:ext uri="{FF2B5EF4-FFF2-40B4-BE49-F238E27FC236}">
              <a16:creationId xmlns:a16="http://schemas.microsoft.com/office/drawing/2014/main" id="{3F1A0CEB-34B3-4183-97D5-26B463E50DC6}"/>
            </a:ext>
          </a:extLst>
        </xdr:cNvPr>
        <xdr:cNvPicPr>
          <a:picLocks noChangeAspect="1"/>
        </xdr:cNvPicPr>
      </xdr:nvPicPr>
      <xdr:blipFill>
        <a:blip xmlns:r="http://schemas.openxmlformats.org/officeDocument/2006/relationships" r:embed="rId1"/>
        <a:stretch>
          <a:fillRect/>
        </a:stretch>
      </xdr:blipFill>
      <xdr:spPr>
        <a:xfrm>
          <a:off x="0" y="0"/>
          <a:ext cx="2230503" cy="380999"/>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0</xdr:col>
      <xdr:colOff>5674</xdr:colOff>
      <xdr:row>67</xdr:row>
      <xdr:rowOff>33833</xdr:rowOff>
    </xdr:from>
    <xdr:ext cx="655885" cy="2579104"/>
    <xdr:sp macro="" textlink="">
      <xdr:nvSpPr>
        <xdr:cNvPr id="2" name="TextBox 1">
          <a:extLst>
            <a:ext uri="{FF2B5EF4-FFF2-40B4-BE49-F238E27FC236}">
              <a16:creationId xmlns:a16="http://schemas.microsoft.com/office/drawing/2014/main" id="{A958EB51-2AD4-4C94-85CB-8A82EB33BC18}"/>
            </a:ext>
          </a:extLst>
        </xdr:cNvPr>
        <xdr:cNvSpPr txBox="1"/>
      </xdr:nvSpPr>
      <xdr:spPr>
        <a:xfrm rot="16200000">
          <a:off x="-955935" y="6463913"/>
          <a:ext cx="2579104"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ru-RU" sz="3600"/>
            <a:t>Время</a:t>
          </a:r>
          <a:r>
            <a:rPr lang="ru-RU" sz="3600" baseline="0"/>
            <a:t> (сек.)</a:t>
          </a:r>
          <a:endParaRPr lang="ru-RU" sz="3600"/>
        </a:p>
      </xdr:txBody>
    </xdr:sp>
    <xdr:clientData/>
  </xdr:oneCellAnchor>
  <xdr:oneCellAnchor>
    <xdr:from>
      <xdr:col>17</xdr:col>
      <xdr:colOff>182965</xdr:colOff>
      <xdr:row>140</xdr:row>
      <xdr:rowOff>20010</xdr:rowOff>
    </xdr:from>
    <xdr:ext cx="2780633" cy="655885"/>
    <xdr:sp macro="" textlink="">
      <xdr:nvSpPr>
        <xdr:cNvPr id="3" name="TextBox 2">
          <a:extLst>
            <a:ext uri="{FF2B5EF4-FFF2-40B4-BE49-F238E27FC236}">
              <a16:creationId xmlns:a16="http://schemas.microsoft.com/office/drawing/2014/main" id="{47F0F320-9F89-48C8-8973-9A4D9CEC1B9E}"/>
            </a:ext>
          </a:extLst>
        </xdr:cNvPr>
        <xdr:cNvSpPr txBox="1"/>
      </xdr:nvSpPr>
      <xdr:spPr>
        <a:xfrm>
          <a:off x="4373965" y="9220039"/>
          <a:ext cx="2780633" cy="65588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ru-RU" sz="3600"/>
            <a:t>Оператор (ы)</a:t>
          </a:r>
        </a:p>
      </xdr:txBody>
    </xdr:sp>
    <xdr:clientData/>
  </xdr:oneCellAnchor>
  <xdr:twoCellAnchor>
    <xdr:from>
      <xdr:col>5</xdr:col>
      <xdr:colOff>12286</xdr:colOff>
      <xdr:row>12</xdr:row>
      <xdr:rowOff>4954</xdr:rowOff>
    </xdr:from>
    <xdr:to>
      <xdr:col>5</xdr:col>
      <xdr:colOff>17128</xdr:colOff>
      <xdr:row>139</xdr:row>
      <xdr:rowOff>24069</xdr:rowOff>
    </xdr:to>
    <xdr:cxnSp macro="">
      <xdr:nvCxnSpPr>
        <xdr:cNvPr id="4" name="Прямая со стрелкой 3">
          <a:extLst>
            <a:ext uri="{FF2B5EF4-FFF2-40B4-BE49-F238E27FC236}">
              <a16:creationId xmlns:a16="http://schemas.microsoft.com/office/drawing/2014/main" id="{53F4279A-2737-4659-89D8-22B1631DF990}"/>
            </a:ext>
          </a:extLst>
        </xdr:cNvPr>
        <xdr:cNvCxnSpPr/>
      </xdr:nvCxnSpPr>
      <xdr:spPr>
        <a:xfrm flipH="1" flipV="1">
          <a:off x="1259195" y="2000009"/>
          <a:ext cx="4842" cy="7057224"/>
        </a:xfrm>
        <a:prstGeom prst="straightConnector1">
          <a:avLst/>
        </a:prstGeom>
        <a:ln w="57150">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238314</xdr:colOff>
      <xdr:row>139</xdr:row>
      <xdr:rowOff>16298</xdr:rowOff>
    </xdr:from>
    <xdr:to>
      <xdr:col>41</xdr:col>
      <xdr:colOff>0</xdr:colOff>
      <xdr:row>139</xdr:row>
      <xdr:rowOff>22060</xdr:rowOff>
    </xdr:to>
    <xdr:cxnSp macro="">
      <xdr:nvCxnSpPr>
        <xdr:cNvPr id="5" name="Прямая со стрелкой 4">
          <a:extLst>
            <a:ext uri="{FF2B5EF4-FFF2-40B4-BE49-F238E27FC236}">
              <a16:creationId xmlns:a16="http://schemas.microsoft.com/office/drawing/2014/main" id="{55D86736-8861-4CB2-BCE0-42236DB1F0EE}"/>
            </a:ext>
          </a:extLst>
        </xdr:cNvPr>
        <xdr:cNvCxnSpPr/>
      </xdr:nvCxnSpPr>
      <xdr:spPr>
        <a:xfrm>
          <a:off x="1230352" y="9332826"/>
          <a:ext cx="8956991" cy="5762"/>
        </a:xfrm>
        <a:prstGeom prst="straightConnector1">
          <a:avLst/>
        </a:prstGeom>
        <a:ln w="57150">
          <a:solidFill>
            <a:schemeClr val="tx1"/>
          </a:solidFill>
          <a:tailEnd type="triangle" w="lg" len="lg"/>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58143</xdr:colOff>
      <xdr:row>25</xdr:row>
      <xdr:rowOff>0</xdr:rowOff>
    </xdr:from>
    <xdr:to>
      <xdr:col>25</xdr:col>
      <xdr:colOff>246529</xdr:colOff>
      <xdr:row>62</xdr:row>
      <xdr:rowOff>27936</xdr:rowOff>
    </xdr:to>
    <xdr:sp macro="" textlink="">
      <xdr:nvSpPr>
        <xdr:cNvPr id="12" name="Правая фигурная скобка 11">
          <a:extLst>
            <a:ext uri="{FF2B5EF4-FFF2-40B4-BE49-F238E27FC236}">
              <a16:creationId xmlns:a16="http://schemas.microsoft.com/office/drawing/2014/main" id="{66B4E96D-D165-48E8-8A72-2E770F923B0A}"/>
            </a:ext>
          </a:extLst>
        </xdr:cNvPr>
        <xdr:cNvSpPr/>
      </xdr:nvSpPr>
      <xdr:spPr>
        <a:xfrm>
          <a:off x="5974849" y="2734235"/>
          <a:ext cx="434915" cy="2101025"/>
        </a:xfrm>
        <a:prstGeom prst="rightBrace">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marL="0" indent="0" algn="l"/>
          <a:endParaRPr lang="ru-RU" sz="1100">
            <a:solidFill>
              <a:schemeClr val="tx1"/>
            </a:solidFill>
            <a:latin typeface="+mn-lt"/>
            <a:ea typeface="+mn-ea"/>
            <a:cs typeface="+mn-cs"/>
          </a:endParaRPr>
        </a:p>
      </xdr:txBody>
    </xdr:sp>
    <xdr:clientData/>
  </xdr:twoCellAnchor>
  <xdr:twoCellAnchor>
    <xdr:from>
      <xdr:col>26</xdr:col>
      <xdr:colOff>77233</xdr:colOff>
      <xdr:row>41</xdr:row>
      <xdr:rowOff>22405</xdr:rowOff>
    </xdr:from>
    <xdr:to>
      <xdr:col>31</xdr:col>
      <xdr:colOff>140288</xdr:colOff>
      <xdr:row>45</xdr:row>
      <xdr:rowOff>27181</xdr:rowOff>
    </xdr:to>
    <xdr:sp macro="" textlink="">
      <xdr:nvSpPr>
        <xdr:cNvPr id="13" name="TextBox 12">
          <a:extLst>
            <a:ext uri="{FF2B5EF4-FFF2-40B4-BE49-F238E27FC236}">
              <a16:creationId xmlns:a16="http://schemas.microsoft.com/office/drawing/2014/main" id="{ADD0EF01-7C14-46B8-9A88-264F939CCA93}"/>
            </a:ext>
          </a:extLst>
        </xdr:cNvPr>
        <xdr:cNvSpPr txBox="1"/>
      </xdr:nvSpPr>
      <xdr:spPr>
        <a:xfrm>
          <a:off x="6486998" y="3653111"/>
          <a:ext cx="1295702" cy="22889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200">
              <a:solidFill>
                <a:schemeClr val="tx2"/>
              </a:solidFill>
              <a:latin typeface="Times New Roman" panose="02020603050405020304" pitchFamily="18" charset="0"/>
              <a:cs typeface="Times New Roman" panose="02020603050405020304" pitchFamily="18" charset="0"/>
            </a:rPr>
            <a:t>колебания</a:t>
          </a:r>
          <a:r>
            <a:rPr lang="en-US" sz="1200">
              <a:solidFill>
                <a:schemeClr val="tx2"/>
              </a:solidFill>
              <a:latin typeface="Times New Roman" panose="02020603050405020304" pitchFamily="18" charset="0"/>
              <a:cs typeface="Times New Roman" panose="02020603050405020304" pitchFamily="18" charset="0"/>
            </a:rPr>
            <a:t> =</a:t>
          </a:r>
          <a:r>
            <a:rPr lang="ru-RU" sz="1200">
              <a:solidFill>
                <a:schemeClr val="tx2"/>
              </a:solidFill>
              <a:latin typeface="Times New Roman" panose="02020603050405020304" pitchFamily="18" charset="0"/>
              <a:cs typeface="Times New Roman" panose="02020603050405020304" pitchFamily="18" charset="0"/>
            </a:rPr>
            <a:t> </a:t>
          </a:r>
          <a:r>
            <a:rPr lang="en-US" sz="1200">
              <a:solidFill>
                <a:schemeClr val="tx2"/>
              </a:solidFill>
              <a:latin typeface="Times New Roman" panose="02020603050405020304" pitchFamily="18" charset="0"/>
              <a:cs typeface="Times New Roman" panose="02020603050405020304" pitchFamily="18" charset="0"/>
            </a:rPr>
            <a:t>3</a:t>
          </a:r>
          <a:r>
            <a:rPr lang="ru-RU" sz="1200">
              <a:solidFill>
                <a:schemeClr val="tx2"/>
              </a:solidFill>
              <a:latin typeface="Times New Roman" panose="02020603050405020304" pitchFamily="18" charset="0"/>
              <a:cs typeface="Times New Roman" panose="02020603050405020304" pitchFamily="18" charset="0"/>
            </a:rPr>
            <a:t>7</a:t>
          </a:r>
          <a:r>
            <a:rPr lang="en-US" sz="1200">
              <a:solidFill>
                <a:schemeClr val="tx2"/>
              </a:solidFill>
              <a:latin typeface="Times New Roman" panose="02020603050405020304" pitchFamily="18" charset="0"/>
              <a:cs typeface="Times New Roman" panose="02020603050405020304" pitchFamily="18" charset="0"/>
            </a:rPr>
            <a:t>''</a:t>
          </a:r>
          <a:endParaRPr lang="ru-RU" sz="1200">
            <a:solidFill>
              <a:schemeClr val="tx2"/>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245922</xdr:colOff>
      <xdr:row>56</xdr:row>
      <xdr:rowOff>36927</xdr:rowOff>
    </xdr:from>
    <xdr:to>
      <xdr:col>15</xdr:col>
      <xdr:colOff>11877</xdr:colOff>
      <xdr:row>60</xdr:row>
      <xdr:rowOff>23886</xdr:rowOff>
    </xdr:to>
    <xdr:sp macro="" textlink="">
      <xdr:nvSpPr>
        <xdr:cNvPr id="17" name="Тт">
          <a:extLst>
            <a:ext uri="{FF2B5EF4-FFF2-40B4-BE49-F238E27FC236}">
              <a16:creationId xmlns:a16="http://schemas.microsoft.com/office/drawing/2014/main" id="{360DAC7A-3CE8-402B-9DE0-D8370EBA1DCD}"/>
            </a:ext>
          </a:extLst>
        </xdr:cNvPr>
        <xdr:cNvSpPr txBox="1"/>
      </xdr:nvSpPr>
      <xdr:spPr>
        <a:xfrm>
          <a:off x="2238845" y="4630908"/>
          <a:ext cx="1509763" cy="22142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200">
              <a:ln>
                <a:noFill/>
              </a:ln>
              <a:solidFill>
                <a:srgbClr val="FF0000"/>
              </a:solidFill>
              <a:latin typeface="Times New Roman" panose="02020603050405020304" pitchFamily="18" charset="0"/>
              <a:cs typeface="Times New Roman" panose="02020603050405020304" pitchFamily="18" charset="0"/>
            </a:rPr>
            <a:t>время такта=</a:t>
          </a:r>
          <a:r>
            <a:rPr lang="en-US" sz="1200">
              <a:ln>
                <a:noFill/>
              </a:ln>
              <a:solidFill>
                <a:srgbClr val="FF0000"/>
              </a:solidFill>
              <a:latin typeface="Times New Roman" panose="02020603050405020304" pitchFamily="18" charset="0"/>
              <a:cs typeface="Times New Roman" panose="02020603050405020304" pitchFamily="18" charset="0"/>
            </a:rPr>
            <a:t>78''</a:t>
          </a:r>
          <a:endParaRPr lang="ru-RU" sz="1200">
            <a:ln>
              <a:noFill/>
            </a:ln>
            <a:solidFill>
              <a:srgbClr val="FF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115645</xdr:colOff>
      <xdr:row>71</xdr:row>
      <xdr:rowOff>20076</xdr:rowOff>
    </xdr:from>
    <xdr:to>
      <xdr:col>15</xdr:col>
      <xdr:colOff>102747</xdr:colOff>
      <xdr:row>75</xdr:row>
      <xdr:rowOff>28942</xdr:rowOff>
    </xdr:to>
    <xdr:sp macro="" textlink="">
      <xdr:nvSpPr>
        <xdr:cNvPr id="18" name="TextBox 17">
          <a:extLst>
            <a:ext uri="{FF2B5EF4-FFF2-40B4-BE49-F238E27FC236}">
              <a16:creationId xmlns:a16="http://schemas.microsoft.com/office/drawing/2014/main" id="{3CE8DA3B-22A4-421B-A7AE-E32B03BBB79B}"/>
            </a:ext>
          </a:extLst>
        </xdr:cNvPr>
        <xdr:cNvSpPr txBox="1"/>
      </xdr:nvSpPr>
      <xdr:spPr>
        <a:xfrm>
          <a:off x="2108568" y="5493288"/>
          <a:ext cx="1730910" cy="243327"/>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ru-RU" sz="1200">
              <a:ln>
                <a:noFill/>
              </a:ln>
              <a:solidFill>
                <a:srgbClr val="00B050"/>
              </a:solidFill>
              <a:latin typeface="Times New Roman" panose="02020603050405020304" pitchFamily="18" charset="0"/>
              <a:cs typeface="Times New Roman" panose="02020603050405020304" pitchFamily="18" charset="0"/>
            </a:rPr>
            <a:t>время</a:t>
          </a:r>
          <a:r>
            <a:rPr lang="ru-RU" sz="1200" baseline="0">
              <a:ln>
                <a:noFill/>
              </a:ln>
              <a:solidFill>
                <a:srgbClr val="00B050"/>
              </a:solidFill>
              <a:latin typeface="Times New Roman" panose="02020603050405020304" pitchFamily="18" charset="0"/>
              <a:cs typeface="Times New Roman" panose="02020603050405020304" pitchFamily="18" charset="0"/>
            </a:rPr>
            <a:t> цикла=63</a:t>
          </a:r>
          <a:r>
            <a:rPr lang="en-US" sz="1200" baseline="0">
              <a:ln>
                <a:noFill/>
              </a:ln>
              <a:solidFill>
                <a:srgbClr val="00B050"/>
              </a:solidFill>
              <a:latin typeface="Times New Roman" panose="02020603050405020304" pitchFamily="18" charset="0"/>
              <a:cs typeface="Times New Roman" panose="02020603050405020304" pitchFamily="18" charset="0"/>
            </a:rPr>
            <a:t>''</a:t>
          </a:r>
          <a:endParaRPr lang="ru-RU" sz="1200">
            <a:ln>
              <a:noFill/>
            </a:ln>
            <a:solidFill>
              <a:srgbClr val="00B050"/>
            </a:solidFill>
            <a:latin typeface="Times New Roman" panose="02020603050405020304" pitchFamily="18" charset="0"/>
            <a:cs typeface="Times New Roman" panose="02020603050405020304" pitchFamily="18" charset="0"/>
          </a:endParaRPr>
        </a:p>
      </xdr:txBody>
    </xdr:sp>
    <xdr:clientData/>
  </xdr:twoCellAnchor>
  <xdr:twoCellAnchor>
    <xdr:from>
      <xdr:col>29</xdr:col>
      <xdr:colOff>100055</xdr:colOff>
      <xdr:row>56</xdr:row>
      <xdr:rowOff>2967</xdr:rowOff>
    </xdr:from>
    <xdr:to>
      <xdr:col>38</xdr:col>
      <xdr:colOff>83031</xdr:colOff>
      <xdr:row>60</xdr:row>
      <xdr:rowOff>3379</xdr:rowOff>
    </xdr:to>
    <xdr:sp macro="" textlink="">
      <xdr:nvSpPr>
        <xdr:cNvPr id="19" name="Периодич.работа">
          <a:extLst>
            <a:ext uri="{FF2B5EF4-FFF2-40B4-BE49-F238E27FC236}">
              <a16:creationId xmlns:a16="http://schemas.microsoft.com/office/drawing/2014/main" id="{52C3D10B-9351-4F13-A095-4F0CFB6C1B2C}"/>
            </a:ext>
          </a:extLst>
        </xdr:cNvPr>
        <xdr:cNvSpPr txBox="1"/>
      </xdr:nvSpPr>
      <xdr:spPr>
        <a:xfrm>
          <a:off x="7402003" y="4647854"/>
          <a:ext cx="2249098" cy="238951"/>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ru-RU" sz="1200">
              <a:solidFill>
                <a:schemeClr val="tx2"/>
              </a:solidFill>
              <a:latin typeface="Times New Roman" panose="02020603050405020304" pitchFamily="18" charset="0"/>
              <a:ea typeface="+mn-ea"/>
              <a:cs typeface="Times New Roman" panose="02020603050405020304" pitchFamily="18" charset="0"/>
            </a:rPr>
            <a:t>Периодическая работа =12,6</a:t>
          </a:r>
          <a:r>
            <a:rPr lang="en-US" sz="1200">
              <a:solidFill>
                <a:schemeClr val="tx2"/>
              </a:solidFill>
              <a:latin typeface="Times New Roman" panose="02020603050405020304" pitchFamily="18" charset="0"/>
              <a:ea typeface="+mn-ea"/>
              <a:cs typeface="Times New Roman" panose="02020603050405020304" pitchFamily="18" charset="0"/>
            </a:rPr>
            <a:t>''</a:t>
          </a:r>
          <a:endParaRPr lang="ru-RU" sz="1200">
            <a:solidFill>
              <a:schemeClr val="tx2"/>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17</xdr:col>
      <xdr:colOff>3778</xdr:colOff>
      <xdr:row>131</xdr:row>
      <xdr:rowOff>1904</xdr:rowOff>
    </xdr:from>
    <xdr:to>
      <xdr:col>24</xdr:col>
      <xdr:colOff>68323</xdr:colOff>
      <xdr:row>139</xdr:row>
      <xdr:rowOff>1904</xdr:rowOff>
    </xdr:to>
    <xdr:sp macro="" textlink="">
      <xdr:nvSpPr>
        <xdr:cNvPr id="7" name="Прямоугольник 6">
          <a:extLst>
            <a:ext uri="{FF2B5EF4-FFF2-40B4-BE49-F238E27FC236}">
              <a16:creationId xmlns:a16="http://schemas.microsoft.com/office/drawing/2014/main" id="{E079CAD0-2894-474B-BBF3-ADA7DFA6CB8D}"/>
            </a:ext>
          </a:extLst>
        </xdr:cNvPr>
        <xdr:cNvSpPr/>
      </xdr:nvSpPr>
      <xdr:spPr>
        <a:xfrm>
          <a:off x="4219938" y="8858357"/>
          <a:ext cx="1800611" cy="460075"/>
        </a:xfrm>
        <a:prstGeom prst="rect">
          <a:avLst/>
        </a:prstGeom>
        <a:pattFill prst="wdDnDiag">
          <a:fgClr>
            <a:schemeClr val="accent1"/>
          </a:fgClr>
          <a:bgClr>
            <a:schemeClr val="bg1"/>
          </a:bgClr>
        </a:patt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p>
      </xdr:txBody>
    </xdr:sp>
    <xdr:clientData/>
  </xdr:twoCellAnchor>
  <xdr:twoCellAnchor>
    <xdr:from>
      <xdr:col>17</xdr:col>
      <xdr:colOff>3778</xdr:colOff>
      <xdr:row>126</xdr:row>
      <xdr:rowOff>2538</xdr:rowOff>
    </xdr:from>
    <xdr:to>
      <xdr:col>24</xdr:col>
      <xdr:colOff>68323</xdr:colOff>
      <xdr:row>131</xdr:row>
      <xdr:rowOff>2537</xdr:rowOff>
    </xdr:to>
    <xdr:sp macro="" textlink="">
      <xdr:nvSpPr>
        <xdr:cNvPr id="20" name="Прямоугольник 19">
          <a:extLst>
            <a:ext uri="{FF2B5EF4-FFF2-40B4-BE49-F238E27FC236}">
              <a16:creationId xmlns:a16="http://schemas.microsoft.com/office/drawing/2014/main" id="{8186E4FA-47A7-4699-BECE-5E50AF5C0EEC}"/>
            </a:ext>
          </a:extLst>
        </xdr:cNvPr>
        <xdr:cNvSpPr/>
      </xdr:nvSpPr>
      <xdr:spPr>
        <a:xfrm>
          <a:off x="4213828" y="8536938"/>
          <a:ext cx="1798095" cy="285749"/>
        </a:xfrm>
        <a:prstGeom prst="rect">
          <a:avLst/>
        </a:prstGeom>
        <a:pattFill prst="wdUpDiag">
          <a:fgClr>
            <a:schemeClr val="accent1"/>
          </a:fgClr>
          <a:bgClr>
            <a:schemeClr val="bg1"/>
          </a:bgClr>
        </a:patt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p>
      </xdr:txBody>
    </xdr:sp>
    <xdr:clientData/>
  </xdr:twoCellAnchor>
  <xdr:twoCellAnchor>
    <xdr:from>
      <xdr:col>17</xdr:col>
      <xdr:colOff>3126</xdr:colOff>
      <xdr:row>122</xdr:row>
      <xdr:rowOff>1269</xdr:rowOff>
    </xdr:from>
    <xdr:to>
      <xdr:col>24</xdr:col>
      <xdr:colOff>67671</xdr:colOff>
      <xdr:row>126</xdr:row>
      <xdr:rowOff>3172</xdr:rowOff>
    </xdr:to>
    <xdr:sp macro="" textlink="">
      <xdr:nvSpPr>
        <xdr:cNvPr id="21" name="Прямоугольник 20">
          <a:extLst>
            <a:ext uri="{FF2B5EF4-FFF2-40B4-BE49-F238E27FC236}">
              <a16:creationId xmlns:a16="http://schemas.microsoft.com/office/drawing/2014/main" id="{0AC1FEAD-DBB9-4D06-928B-A465BB96FA70}"/>
            </a:ext>
          </a:extLst>
        </xdr:cNvPr>
        <xdr:cNvSpPr/>
      </xdr:nvSpPr>
      <xdr:spPr>
        <a:xfrm>
          <a:off x="4213176" y="8307069"/>
          <a:ext cx="1798095" cy="230503"/>
        </a:xfrm>
        <a:prstGeom prst="rect">
          <a:avLst/>
        </a:prstGeom>
        <a:solidFill>
          <a:schemeClr val="accent1"/>
        </a:solid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p>
      </xdr:txBody>
    </xdr:sp>
    <xdr:clientData/>
  </xdr:twoCellAnchor>
  <xdr:twoCellAnchor>
    <xdr:from>
      <xdr:col>17</xdr:col>
      <xdr:colOff>3323</xdr:colOff>
      <xdr:row>116</xdr:row>
      <xdr:rowOff>1</xdr:rowOff>
    </xdr:from>
    <xdr:to>
      <xdr:col>24</xdr:col>
      <xdr:colOff>69773</xdr:colOff>
      <xdr:row>122</xdr:row>
      <xdr:rowOff>1903</xdr:rowOff>
    </xdr:to>
    <xdr:sp macro="" textlink="">
      <xdr:nvSpPr>
        <xdr:cNvPr id="22" name="Прямоугольник 21">
          <a:extLst>
            <a:ext uri="{FF2B5EF4-FFF2-40B4-BE49-F238E27FC236}">
              <a16:creationId xmlns:a16="http://schemas.microsoft.com/office/drawing/2014/main" id="{E6CC76A0-61B4-4D49-B373-47D1ADF9193F}"/>
            </a:ext>
          </a:extLst>
        </xdr:cNvPr>
        <xdr:cNvSpPr/>
      </xdr:nvSpPr>
      <xdr:spPr>
        <a:xfrm>
          <a:off x="4213373" y="7962901"/>
          <a:ext cx="1800000" cy="344802"/>
        </a:xfrm>
        <a:prstGeom prst="rect">
          <a:avLst/>
        </a:prstGeom>
        <a:pattFill prst="wdDnDiag">
          <a:fgClr>
            <a:schemeClr val="accent1"/>
          </a:fgClr>
          <a:bgClr>
            <a:schemeClr val="bg1"/>
          </a:bgClr>
        </a:patt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p>
      </xdr:txBody>
    </xdr:sp>
    <xdr:clientData/>
  </xdr:twoCellAnchor>
  <xdr:twoCellAnchor>
    <xdr:from>
      <xdr:col>17</xdr:col>
      <xdr:colOff>7588</xdr:colOff>
      <xdr:row>111</xdr:row>
      <xdr:rowOff>2538</xdr:rowOff>
    </xdr:from>
    <xdr:to>
      <xdr:col>24</xdr:col>
      <xdr:colOff>70228</xdr:colOff>
      <xdr:row>116</xdr:row>
      <xdr:rowOff>2537</xdr:rowOff>
    </xdr:to>
    <xdr:sp macro="" textlink="">
      <xdr:nvSpPr>
        <xdr:cNvPr id="23" name="Прямоугольник 22">
          <a:extLst>
            <a:ext uri="{FF2B5EF4-FFF2-40B4-BE49-F238E27FC236}">
              <a16:creationId xmlns:a16="http://schemas.microsoft.com/office/drawing/2014/main" id="{D562A216-46AF-497D-B9D6-434828AC1AA6}"/>
            </a:ext>
          </a:extLst>
        </xdr:cNvPr>
        <xdr:cNvSpPr/>
      </xdr:nvSpPr>
      <xdr:spPr>
        <a:xfrm>
          <a:off x="4217638" y="7679688"/>
          <a:ext cx="1796190" cy="285749"/>
        </a:xfrm>
        <a:prstGeom prst="rect">
          <a:avLst/>
        </a:prstGeom>
        <a:solidFill>
          <a:schemeClr val="accent1"/>
        </a:solid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ru-RU" sz="1100">
            <a:solidFill>
              <a:schemeClr val="lt1"/>
            </a:solidFill>
            <a:latin typeface="+mn-lt"/>
            <a:ea typeface="+mn-ea"/>
            <a:cs typeface="+mn-cs"/>
          </a:endParaRPr>
        </a:p>
      </xdr:txBody>
    </xdr:sp>
    <xdr:clientData/>
  </xdr:twoCellAnchor>
  <xdr:twoCellAnchor>
    <xdr:from>
      <xdr:col>17</xdr:col>
      <xdr:colOff>5683</xdr:colOff>
      <xdr:row>105</xdr:row>
      <xdr:rowOff>48258</xdr:rowOff>
    </xdr:from>
    <xdr:to>
      <xdr:col>24</xdr:col>
      <xdr:colOff>64513</xdr:colOff>
      <xdr:row>110</xdr:row>
      <xdr:rowOff>57807</xdr:rowOff>
    </xdr:to>
    <xdr:sp macro="" textlink="">
      <xdr:nvSpPr>
        <xdr:cNvPr id="24" name="Прямоугольник 23">
          <a:extLst>
            <a:ext uri="{FF2B5EF4-FFF2-40B4-BE49-F238E27FC236}">
              <a16:creationId xmlns:a16="http://schemas.microsoft.com/office/drawing/2014/main" id="{4836289A-4D4E-440C-BFF2-4E9709D2173D}"/>
            </a:ext>
          </a:extLst>
        </xdr:cNvPr>
        <xdr:cNvSpPr/>
      </xdr:nvSpPr>
      <xdr:spPr>
        <a:xfrm>
          <a:off x="4293904" y="7941527"/>
          <a:ext cx="1824568" cy="324859"/>
        </a:xfrm>
        <a:prstGeom prst="rect">
          <a:avLst/>
        </a:prstGeom>
        <a:pattFill prst="wdUpDiag">
          <a:fgClr>
            <a:schemeClr val="accent1"/>
          </a:fgClr>
          <a:bgClr>
            <a:schemeClr val="bg1"/>
          </a:bgClr>
        </a:patt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ru-RU" sz="1100">
            <a:solidFill>
              <a:schemeClr val="lt1"/>
            </a:solidFill>
            <a:latin typeface="+mn-lt"/>
            <a:ea typeface="+mn-ea"/>
            <a:cs typeface="+mn-cs"/>
          </a:endParaRPr>
        </a:p>
      </xdr:txBody>
    </xdr:sp>
    <xdr:clientData/>
  </xdr:twoCellAnchor>
  <xdr:twoCellAnchor>
    <xdr:from>
      <xdr:col>17</xdr:col>
      <xdr:colOff>7588</xdr:colOff>
      <xdr:row>103</xdr:row>
      <xdr:rowOff>0</xdr:rowOff>
    </xdr:from>
    <xdr:to>
      <xdr:col>24</xdr:col>
      <xdr:colOff>60703</xdr:colOff>
      <xdr:row>105</xdr:row>
      <xdr:rowOff>47625</xdr:rowOff>
    </xdr:to>
    <xdr:sp macro="" textlink="">
      <xdr:nvSpPr>
        <xdr:cNvPr id="25" name="Прямоугольник 24">
          <a:extLst>
            <a:ext uri="{FF2B5EF4-FFF2-40B4-BE49-F238E27FC236}">
              <a16:creationId xmlns:a16="http://schemas.microsoft.com/office/drawing/2014/main" id="{B6A73978-B82D-4E0F-87A9-1A3255144B71}"/>
            </a:ext>
          </a:extLst>
        </xdr:cNvPr>
        <xdr:cNvSpPr/>
      </xdr:nvSpPr>
      <xdr:spPr>
        <a:xfrm>
          <a:off x="4217638" y="7219950"/>
          <a:ext cx="1786665" cy="161925"/>
        </a:xfrm>
        <a:prstGeom prst="rect">
          <a:avLst/>
        </a:prstGeom>
        <a:pattFill prst="wdDnDiag">
          <a:fgClr>
            <a:schemeClr val="accent1"/>
          </a:fgClr>
          <a:bgClr>
            <a:schemeClr val="bg1"/>
          </a:bgClr>
        </a:patt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ru-RU" sz="1100">
            <a:solidFill>
              <a:schemeClr val="lt1"/>
            </a:solidFill>
            <a:latin typeface="+mn-lt"/>
            <a:ea typeface="+mn-ea"/>
            <a:cs typeface="+mn-cs"/>
          </a:endParaRPr>
        </a:p>
      </xdr:txBody>
    </xdr:sp>
    <xdr:clientData/>
  </xdr:twoCellAnchor>
  <xdr:twoCellAnchor>
    <xdr:from>
      <xdr:col>17</xdr:col>
      <xdr:colOff>5683</xdr:colOff>
      <xdr:row>99</xdr:row>
      <xdr:rowOff>0</xdr:rowOff>
    </xdr:from>
    <xdr:to>
      <xdr:col>24</xdr:col>
      <xdr:colOff>56893</xdr:colOff>
      <xdr:row>103</xdr:row>
      <xdr:rowOff>0</xdr:rowOff>
    </xdr:to>
    <xdr:sp macro="" textlink="">
      <xdr:nvSpPr>
        <xdr:cNvPr id="26" name="Прямоугольник 25">
          <a:extLst>
            <a:ext uri="{FF2B5EF4-FFF2-40B4-BE49-F238E27FC236}">
              <a16:creationId xmlns:a16="http://schemas.microsoft.com/office/drawing/2014/main" id="{A1EF2CB1-70A4-4AD5-A5F5-7C49217B252E}"/>
            </a:ext>
          </a:extLst>
        </xdr:cNvPr>
        <xdr:cNvSpPr/>
      </xdr:nvSpPr>
      <xdr:spPr>
        <a:xfrm>
          <a:off x="4215733" y="6991350"/>
          <a:ext cx="1784760" cy="228600"/>
        </a:xfrm>
        <a:prstGeom prst="rect">
          <a:avLst/>
        </a:prstGeom>
        <a:pattFill prst="wdUpDiag">
          <a:fgClr>
            <a:schemeClr val="accent1"/>
          </a:fgClr>
          <a:bgClr>
            <a:schemeClr val="bg1"/>
          </a:bgClr>
        </a:patt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ru-RU" sz="1100">
            <a:solidFill>
              <a:schemeClr val="lt1"/>
            </a:solidFill>
            <a:latin typeface="+mn-lt"/>
            <a:ea typeface="+mn-ea"/>
            <a:cs typeface="+mn-cs"/>
          </a:endParaRPr>
        </a:p>
      </xdr:txBody>
    </xdr:sp>
    <xdr:clientData/>
  </xdr:twoCellAnchor>
  <xdr:twoCellAnchor>
    <xdr:from>
      <xdr:col>17</xdr:col>
      <xdr:colOff>9493</xdr:colOff>
      <xdr:row>95</xdr:row>
      <xdr:rowOff>0</xdr:rowOff>
    </xdr:from>
    <xdr:to>
      <xdr:col>24</xdr:col>
      <xdr:colOff>60703</xdr:colOff>
      <xdr:row>99</xdr:row>
      <xdr:rowOff>0</xdr:rowOff>
    </xdr:to>
    <xdr:sp macro="" textlink="">
      <xdr:nvSpPr>
        <xdr:cNvPr id="27" name="Прямоугольник 26">
          <a:extLst>
            <a:ext uri="{FF2B5EF4-FFF2-40B4-BE49-F238E27FC236}">
              <a16:creationId xmlns:a16="http://schemas.microsoft.com/office/drawing/2014/main" id="{EE27F207-0697-41D7-A63A-28DFFEF71793}"/>
            </a:ext>
          </a:extLst>
        </xdr:cNvPr>
        <xdr:cNvSpPr/>
      </xdr:nvSpPr>
      <xdr:spPr>
        <a:xfrm>
          <a:off x="4219543" y="6762750"/>
          <a:ext cx="1784760" cy="228600"/>
        </a:xfrm>
        <a:prstGeom prst="rect">
          <a:avLst/>
        </a:prstGeom>
        <a:pattFill prst="wdDnDiag">
          <a:fgClr>
            <a:schemeClr val="accent1"/>
          </a:fgClr>
          <a:bgClr>
            <a:schemeClr val="bg1"/>
          </a:bgClr>
        </a:patt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ru-RU" sz="1100">
            <a:solidFill>
              <a:schemeClr val="lt1"/>
            </a:solidFill>
            <a:latin typeface="+mn-lt"/>
            <a:ea typeface="+mn-ea"/>
            <a:cs typeface="+mn-cs"/>
          </a:endParaRPr>
        </a:p>
      </xdr:txBody>
    </xdr:sp>
    <xdr:clientData/>
  </xdr:twoCellAnchor>
  <xdr:twoCellAnchor>
    <xdr:from>
      <xdr:col>17</xdr:col>
      <xdr:colOff>11398</xdr:colOff>
      <xdr:row>92</xdr:row>
      <xdr:rowOff>3810</xdr:rowOff>
    </xdr:from>
    <xdr:to>
      <xdr:col>24</xdr:col>
      <xdr:colOff>60703</xdr:colOff>
      <xdr:row>94</xdr:row>
      <xdr:rowOff>51435</xdr:rowOff>
    </xdr:to>
    <xdr:sp macro="" textlink="">
      <xdr:nvSpPr>
        <xdr:cNvPr id="28" name="Прямоугольник 27">
          <a:extLst>
            <a:ext uri="{FF2B5EF4-FFF2-40B4-BE49-F238E27FC236}">
              <a16:creationId xmlns:a16="http://schemas.microsoft.com/office/drawing/2014/main" id="{49E9B5D9-647F-4863-A445-A61033B26C41}"/>
            </a:ext>
          </a:extLst>
        </xdr:cNvPr>
        <xdr:cNvSpPr/>
      </xdr:nvSpPr>
      <xdr:spPr>
        <a:xfrm>
          <a:off x="4221448" y="6595110"/>
          <a:ext cx="1782855" cy="161925"/>
        </a:xfrm>
        <a:prstGeom prst="rect">
          <a:avLst/>
        </a:prstGeom>
        <a:pattFill prst="wdUpDiag">
          <a:fgClr>
            <a:schemeClr val="accent1"/>
          </a:fgClr>
          <a:bgClr>
            <a:schemeClr val="bg1"/>
          </a:bgClr>
        </a:patt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ru-RU" sz="1100">
            <a:solidFill>
              <a:schemeClr val="lt1"/>
            </a:solidFill>
            <a:latin typeface="+mn-lt"/>
            <a:ea typeface="+mn-ea"/>
            <a:cs typeface="+mn-cs"/>
          </a:endParaRPr>
        </a:p>
      </xdr:txBody>
    </xdr:sp>
    <xdr:clientData/>
  </xdr:twoCellAnchor>
  <xdr:twoCellAnchor>
    <xdr:from>
      <xdr:col>17</xdr:col>
      <xdr:colOff>17113</xdr:colOff>
      <xdr:row>89</xdr:row>
      <xdr:rowOff>11430</xdr:rowOff>
    </xdr:from>
    <xdr:to>
      <xdr:col>24</xdr:col>
      <xdr:colOff>60703</xdr:colOff>
      <xdr:row>92</xdr:row>
      <xdr:rowOff>5715</xdr:rowOff>
    </xdr:to>
    <xdr:sp macro="" textlink="">
      <xdr:nvSpPr>
        <xdr:cNvPr id="29" name="Прямоугольник 28">
          <a:extLst>
            <a:ext uri="{FF2B5EF4-FFF2-40B4-BE49-F238E27FC236}">
              <a16:creationId xmlns:a16="http://schemas.microsoft.com/office/drawing/2014/main" id="{AB392FBF-22E2-4B4D-B746-EF58089E296F}"/>
            </a:ext>
          </a:extLst>
        </xdr:cNvPr>
        <xdr:cNvSpPr/>
      </xdr:nvSpPr>
      <xdr:spPr>
        <a:xfrm>
          <a:off x="4227163" y="6431280"/>
          <a:ext cx="1777140" cy="165735"/>
        </a:xfrm>
        <a:prstGeom prst="rect">
          <a:avLst/>
        </a:prstGeom>
        <a:pattFill prst="wdDnDiag">
          <a:fgClr>
            <a:schemeClr val="accent1"/>
          </a:fgClr>
          <a:bgClr>
            <a:schemeClr val="bg1"/>
          </a:bgClr>
        </a:patt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ru-RU" sz="1100">
            <a:solidFill>
              <a:schemeClr val="lt1"/>
            </a:solidFill>
            <a:latin typeface="+mn-lt"/>
            <a:ea typeface="+mn-ea"/>
            <a:cs typeface="+mn-cs"/>
          </a:endParaRPr>
        </a:p>
      </xdr:txBody>
    </xdr:sp>
    <xdr:clientData/>
  </xdr:twoCellAnchor>
  <xdr:twoCellAnchor>
    <xdr:from>
      <xdr:col>17</xdr:col>
      <xdr:colOff>20923</xdr:colOff>
      <xdr:row>81</xdr:row>
      <xdr:rowOff>22860</xdr:rowOff>
    </xdr:from>
    <xdr:to>
      <xdr:col>24</xdr:col>
      <xdr:colOff>56893</xdr:colOff>
      <xdr:row>89</xdr:row>
      <xdr:rowOff>15240</xdr:rowOff>
    </xdr:to>
    <xdr:sp macro="" textlink="">
      <xdr:nvSpPr>
        <xdr:cNvPr id="30" name="Прямоугольник 29">
          <a:extLst>
            <a:ext uri="{FF2B5EF4-FFF2-40B4-BE49-F238E27FC236}">
              <a16:creationId xmlns:a16="http://schemas.microsoft.com/office/drawing/2014/main" id="{EEC86909-0CAE-4742-9720-12667C02475A}"/>
            </a:ext>
          </a:extLst>
        </xdr:cNvPr>
        <xdr:cNvSpPr/>
      </xdr:nvSpPr>
      <xdr:spPr>
        <a:xfrm>
          <a:off x="4230973" y="5985510"/>
          <a:ext cx="1769520" cy="449580"/>
        </a:xfrm>
        <a:prstGeom prst="rect">
          <a:avLst/>
        </a:prstGeom>
        <a:pattFill prst="wdUpDiag">
          <a:fgClr>
            <a:schemeClr val="accent1"/>
          </a:fgClr>
          <a:bgClr>
            <a:schemeClr val="bg1"/>
          </a:bgClr>
        </a:patt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l"/>
          <a:endParaRPr lang="ru-RU" sz="1100">
            <a:solidFill>
              <a:schemeClr val="lt1"/>
            </a:solidFill>
            <a:latin typeface="+mn-lt"/>
            <a:ea typeface="+mn-ea"/>
            <a:cs typeface="+mn-cs"/>
          </a:endParaRPr>
        </a:p>
      </xdr:txBody>
    </xdr:sp>
    <xdr:clientData/>
  </xdr:twoCellAnchor>
  <xdr:twoCellAnchor>
    <xdr:from>
      <xdr:col>17</xdr:col>
      <xdr:colOff>7588</xdr:colOff>
      <xdr:row>76</xdr:row>
      <xdr:rowOff>16167</xdr:rowOff>
    </xdr:from>
    <xdr:to>
      <xdr:col>24</xdr:col>
      <xdr:colOff>60703</xdr:colOff>
      <xdr:row>81</xdr:row>
      <xdr:rowOff>16166</xdr:rowOff>
    </xdr:to>
    <xdr:sp macro="" textlink="">
      <xdr:nvSpPr>
        <xdr:cNvPr id="31" name="Прямоугольник 30">
          <a:extLst>
            <a:ext uri="{FF2B5EF4-FFF2-40B4-BE49-F238E27FC236}">
              <a16:creationId xmlns:a16="http://schemas.microsoft.com/office/drawing/2014/main" id="{BB13E8B1-CC87-410B-96DE-BBB7A963C237}"/>
            </a:ext>
          </a:extLst>
        </xdr:cNvPr>
        <xdr:cNvSpPr/>
      </xdr:nvSpPr>
      <xdr:spPr>
        <a:xfrm>
          <a:off x="4292373" y="5789782"/>
          <a:ext cx="1817438" cy="293076"/>
        </a:xfrm>
        <a:prstGeom prst="rect">
          <a:avLst/>
        </a:prstGeom>
        <a:pattFill prst="wdDnDiag">
          <a:fgClr>
            <a:schemeClr val="accent1"/>
          </a:fgClr>
          <a:bgClr>
            <a:schemeClr val="bg1"/>
          </a:bgClr>
        </a:patt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p>
      </xdr:txBody>
    </xdr:sp>
    <xdr:clientData/>
  </xdr:twoCellAnchor>
  <xdr:twoCellAnchor>
    <xdr:from>
      <xdr:col>17</xdr:col>
      <xdr:colOff>15185</xdr:colOff>
      <xdr:row>62</xdr:row>
      <xdr:rowOff>45721</xdr:rowOff>
    </xdr:from>
    <xdr:to>
      <xdr:col>24</xdr:col>
      <xdr:colOff>61381</xdr:colOff>
      <xdr:row>75</xdr:row>
      <xdr:rowOff>46105</xdr:rowOff>
    </xdr:to>
    <xdr:sp macro="" textlink="">
      <xdr:nvSpPr>
        <xdr:cNvPr id="8" name="Прямоугольник 7">
          <a:extLst>
            <a:ext uri="{FF2B5EF4-FFF2-40B4-BE49-F238E27FC236}">
              <a16:creationId xmlns:a16="http://schemas.microsoft.com/office/drawing/2014/main" id="{8384BC56-2253-4924-99BC-EA479644D689}"/>
            </a:ext>
          </a:extLst>
        </xdr:cNvPr>
        <xdr:cNvSpPr/>
      </xdr:nvSpPr>
      <xdr:spPr>
        <a:xfrm>
          <a:off x="4290005" y="5113021"/>
          <a:ext cx="1806416" cy="792864"/>
        </a:xfrm>
        <a:prstGeom prst="rect">
          <a:avLst/>
        </a:prstGeom>
        <a:solidFill>
          <a:schemeClr val="bg1"/>
        </a:solid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p>
      </xdr:txBody>
    </xdr:sp>
    <xdr:clientData/>
  </xdr:twoCellAnchor>
  <xdr:twoCellAnchor>
    <xdr:from>
      <xdr:col>5</xdr:col>
      <xdr:colOff>45907</xdr:colOff>
      <xdr:row>75</xdr:row>
      <xdr:rowOff>53318</xdr:rowOff>
    </xdr:from>
    <xdr:to>
      <xdr:col>26</xdr:col>
      <xdr:colOff>140543</xdr:colOff>
      <xdr:row>75</xdr:row>
      <xdr:rowOff>53318</xdr:rowOff>
    </xdr:to>
    <xdr:cxnSp macro="">
      <xdr:nvCxnSpPr>
        <xdr:cNvPr id="14" name="Прямая соединительная линия 13">
          <a:extLst>
            <a:ext uri="{FF2B5EF4-FFF2-40B4-BE49-F238E27FC236}">
              <a16:creationId xmlns:a16="http://schemas.microsoft.com/office/drawing/2014/main" id="{0D50C985-53C0-4B97-841B-595A7D56557B}"/>
            </a:ext>
          </a:extLst>
        </xdr:cNvPr>
        <xdr:cNvCxnSpPr/>
      </xdr:nvCxnSpPr>
      <xdr:spPr>
        <a:xfrm flipH="1">
          <a:off x="1296063" y="5827849"/>
          <a:ext cx="5345293" cy="0"/>
        </a:xfrm>
        <a:prstGeom prst="line">
          <a:avLst/>
        </a:prstGeom>
        <a:ln w="38100">
          <a:solidFill>
            <a:srgbClr val="00B05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11654</xdr:colOff>
      <xdr:row>24</xdr:row>
      <xdr:rowOff>46728</xdr:rowOff>
    </xdr:from>
    <xdr:to>
      <xdr:col>24</xdr:col>
      <xdr:colOff>50322</xdr:colOff>
      <xdr:row>62</xdr:row>
      <xdr:rowOff>33795</xdr:rowOff>
    </xdr:to>
    <xdr:grpSp>
      <xdr:nvGrpSpPr>
        <xdr:cNvPr id="15" name="Группа 14">
          <a:extLst>
            <a:ext uri="{FF2B5EF4-FFF2-40B4-BE49-F238E27FC236}">
              <a16:creationId xmlns:a16="http://schemas.microsoft.com/office/drawing/2014/main" id="{20B2B760-0C1C-4DEF-8243-AAD302526661}"/>
            </a:ext>
          </a:extLst>
        </xdr:cNvPr>
        <xdr:cNvGrpSpPr/>
      </xdr:nvGrpSpPr>
      <xdr:grpSpPr>
        <a:xfrm>
          <a:off x="5248672" y="2706801"/>
          <a:ext cx="786814" cy="2092958"/>
          <a:chOff x="5275343" y="3400783"/>
          <a:chExt cx="790653" cy="1577813"/>
        </a:xfrm>
      </xdr:grpSpPr>
      <xdr:sp macro="" textlink="">
        <xdr:nvSpPr>
          <xdr:cNvPr id="34" name="Прямоугольник 33">
            <a:extLst>
              <a:ext uri="{FF2B5EF4-FFF2-40B4-BE49-F238E27FC236}">
                <a16:creationId xmlns:a16="http://schemas.microsoft.com/office/drawing/2014/main" id="{F98D754D-02FF-4DBD-9601-E4C940B23529}"/>
              </a:ext>
            </a:extLst>
          </xdr:cNvPr>
          <xdr:cNvSpPr/>
        </xdr:nvSpPr>
        <xdr:spPr>
          <a:xfrm>
            <a:off x="5275343" y="4615319"/>
            <a:ext cx="790653" cy="363277"/>
          </a:xfrm>
          <a:prstGeom prst="rect">
            <a:avLst/>
          </a:prstGeom>
          <a:solidFill>
            <a:schemeClr val="bg1"/>
          </a:solidFill>
          <a:ln>
            <a:solidFill>
              <a:schemeClr val="accent1"/>
            </a:solidFill>
            <a:prstDash val="dash"/>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p>
        </xdr:txBody>
      </xdr:sp>
      <xdr:sp macro="" textlink="">
        <xdr:nvSpPr>
          <xdr:cNvPr id="35" name="Прямоугольник 34">
            <a:extLst>
              <a:ext uri="{FF2B5EF4-FFF2-40B4-BE49-F238E27FC236}">
                <a16:creationId xmlns:a16="http://schemas.microsoft.com/office/drawing/2014/main" id="{FC6105CB-E002-4B5D-87EA-E7B6AEC0D458}"/>
              </a:ext>
            </a:extLst>
          </xdr:cNvPr>
          <xdr:cNvSpPr/>
        </xdr:nvSpPr>
        <xdr:spPr>
          <a:xfrm>
            <a:off x="5276637" y="4499649"/>
            <a:ext cx="789359" cy="115441"/>
          </a:xfrm>
          <a:prstGeom prst="rect">
            <a:avLst/>
          </a:prstGeom>
          <a:solidFill>
            <a:schemeClr val="bg1"/>
          </a:solidFill>
          <a:ln>
            <a:solidFill>
              <a:schemeClr val="accent1"/>
            </a:solidFill>
            <a:prstDash val="dash"/>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p>
        </xdr:txBody>
      </xdr:sp>
      <xdr:sp macro="" textlink="">
        <xdr:nvSpPr>
          <xdr:cNvPr id="36" name="Прямоугольник 35">
            <a:extLst>
              <a:ext uri="{FF2B5EF4-FFF2-40B4-BE49-F238E27FC236}">
                <a16:creationId xmlns:a16="http://schemas.microsoft.com/office/drawing/2014/main" id="{CB80381F-F3EE-4C9C-BB79-EB1B515C0848}"/>
              </a:ext>
            </a:extLst>
          </xdr:cNvPr>
          <xdr:cNvSpPr/>
        </xdr:nvSpPr>
        <xdr:spPr>
          <a:xfrm>
            <a:off x="5276637" y="4438594"/>
            <a:ext cx="789359" cy="59457"/>
          </a:xfrm>
          <a:prstGeom prst="rect">
            <a:avLst/>
          </a:prstGeom>
          <a:solidFill>
            <a:schemeClr val="bg1"/>
          </a:solidFill>
          <a:ln>
            <a:solidFill>
              <a:schemeClr val="accent1"/>
            </a:solidFill>
            <a:prstDash val="dash"/>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p>
        </xdr:txBody>
      </xdr:sp>
      <xdr:sp macro="" textlink="">
        <xdr:nvSpPr>
          <xdr:cNvPr id="38" name="Прямоугольник 37">
            <a:extLst>
              <a:ext uri="{FF2B5EF4-FFF2-40B4-BE49-F238E27FC236}">
                <a16:creationId xmlns:a16="http://schemas.microsoft.com/office/drawing/2014/main" id="{A6E7A5F4-7A3A-4188-9F47-12AA84C95BAE}"/>
              </a:ext>
            </a:extLst>
          </xdr:cNvPr>
          <xdr:cNvSpPr/>
        </xdr:nvSpPr>
        <xdr:spPr>
          <a:xfrm>
            <a:off x="5276637" y="4317062"/>
            <a:ext cx="789359" cy="118491"/>
          </a:xfrm>
          <a:prstGeom prst="rect">
            <a:avLst/>
          </a:prstGeom>
          <a:solidFill>
            <a:schemeClr val="bg1"/>
          </a:solidFill>
          <a:ln>
            <a:solidFill>
              <a:schemeClr val="accent1"/>
            </a:solidFill>
            <a:prstDash val="dash"/>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p>
        </xdr:txBody>
      </xdr:sp>
      <xdr:sp macro="" textlink="">
        <xdr:nvSpPr>
          <xdr:cNvPr id="39" name="Прямоугольник 38">
            <a:extLst>
              <a:ext uri="{FF2B5EF4-FFF2-40B4-BE49-F238E27FC236}">
                <a16:creationId xmlns:a16="http://schemas.microsoft.com/office/drawing/2014/main" id="{400E746C-F3B8-4D6E-8608-79B8399C2980}"/>
              </a:ext>
            </a:extLst>
          </xdr:cNvPr>
          <xdr:cNvSpPr/>
        </xdr:nvSpPr>
        <xdr:spPr>
          <a:xfrm>
            <a:off x="5276637" y="4260709"/>
            <a:ext cx="789359" cy="61361"/>
          </a:xfrm>
          <a:prstGeom prst="rect">
            <a:avLst/>
          </a:prstGeom>
          <a:solidFill>
            <a:schemeClr val="bg1"/>
          </a:solidFill>
          <a:ln>
            <a:solidFill>
              <a:schemeClr val="accent1"/>
            </a:solidFill>
            <a:prstDash val="dash"/>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p>
        </xdr:txBody>
      </xdr:sp>
      <xdr:sp macro="" textlink="">
        <xdr:nvSpPr>
          <xdr:cNvPr id="40" name="Прямоугольник 39">
            <a:extLst>
              <a:ext uri="{FF2B5EF4-FFF2-40B4-BE49-F238E27FC236}">
                <a16:creationId xmlns:a16="http://schemas.microsoft.com/office/drawing/2014/main" id="{CDB94BB9-1C51-4E95-B7D9-1026030FC2F9}"/>
              </a:ext>
            </a:extLst>
          </xdr:cNvPr>
          <xdr:cNvSpPr/>
        </xdr:nvSpPr>
        <xdr:spPr>
          <a:xfrm>
            <a:off x="5276638" y="4197041"/>
            <a:ext cx="789358" cy="65173"/>
          </a:xfrm>
          <a:prstGeom prst="rect">
            <a:avLst/>
          </a:prstGeom>
          <a:solidFill>
            <a:schemeClr val="bg1"/>
          </a:solidFill>
          <a:ln>
            <a:solidFill>
              <a:schemeClr val="accent1"/>
            </a:solidFill>
            <a:prstDash val="dash"/>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p>
        </xdr:txBody>
      </xdr:sp>
      <xdr:sp macro="" textlink="">
        <xdr:nvSpPr>
          <xdr:cNvPr id="41" name="Прямоугольник 40">
            <a:extLst>
              <a:ext uri="{FF2B5EF4-FFF2-40B4-BE49-F238E27FC236}">
                <a16:creationId xmlns:a16="http://schemas.microsoft.com/office/drawing/2014/main" id="{77C65CCF-6385-4B83-9F83-485F4AFE90D4}"/>
              </a:ext>
            </a:extLst>
          </xdr:cNvPr>
          <xdr:cNvSpPr/>
        </xdr:nvSpPr>
        <xdr:spPr>
          <a:xfrm>
            <a:off x="5276638" y="4122747"/>
            <a:ext cx="789358" cy="68981"/>
          </a:xfrm>
          <a:prstGeom prst="rect">
            <a:avLst/>
          </a:prstGeom>
          <a:solidFill>
            <a:schemeClr val="bg1"/>
          </a:solidFill>
          <a:ln>
            <a:solidFill>
              <a:schemeClr val="accent1"/>
            </a:solidFill>
            <a:prstDash val="dash"/>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p>
        </xdr:txBody>
      </xdr:sp>
      <xdr:sp macro="" textlink="">
        <xdr:nvSpPr>
          <xdr:cNvPr id="42" name="Прямоугольник 41">
            <a:extLst>
              <a:ext uri="{FF2B5EF4-FFF2-40B4-BE49-F238E27FC236}">
                <a16:creationId xmlns:a16="http://schemas.microsoft.com/office/drawing/2014/main" id="{3902CDFD-FD7B-4FFB-AE7B-5D5D64A8C19D}"/>
              </a:ext>
            </a:extLst>
          </xdr:cNvPr>
          <xdr:cNvSpPr/>
        </xdr:nvSpPr>
        <xdr:spPr>
          <a:xfrm>
            <a:off x="5276638" y="4055267"/>
            <a:ext cx="789358" cy="55647"/>
          </a:xfrm>
          <a:prstGeom prst="rect">
            <a:avLst/>
          </a:prstGeom>
          <a:solidFill>
            <a:schemeClr val="bg1"/>
          </a:solidFill>
          <a:ln>
            <a:solidFill>
              <a:schemeClr val="accent1"/>
            </a:solidFill>
            <a:prstDash val="dash"/>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p>
        </xdr:txBody>
      </xdr:sp>
      <xdr:sp macro="" textlink="">
        <xdr:nvSpPr>
          <xdr:cNvPr id="43" name="Прямоугольник 42">
            <a:extLst>
              <a:ext uri="{FF2B5EF4-FFF2-40B4-BE49-F238E27FC236}">
                <a16:creationId xmlns:a16="http://schemas.microsoft.com/office/drawing/2014/main" id="{85E99D60-7EE7-4B3E-B6BE-80F505A78106}"/>
              </a:ext>
            </a:extLst>
          </xdr:cNvPr>
          <xdr:cNvSpPr/>
        </xdr:nvSpPr>
        <xdr:spPr>
          <a:xfrm>
            <a:off x="5276638" y="3989680"/>
            <a:ext cx="789358" cy="57552"/>
          </a:xfrm>
          <a:prstGeom prst="rect">
            <a:avLst/>
          </a:prstGeom>
          <a:solidFill>
            <a:schemeClr val="bg1"/>
          </a:solidFill>
          <a:ln>
            <a:solidFill>
              <a:schemeClr val="accent1"/>
            </a:solidFill>
            <a:prstDash val="dash"/>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p>
        </xdr:txBody>
      </xdr:sp>
      <xdr:sp macro="" textlink="">
        <xdr:nvSpPr>
          <xdr:cNvPr id="44" name="Прямоугольник 43">
            <a:extLst>
              <a:ext uri="{FF2B5EF4-FFF2-40B4-BE49-F238E27FC236}">
                <a16:creationId xmlns:a16="http://schemas.microsoft.com/office/drawing/2014/main" id="{BE6BBBFF-2828-4FA8-ADF8-F2F6E2113E12}"/>
              </a:ext>
            </a:extLst>
          </xdr:cNvPr>
          <xdr:cNvSpPr/>
        </xdr:nvSpPr>
        <xdr:spPr>
          <a:xfrm>
            <a:off x="5276638" y="3926814"/>
            <a:ext cx="789358" cy="51838"/>
          </a:xfrm>
          <a:prstGeom prst="rect">
            <a:avLst/>
          </a:prstGeom>
          <a:solidFill>
            <a:schemeClr val="bg1"/>
          </a:solidFill>
          <a:ln>
            <a:solidFill>
              <a:schemeClr val="accent1"/>
            </a:solidFill>
            <a:prstDash val="dash"/>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p>
        </xdr:txBody>
      </xdr:sp>
      <xdr:sp macro="" textlink="">
        <xdr:nvSpPr>
          <xdr:cNvPr id="45" name="Прямоугольник 44">
            <a:extLst>
              <a:ext uri="{FF2B5EF4-FFF2-40B4-BE49-F238E27FC236}">
                <a16:creationId xmlns:a16="http://schemas.microsoft.com/office/drawing/2014/main" id="{4F1D7024-AF1F-435E-8CD3-FFB697F6B0EF}"/>
              </a:ext>
            </a:extLst>
          </xdr:cNvPr>
          <xdr:cNvSpPr/>
        </xdr:nvSpPr>
        <xdr:spPr>
          <a:xfrm>
            <a:off x="5275343" y="3524213"/>
            <a:ext cx="790653" cy="414610"/>
          </a:xfrm>
          <a:prstGeom prst="rect">
            <a:avLst/>
          </a:prstGeom>
          <a:solidFill>
            <a:schemeClr val="bg1"/>
          </a:solidFill>
          <a:ln>
            <a:solidFill>
              <a:schemeClr val="accent1"/>
            </a:solidFill>
            <a:prstDash val="dash"/>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p>
        </xdr:txBody>
      </xdr:sp>
      <xdr:sp macro="" textlink="">
        <xdr:nvSpPr>
          <xdr:cNvPr id="46" name="Прямоугольник 45">
            <a:extLst>
              <a:ext uri="{FF2B5EF4-FFF2-40B4-BE49-F238E27FC236}">
                <a16:creationId xmlns:a16="http://schemas.microsoft.com/office/drawing/2014/main" id="{6088DFB9-F1C1-4238-9573-A7926336DD4F}"/>
              </a:ext>
            </a:extLst>
          </xdr:cNvPr>
          <xdr:cNvSpPr/>
        </xdr:nvSpPr>
        <xdr:spPr>
          <a:xfrm>
            <a:off x="5276637" y="3400783"/>
            <a:ext cx="789359" cy="115440"/>
          </a:xfrm>
          <a:prstGeom prst="rect">
            <a:avLst/>
          </a:prstGeom>
          <a:solidFill>
            <a:schemeClr val="bg1"/>
          </a:solidFill>
          <a:ln>
            <a:solidFill>
              <a:schemeClr val="accent1"/>
            </a:solidFill>
            <a:prstDash val="dash"/>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algn="l"/>
            <a:endParaRPr lang="ru-RU" sz="1100"/>
          </a:p>
        </xdr:txBody>
      </xdr:sp>
    </xdr:grpSp>
    <xdr:clientData/>
  </xdr:twoCellAnchor>
  <xdr:twoCellAnchor>
    <xdr:from>
      <xdr:col>24</xdr:col>
      <xdr:colOff>48059</xdr:colOff>
      <xdr:row>62</xdr:row>
      <xdr:rowOff>41030</xdr:rowOff>
    </xdr:from>
    <xdr:to>
      <xdr:col>25</xdr:col>
      <xdr:colOff>193431</xdr:colOff>
      <xdr:row>75</xdr:row>
      <xdr:rowOff>30479</xdr:rowOff>
    </xdr:to>
    <xdr:sp macro="" textlink="">
      <xdr:nvSpPr>
        <xdr:cNvPr id="47" name="Правая фигурная скобка 46">
          <a:extLst>
            <a:ext uri="{FF2B5EF4-FFF2-40B4-BE49-F238E27FC236}">
              <a16:creationId xmlns:a16="http://schemas.microsoft.com/office/drawing/2014/main" id="{98D6480C-6C82-456C-B744-CCCA462F07D2}"/>
            </a:ext>
          </a:extLst>
        </xdr:cNvPr>
        <xdr:cNvSpPr/>
      </xdr:nvSpPr>
      <xdr:spPr>
        <a:xfrm>
          <a:off x="6091050" y="5043726"/>
          <a:ext cx="397164" cy="764701"/>
        </a:xfrm>
        <a:prstGeom prst="rightBrace">
          <a:avLst>
            <a:gd name="adj1" fmla="val 8333"/>
            <a:gd name="adj2" fmla="val 32937"/>
          </a:avLst>
        </a:prstGeom>
        <a:ln w="28575"/>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clientData/>
  </xdr:twoCellAnchor>
  <xdr:twoCellAnchor>
    <xdr:from>
      <xdr:col>5</xdr:col>
      <xdr:colOff>0</xdr:colOff>
      <xdr:row>61</xdr:row>
      <xdr:rowOff>20139</xdr:rowOff>
    </xdr:from>
    <xdr:to>
      <xdr:col>26</xdr:col>
      <xdr:colOff>98446</xdr:colOff>
      <xdr:row>61</xdr:row>
      <xdr:rowOff>20139</xdr:rowOff>
    </xdr:to>
    <xdr:cxnSp macro="">
      <xdr:nvCxnSpPr>
        <xdr:cNvPr id="16" name="Прямая соединительная линия 15">
          <a:extLst>
            <a:ext uri="{FF2B5EF4-FFF2-40B4-BE49-F238E27FC236}">
              <a16:creationId xmlns:a16="http://schemas.microsoft.com/office/drawing/2014/main" id="{02655098-E185-493F-802D-2EA34BF064FE}"/>
            </a:ext>
          </a:extLst>
        </xdr:cNvPr>
        <xdr:cNvCxnSpPr/>
      </xdr:nvCxnSpPr>
      <xdr:spPr>
        <a:xfrm flipH="1">
          <a:off x="1238250" y="4830264"/>
          <a:ext cx="5299096"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68323</xdr:colOff>
      <xdr:row>134</xdr:row>
      <xdr:rowOff>53788</xdr:rowOff>
    </xdr:from>
    <xdr:to>
      <xdr:col>28</xdr:col>
      <xdr:colOff>44824</xdr:colOff>
      <xdr:row>135</xdr:row>
      <xdr:rowOff>1904</xdr:rowOff>
    </xdr:to>
    <xdr:cxnSp macro="">
      <xdr:nvCxnSpPr>
        <xdr:cNvPr id="37" name="Прямая со стрелкой 36">
          <a:extLst>
            <a:ext uri="{FF2B5EF4-FFF2-40B4-BE49-F238E27FC236}">
              <a16:creationId xmlns:a16="http://schemas.microsoft.com/office/drawing/2014/main" id="{01B9894E-A295-49A9-8A71-E151C11E3F61}"/>
            </a:ext>
          </a:extLst>
        </xdr:cNvPr>
        <xdr:cNvCxnSpPr>
          <a:endCxn id="7" idx="3"/>
        </xdr:cNvCxnSpPr>
      </xdr:nvCxnSpPr>
      <xdr:spPr>
        <a:xfrm flipH="1">
          <a:off x="6092605" y="9726706"/>
          <a:ext cx="980548" cy="10869"/>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47297</xdr:colOff>
      <xdr:row>131</xdr:row>
      <xdr:rowOff>20270</xdr:rowOff>
    </xdr:from>
    <xdr:to>
      <xdr:col>39</xdr:col>
      <xdr:colOff>198782</xdr:colOff>
      <xdr:row>137</xdr:row>
      <xdr:rowOff>26275</xdr:rowOff>
    </xdr:to>
    <xdr:sp macro="" textlink="">
      <xdr:nvSpPr>
        <xdr:cNvPr id="50" name="TextBox 49">
          <a:extLst>
            <a:ext uri="{FF2B5EF4-FFF2-40B4-BE49-F238E27FC236}">
              <a16:creationId xmlns:a16="http://schemas.microsoft.com/office/drawing/2014/main" id="{EDE55E49-C7B6-407F-B65F-F9619A84C432}"/>
            </a:ext>
          </a:extLst>
        </xdr:cNvPr>
        <xdr:cNvSpPr txBox="1"/>
      </xdr:nvSpPr>
      <xdr:spPr>
        <a:xfrm>
          <a:off x="7362497" y="9553153"/>
          <a:ext cx="2673968" cy="3843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ru-RU" sz="1100" i="1">
              <a:solidFill>
                <a:schemeClr val="accent1"/>
              </a:solidFill>
            </a:rPr>
            <a:t>положить мастерком раствор</a:t>
          </a:r>
          <a:r>
            <a:rPr lang="ru-RU" sz="1100" i="1" baseline="0">
              <a:solidFill>
                <a:schemeClr val="accent1"/>
              </a:solidFill>
            </a:rPr>
            <a:t> на место укладки для 3-х кирпичей</a:t>
          </a:r>
          <a:endParaRPr lang="ru-RU" sz="1100" i="1">
            <a:solidFill>
              <a:schemeClr val="accent1"/>
            </a:solidFill>
          </a:endParaRPr>
        </a:p>
      </xdr:txBody>
    </xdr:sp>
    <xdr:clientData/>
  </xdr:twoCellAnchor>
  <xdr:twoCellAnchor>
    <xdr:from>
      <xdr:col>24</xdr:col>
      <xdr:colOff>77287</xdr:colOff>
      <xdr:row>127</xdr:row>
      <xdr:rowOff>44824</xdr:rowOff>
    </xdr:from>
    <xdr:to>
      <xdr:col>28</xdr:col>
      <xdr:colOff>53788</xdr:colOff>
      <xdr:row>127</xdr:row>
      <xdr:rowOff>55693</xdr:rowOff>
    </xdr:to>
    <xdr:cxnSp macro="">
      <xdr:nvCxnSpPr>
        <xdr:cNvPr id="57" name="Прямая со стрелкой 56">
          <a:extLst>
            <a:ext uri="{FF2B5EF4-FFF2-40B4-BE49-F238E27FC236}">
              <a16:creationId xmlns:a16="http://schemas.microsoft.com/office/drawing/2014/main" id="{726631AE-39BF-41BE-A82F-42F27056C50C}"/>
            </a:ext>
          </a:extLst>
        </xdr:cNvPr>
        <xdr:cNvCxnSpPr/>
      </xdr:nvCxnSpPr>
      <xdr:spPr>
        <a:xfrm flipH="1">
          <a:off x="6101569" y="9278471"/>
          <a:ext cx="980548" cy="10869"/>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86866</xdr:colOff>
      <xdr:row>123</xdr:row>
      <xdr:rowOff>44209</xdr:rowOff>
    </xdr:from>
    <xdr:to>
      <xdr:col>39</xdr:col>
      <xdr:colOff>1</xdr:colOff>
      <xdr:row>130</xdr:row>
      <xdr:rowOff>17005</xdr:rowOff>
    </xdr:to>
    <xdr:sp macro="" textlink="">
      <xdr:nvSpPr>
        <xdr:cNvPr id="58" name="TextBox 57">
          <a:extLst>
            <a:ext uri="{FF2B5EF4-FFF2-40B4-BE49-F238E27FC236}">
              <a16:creationId xmlns:a16="http://schemas.microsoft.com/office/drawing/2014/main" id="{4BB62136-76CA-4213-80C2-E23149D51C65}"/>
            </a:ext>
          </a:extLst>
        </xdr:cNvPr>
        <xdr:cNvSpPr txBox="1"/>
      </xdr:nvSpPr>
      <xdr:spPr>
        <a:xfrm>
          <a:off x="7149818" y="9072595"/>
          <a:ext cx="2687866" cy="4142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ru-RU" sz="1100" i="1">
              <a:solidFill>
                <a:schemeClr val="accent1"/>
              </a:solidFill>
              <a:latin typeface="+mn-lt"/>
              <a:ea typeface="+mn-ea"/>
              <a:cs typeface="+mn-cs"/>
            </a:rPr>
            <a:t>распределить равномерно раствор на месте укладки для трех кирпичей</a:t>
          </a:r>
        </a:p>
      </xdr:txBody>
    </xdr:sp>
    <xdr:clientData/>
  </xdr:twoCellAnchor>
  <xdr:twoCellAnchor>
    <xdr:from>
      <xdr:col>13</xdr:col>
      <xdr:colOff>215153</xdr:colOff>
      <xdr:row>124</xdr:row>
      <xdr:rowOff>2221</xdr:rowOff>
    </xdr:from>
    <xdr:to>
      <xdr:col>17</xdr:col>
      <xdr:colOff>3126</xdr:colOff>
      <xdr:row>126</xdr:row>
      <xdr:rowOff>17930</xdr:rowOff>
    </xdr:to>
    <xdr:cxnSp macro="">
      <xdr:nvCxnSpPr>
        <xdr:cNvPr id="59" name="Прямая со стрелкой 58">
          <a:extLst>
            <a:ext uri="{FF2B5EF4-FFF2-40B4-BE49-F238E27FC236}">
              <a16:creationId xmlns:a16="http://schemas.microsoft.com/office/drawing/2014/main" id="{D768159F-C815-4C8A-814D-CA41D069FF04}"/>
            </a:ext>
          </a:extLst>
        </xdr:cNvPr>
        <xdr:cNvCxnSpPr>
          <a:endCxn id="21" idx="1"/>
        </xdr:cNvCxnSpPr>
      </xdr:nvCxnSpPr>
      <xdr:spPr>
        <a:xfrm flipV="1">
          <a:off x="3478306" y="9047609"/>
          <a:ext cx="792020" cy="14121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94593</xdr:colOff>
      <xdr:row>124</xdr:row>
      <xdr:rowOff>44825</xdr:rowOff>
    </xdr:from>
    <xdr:to>
      <xdr:col>13</xdr:col>
      <xdr:colOff>242047</xdr:colOff>
      <xdr:row>133</xdr:row>
      <xdr:rowOff>26894</xdr:rowOff>
    </xdr:to>
    <xdr:sp macro="" textlink="">
      <xdr:nvSpPr>
        <xdr:cNvPr id="61" name="TextBox 60">
          <a:extLst>
            <a:ext uri="{FF2B5EF4-FFF2-40B4-BE49-F238E27FC236}">
              <a16:creationId xmlns:a16="http://schemas.microsoft.com/office/drawing/2014/main" id="{D622AE6C-8720-4974-BB28-F8785C46F60E}"/>
            </a:ext>
          </a:extLst>
        </xdr:cNvPr>
        <xdr:cNvSpPr txBox="1"/>
      </xdr:nvSpPr>
      <xdr:spPr>
        <a:xfrm>
          <a:off x="1860331" y="9136273"/>
          <a:ext cx="1660944" cy="54962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ru-RU" sz="1100" i="1">
              <a:solidFill>
                <a:schemeClr val="accent1"/>
              </a:solidFill>
              <a:latin typeface="+mn-lt"/>
              <a:ea typeface="+mn-ea"/>
              <a:cs typeface="+mn-cs"/>
            </a:rPr>
            <a:t>положить мастерок в ведро и подойти к месту хранения кирпичей</a:t>
          </a:r>
        </a:p>
      </xdr:txBody>
    </xdr:sp>
    <xdr:clientData/>
  </xdr:twoCellAnchor>
  <xdr:twoCellAnchor>
    <xdr:from>
      <xdr:col>13</xdr:col>
      <xdr:colOff>233082</xdr:colOff>
      <xdr:row>113</xdr:row>
      <xdr:rowOff>29115</xdr:rowOff>
    </xdr:from>
    <xdr:to>
      <xdr:col>17</xdr:col>
      <xdr:colOff>21055</xdr:colOff>
      <xdr:row>115</xdr:row>
      <xdr:rowOff>44824</xdr:rowOff>
    </xdr:to>
    <xdr:cxnSp macro="">
      <xdr:nvCxnSpPr>
        <xdr:cNvPr id="62" name="Прямая со стрелкой 61">
          <a:extLst>
            <a:ext uri="{FF2B5EF4-FFF2-40B4-BE49-F238E27FC236}">
              <a16:creationId xmlns:a16="http://schemas.microsoft.com/office/drawing/2014/main" id="{D9F9CDCC-25CE-4EB1-81CE-749608B1A557}"/>
            </a:ext>
          </a:extLst>
        </xdr:cNvPr>
        <xdr:cNvCxnSpPr/>
      </xdr:nvCxnSpPr>
      <xdr:spPr>
        <a:xfrm flipV="1">
          <a:off x="3496235" y="8384221"/>
          <a:ext cx="792020" cy="141215"/>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107576</xdr:colOff>
      <xdr:row>113</xdr:row>
      <xdr:rowOff>35860</xdr:rowOff>
    </xdr:from>
    <xdr:to>
      <xdr:col>13</xdr:col>
      <xdr:colOff>224118</xdr:colOff>
      <xdr:row>119</xdr:row>
      <xdr:rowOff>53788</xdr:rowOff>
    </xdr:to>
    <xdr:sp macro="" textlink="">
      <xdr:nvSpPr>
        <xdr:cNvPr id="63" name="TextBox 62">
          <a:extLst>
            <a:ext uri="{FF2B5EF4-FFF2-40B4-BE49-F238E27FC236}">
              <a16:creationId xmlns:a16="http://schemas.microsoft.com/office/drawing/2014/main" id="{B8422937-799A-475F-BBC9-C86423DAFA1F}"/>
            </a:ext>
          </a:extLst>
        </xdr:cNvPr>
        <xdr:cNvSpPr txBox="1"/>
      </xdr:nvSpPr>
      <xdr:spPr>
        <a:xfrm>
          <a:off x="1613647" y="8390966"/>
          <a:ext cx="1873624" cy="39444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ru-RU" sz="1100" i="1">
              <a:solidFill>
                <a:schemeClr val="accent1"/>
              </a:solidFill>
              <a:latin typeface="+mn-lt"/>
              <a:ea typeface="+mn-ea"/>
              <a:cs typeface="+mn-cs"/>
            </a:rPr>
            <a:t>перенести кирпичи к месту укладки</a:t>
          </a:r>
        </a:p>
      </xdr:txBody>
    </xdr:sp>
    <xdr:clientData/>
  </xdr:twoCellAnchor>
  <xdr:twoCellAnchor>
    <xdr:from>
      <xdr:col>24</xdr:col>
      <xdr:colOff>68323</xdr:colOff>
      <xdr:row>118</xdr:row>
      <xdr:rowOff>26894</xdr:rowOff>
    </xdr:from>
    <xdr:to>
      <xdr:col>28</xdr:col>
      <xdr:colOff>44824</xdr:colOff>
      <xdr:row>118</xdr:row>
      <xdr:rowOff>37763</xdr:rowOff>
    </xdr:to>
    <xdr:cxnSp macro="">
      <xdr:nvCxnSpPr>
        <xdr:cNvPr id="64" name="Прямая со стрелкой 63">
          <a:extLst>
            <a:ext uri="{FF2B5EF4-FFF2-40B4-BE49-F238E27FC236}">
              <a16:creationId xmlns:a16="http://schemas.microsoft.com/office/drawing/2014/main" id="{17A06FDA-6D2A-4AF2-B8CE-41F525024F56}"/>
            </a:ext>
          </a:extLst>
        </xdr:cNvPr>
        <xdr:cNvCxnSpPr/>
      </xdr:nvCxnSpPr>
      <xdr:spPr>
        <a:xfrm flipH="1">
          <a:off x="6092605" y="8695765"/>
          <a:ext cx="980548" cy="10869"/>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35860</xdr:colOff>
      <xdr:row>115</xdr:row>
      <xdr:rowOff>2</xdr:rowOff>
    </xdr:from>
    <xdr:to>
      <xdr:col>37</xdr:col>
      <xdr:colOff>68318</xdr:colOff>
      <xdr:row>121</xdr:row>
      <xdr:rowOff>35861</xdr:rowOff>
    </xdr:to>
    <xdr:sp macro="" textlink="">
      <xdr:nvSpPr>
        <xdr:cNvPr id="65" name="TextBox 64">
          <a:extLst>
            <a:ext uri="{FF2B5EF4-FFF2-40B4-BE49-F238E27FC236}">
              <a16:creationId xmlns:a16="http://schemas.microsoft.com/office/drawing/2014/main" id="{459062CA-B97E-4FF6-80AC-C1E815510D6A}"/>
            </a:ext>
          </a:extLst>
        </xdr:cNvPr>
        <xdr:cNvSpPr txBox="1"/>
      </xdr:nvSpPr>
      <xdr:spPr>
        <a:xfrm>
          <a:off x="7098812" y="8523892"/>
          <a:ext cx="2302692" cy="4142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ru-RU" sz="1100" i="1">
              <a:solidFill>
                <a:schemeClr val="accent1"/>
              </a:solidFill>
              <a:latin typeface="+mn-lt"/>
              <a:ea typeface="+mn-ea"/>
              <a:cs typeface="+mn-cs"/>
            </a:rPr>
            <a:t>распределить равномерно раствор на месте взять 3 кирпича</a:t>
          </a:r>
        </a:p>
      </xdr:txBody>
    </xdr:sp>
    <xdr:clientData/>
  </xdr:twoCellAnchor>
  <xdr:twoCellAnchor>
    <xdr:from>
      <xdr:col>28</xdr:col>
      <xdr:colOff>105104</xdr:colOff>
      <xdr:row>107</xdr:row>
      <xdr:rowOff>54719</xdr:rowOff>
    </xdr:from>
    <xdr:to>
      <xdr:col>37</xdr:col>
      <xdr:colOff>45443</xdr:colOff>
      <xdr:row>114</xdr:row>
      <xdr:rowOff>27514</xdr:rowOff>
    </xdr:to>
    <xdr:sp macro="" textlink="">
      <xdr:nvSpPr>
        <xdr:cNvPr id="66" name="TextBox 65">
          <a:extLst>
            <a:ext uri="{FF2B5EF4-FFF2-40B4-BE49-F238E27FC236}">
              <a16:creationId xmlns:a16="http://schemas.microsoft.com/office/drawing/2014/main" id="{E6B8A689-297B-46B2-B9A1-4743A32D1A71}"/>
            </a:ext>
          </a:extLst>
        </xdr:cNvPr>
        <xdr:cNvSpPr txBox="1"/>
      </xdr:nvSpPr>
      <xdr:spPr>
        <a:xfrm>
          <a:off x="7168056" y="8074112"/>
          <a:ext cx="2210573" cy="4142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ru-RU" sz="1100" i="1">
              <a:solidFill>
                <a:schemeClr val="accent1"/>
              </a:solidFill>
              <a:latin typeface="+mn-lt"/>
              <a:ea typeface="+mn-ea"/>
              <a:cs typeface="+mn-cs"/>
            </a:rPr>
            <a:t>взять 1й кирпич, нанести раствор на его торец мастерком</a:t>
          </a:r>
        </a:p>
      </xdr:txBody>
    </xdr:sp>
    <xdr:clientData/>
  </xdr:twoCellAnchor>
  <xdr:twoCellAnchor>
    <xdr:from>
      <xdr:col>24</xdr:col>
      <xdr:colOff>23499</xdr:colOff>
      <xdr:row>108</xdr:row>
      <xdr:rowOff>37763</xdr:rowOff>
    </xdr:from>
    <xdr:to>
      <xdr:col>27</xdr:col>
      <xdr:colOff>141205</xdr:colOff>
      <xdr:row>111</xdr:row>
      <xdr:rowOff>20450</xdr:rowOff>
    </xdr:to>
    <xdr:cxnSp macro="">
      <xdr:nvCxnSpPr>
        <xdr:cNvPr id="67" name="Прямая со стрелкой 66">
          <a:extLst>
            <a:ext uri="{FF2B5EF4-FFF2-40B4-BE49-F238E27FC236}">
              <a16:creationId xmlns:a16="http://schemas.microsoft.com/office/drawing/2014/main" id="{A1BFF7A4-F9EC-4678-B7B0-B00FEE288425}"/>
            </a:ext>
          </a:extLst>
        </xdr:cNvPr>
        <xdr:cNvCxnSpPr>
          <a:stCxn id="72" idx="2"/>
        </xdr:cNvCxnSpPr>
      </xdr:nvCxnSpPr>
      <xdr:spPr>
        <a:xfrm flipH="1" flipV="1">
          <a:off x="6077458" y="8120218"/>
          <a:ext cx="874450" cy="171873"/>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25590</xdr:colOff>
      <xdr:row>133</xdr:row>
      <xdr:rowOff>25134</xdr:rowOff>
    </xdr:from>
    <xdr:to>
      <xdr:col>28</xdr:col>
      <xdr:colOff>241738</xdr:colOff>
      <xdr:row>136</xdr:row>
      <xdr:rowOff>26276</xdr:rowOff>
    </xdr:to>
    <xdr:sp macro="" textlink="">
      <xdr:nvSpPr>
        <xdr:cNvPr id="60" name="Овал 59">
          <a:extLst>
            <a:ext uri="{FF2B5EF4-FFF2-40B4-BE49-F238E27FC236}">
              <a16:creationId xmlns:a16="http://schemas.microsoft.com/office/drawing/2014/main" id="{7C8BDB28-FB32-4345-9222-645682033B10}"/>
            </a:ext>
          </a:extLst>
        </xdr:cNvPr>
        <xdr:cNvSpPr/>
      </xdr:nvSpPr>
      <xdr:spPr>
        <a:xfrm>
          <a:off x="7088542" y="9684141"/>
          <a:ext cx="216148" cy="190328"/>
        </a:xfrm>
        <a:prstGeom prst="ellipse">
          <a:avLst/>
        </a:prstGeom>
        <a:solidFill>
          <a:schemeClr val="bg1"/>
        </a:solid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ru-RU" sz="1000">
              <a:solidFill>
                <a:schemeClr val="accent1"/>
              </a:solidFill>
            </a:rPr>
            <a:t>1.</a:t>
          </a:r>
        </a:p>
      </xdr:txBody>
    </xdr:sp>
    <xdr:clientData/>
  </xdr:twoCellAnchor>
  <xdr:twoCellAnchor>
    <xdr:from>
      <xdr:col>27</xdr:col>
      <xdr:colOff>93908</xdr:colOff>
      <xdr:row>126</xdr:row>
      <xdr:rowOff>9369</xdr:rowOff>
    </xdr:from>
    <xdr:to>
      <xdr:col>28</xdr:col>
      <xdr:colOff>57807</xdr:colOff>
      <xdr:row>129</xdr:row>
      <xdr:rowOff>10510</xdr:rowOff>
    </xdr:to>
    <xdr:sp macro="" textlink="">
      <xdr:nvSpPr>
        <xdr:cNvPr id="69" name="Овал 68">
          <a:extLst>
            <a:ext uri="{FF2B5EF4-FFF2-40B4-BE49-F238E27FC236}">
              <a16:creationId xmlns:a16="http://schemas.microsoft.com/office/drawing/2014/main" id="{1DE1290C-46A8-44C6-857F-5E83674D7518}"/>
            </a:ext>
          </a:extLst>
        </xdr:cNvPr>
        <xdr:cNvSpPr/>
      </xdr:nvSpPr>
      <xdr:spPr>
        <a:xfrm>
          <a:off x="6904611" y="9226941"/>
          <a:ext cx="216148" cy="190328"/>
        </a:xfrm>
        <a:prstGeom prst="ellipse">
          <a:avLst/>
        </a:prstGeom>
        <a:solidFill>
          <a:schemeClr val="bg1"/>
        </a:solid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ru-RU" sz="1000">
              <a:solidFill>
                <a:schemeClr val="accent1"/>
              </a:solidFill>
            </a:rPr>
            <a:t>2.</a:t>
          </a:r>
        </a:p>
      </xdr:txBody>
    </xdr:sp>
    <xdr:clientData/>
  </xdr:twoCellAnchor>
  <xdr:twoCellAnchor>
    <xdr:from>
      <xdr:col>27</xdr:col>
      <xdr:colOff>67632</xdr:colOff>
      <xdr:row>116</xdr:row>
      <xdr:rowOff>56665</xdr:rowOff>
    </xdr:from>
    <xdr:to>
      <xdr:col>28</xdr:col>
      <xdr:colOff>31531</xdr:colOff>
      <xdr:row>119</xdr:row>
      <xdr:rowOff>57807</xdr:rowOff>
    </xdr:to>
    <xdr:sp macro="" textlink="">
      <xdr:nvSpPr>
        <xdr:cNvPr id="71" name="Овал 70">
          <a:extLst>
            <a:ext uri="{FF2B5EF4-FFF2-40B4-BE49-F238E27FC236}">
              <a16:creationId xmlns:a16="http://schemas.microsoft.com/office/drawing/2014/main" id="{58E7AB9A-D65F-4C75-A7AE-A9702DE5DFB7}"/>
            </a:ext>
          </a:extLst>
        </xdr:cNvPr>
        <xdr:cNvSpPr/>
      </xdr:nvSpPr>
      <xdr:spPr>
        <a:xfrm>
          <a:off x="6878335" y="8643617"/>
          <a:ext cx="216148" cy="190328"/>
        </a:xfrm>
        <a:prstGeom prst="ellipse">
          <a:avLst/>
        </a:prstGeom>
        <a:solidFill>
          <a:schemeClr val="bg1"/>
        </a:solid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ru-RU" sz="1000">
              <a:solidFill>
                <a:schemeClr val="accent1"/>
              </a:solidFill>
            </a:rPr>
            <a:t>3.</a:t>
          </a:r>
        </a:p>
      </xdr:txBody>
    </xdr:sp>
    <xdr:clientData/>
  </xdr:twoCellAnchor>
  <xdr:twoCellAnchor>
    <xdr:from>
      <xdr:col>27</xdr:col>
      <xdr:colOff>141205</xdr:colOff>
      <xdr:row>109</xdr:row>
      <xdr:rowOff>51410</xdr:rowOff>
    </xdr:from>
    <xdr:to>
      <xdr:col>28</xdr:col>
      <xdr:colOff>105104</xdr:colOff>
      <xdr:row>112</xdr:row>
      <xdr:rowOff>52552</xdr:rowOff>
    </xdr:to>
    <xdr:sp macro="" textlink="">
      <xdr:nvSpPr>
        <xdr:cNvPr id="72" name="Овал 71">
          <a:extLst>
            <a:ext uri="{FF2B5EF4-FFF2-40B4-BE49-F238E27FC236}">
              <a16:creationId xmlns:a16="http://schemas.microsoft.com/office/drawing/2014/main" id="{3652CEDF-4B5C-4FA6-96CB-1C08E8CF39AD}"/>
            </a:ext>
          </a:extLst>
        </xdr:cNvPr>
        <xdr:cNvSpPr/>
      </xdr:nvSpPr>
      <xdr:spPr>
        <a:xfrm>
          <a:off x="6951908" y="8196927"/>
          <a:ext cx="216148" cy="190328"/>
        </a:xfrm>
        <a:prstGeom prst="ellipse">
          <a:avLst/>
        </a:prstGeom>
        <a:solidFill>
          <a:schemeClr val="bg1"/>
        </a:solid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ru-RU" sz="1000">
              <a:solidFill>
                <a:schemeClr val="accent1"/>
              </a:solidFill>
            </a:rPr>
            <a:t>4.</a:t>
          </a:r>
        </a:p>
      </xdr:txBody>
    </xdr:sp>
    <xdr:clientData/>
  </xdr:twoCellAnchor>
  <xdr:twoCellAnchor>
    <xdr:from>
      <xdr:col>24</xdr:col>
      <xdr:colOff>60703</xdr:colOff>
      <xdr:row>104</xdr:row>
      <xdr:rowOff>15196</xdr:rowOff>
    </xdr:from>
    <xdr:to>
      <xdr:col>27</xdr:col>
      <xdr:colOff>209522</xdr:colOff>
      <xdr:row>104</xdr:row>
      <xdr:rowOff>23813</xdr:rowOff>
    </xdr:to>
    <xdr:cxnSp macro="">
      <xdr:nvCxnSpPr>
        <xdr:cNvPr id="73" name="Прямая со стрелкой 72">
          <a:extLst>
            <a:ext uri="{FF2B5EF4-FFF2-40B4-BE49-F238E27FC236}">
              <a16:creationId xmlns:a16="http://schemas.microsoft.com/office/drawing/2014/main" id="{33DD18A5-BA35-479B-B7F7-64D212754D88}"/>
            </a:ext>
          </a:extLst>
        </xdr:cNvPr>
        <xdr:cNvCxnSpPr>
          <a:stCxn id="74" idx="2"/>
          <a:endCxn id="25" idx="3"/>
        </xdr:cNvCxnSpPr>
      </xdr:nvCxnSpPr>
      <xdr:spPr>
        <a:xfrm flipH="1">
          <a:off x="6114662" y="7845403"/>
          <a:ext cx="905563" cy="8617"/>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209522</xdr:colOff>
      <xdr:row>102</xdr:row>
      <xdr:rowOff>46156</xdr:rowOff>
    </xdr:from>
    <xdr:to>
      <xdr:col>28</xdr:col>
      <xdr:colOff>173421</xdr:colOff>
      <xdr:row>105</xdr:row>
      <xdr:rowOff>47298</xdr:rowOff>
    </xdr:to>
    <xdr:sp macro="" textlink="">
      <xdr:nvSpPr>
        <xdr:cNvPr id="74" name="Овал 73">
          <a:extLst>
            <a:ext uri="{FF2B5EF4-FFF2-40B4-BE49-F238E27FC236}">
              <a16:creationId xmlns:a16="http://schemas.microsoft.com/office/drawing/2014/main" id="{1BEB1766-7B6D-4F60-A3DA-A44683526385}"/>
            </a:ext>
          </a:extLst>
        </xdr:cNvPr>
        <xdr:cNvSpPr/>
      </xdr:nvSpPr>
      <xdr:spPr>
        <a:xfrm>
          <a:off x="7020225" y="7750239"/>
          <a:ext cx="216148" cy="190328"/>
        </a:xfrm>
        <a:prstGeom prst="ellipse">
          <a:avLst/>
        </a:prstGeom>
        <a:solidFill>
          <a:schemeClr val="bg1"/>
        </a:solid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ru-RU" sz="1000">
              <a:solidFill>
                <a:schemeClr val="accent1"/>
              </a:solidFill>
            </a:rPr>
            <a:t>5.</a:t>
          </a:r>
        </a:p>
      </xdr:txBody>
    </xdr:sp>
    <xdr:clientData/>
  </xdr:twoCellAnchor>
  <xdr:twoCellAnchor>
    <xdr:from>
      <xdr:col>28</xdr:col>
      <xdr:colOff>189187</xdr:colOff>
      <xdr:row>100</xdr:row>
      <xdr:rowOff>33698</xdr:rowOff>
    </xdr:from>
    <xdr:to>
      <xdr:col>37</xdr:col>
      <xdr:colOff>129526</xdr:colOff>
      <xdr:row>107</xdr:row>
      <xdr:rowOff>6494</xdr:rowOff>
    </xdr:to>
    <xdr:sp macro="" textlink="">
      <xdr:nvSpPr>
        <xdr:cNvPr id="79" name="TextBox 78">
          <a:extLst>
            <a:ext uri="{FF2B5EF4-FFF2-40B4-BE49-F238E27FC236}">
              <a16:creationId xmlns:a16="http://schemas.microsoft.com/office/drawing/2014/main" id="{B45DBD47-7BA9-48FE-89A3-831AFECE1945}"/>
            </a:ext>
          </a:extLst>
        </xdr:cNvPr>
        <xdr:cNvSpPr txBox="1"/>
      </xdr:nvSpPr>
      <xdr:spPr>
        <a:xfrm>
          <a:off x="7252139" y="7611657"/>
          <a:ext cx="2210573" cy="4142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ru-RU" sz="1100" i="1">
              <a:solidFill>
                <a:schemeClr val="accent1"/>
              </a:solidFill>
              <a:latin typeface="+mn-lt"/>
              <a:ea typeface="+mn-ea"/>
              <a:cs typeface="+mn-cs"/>
            </a:rPr>
            <a:t>уложить 1й кирпич на место укладки</a:t>
          </a:r>
        </a:p>
      </xdr:txBody>
    </xdr:sp>
    <xdr:clientData/>
  </xdr:twoCellAnchor>
  <xdr:twoCellAnchor>
    <xdr:from>
      <xdr:col>24</xdr:col>
      <xdr:colOff>56893</xdr:colOff>
      <xdr:row>97</xdr:row>
      <xdr:rowOff>36218</xdr:rowOff>
    </xdr:from>
    <xdr:to>
      <xdr:col>27</xdr:col>
      <xdr:colOff>162224</xdr:colOff>
      <xdr:row>101</xdr:row>
      <xdr:rowOff>0</xdr:rowOff>
    </xdr:to>
    <xdr:cxnSp macro="">
      <xdr:nvCxnSpPr>
        <xdr:cNvPr id="80" name="Прямая со стрелкой 79">
          <a:extLst>
            <a:ext uri="{FF2B5EF4-FFF2-40B4-BE49-F238E27FC236}">
              <a16:creationId xmlns:a16="http://schemas.microsoft.com/office/drawing/2014/main" id="{075212D4-E1CB-4F63-92A8-9F0915F1C2E2}"/>
            </a:ext>
          </a:extLst>
        </xdr:cNvPr>
        <xdr:cNvCxnSpPr>
          <a:stCxn id="81" idx="2"/>
          <a:endCxn id="26" idx="3"/>
        </xdr:cNvCxnSpPr>
      </xdr:nvCxnSpPr>
      <xdr:spPr>
        <a:xfrm flipH="1">
          <a:off x="6110852" y="7424990"/>
          <a:ext cx="862075" cy="216031"/>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27</xdr:col>
      <xdr:colOff>162224</xdr:colOff>
      <xdr:row>96</xdr:row>
      <xdr:rowOff>4116</xdr:rowOff>
    </xdr:from>
    <xdr:to>
      <xdr:col>28</xdr:col>
      <xdr:colOff>126123</xdr:colOff>
      <xdr:row>99</xdr:row>
      <xdr:rowOff>5257</xdr:rowOff>
    </xdr:to>
    <xdr:sp macro="" textlink="">
      <xdr:nvSpPr>
        <xdr:cNvPr id="81" name="Овал 80">
          <a:extLst>
            <a:ext uri="{FF2B5EF4-FFF2-40B4-BE49-F238E27FC236}">
              <a16:creationId xmlns:a16="http://schemas.microsoft.com/office/drawing/2014/main" id="{84E308B4-692A-4C62-918D-54A761E65892}"/>
            </a:ext>
          </a:extLst>
        </xdr:cNvPr>
        <xdr:cNvSpPr/>
      </xdr:nvSpPr>
      <xdr:spPr>
        <a:xfrm>
          <a:off x="6972927" y="7329826"/>
          <a:ext cx="216148" cy="190328"/>
        </a:xfrm>
        <a:prstGeom prst="ellipse">
          <a:avLst/>
        </a:prstGeom>
        <a:solidFill>
          <a:schemeClr val="bg1"/>
        </a:solid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ru-RU" sz="1000">
              <a:solidFill>
                <a:schemeClr val="accent1"/>
              </a:solidFill>
            </a:rPr>
            <a:t>6.</a:t>
          </a:r>
        </a:p>
      </xdr:txBody>
    </xdr:sp>
    <xdr:clientData/>
  </xdr:twoCellAnchor>
  <xdr:twoCellAnchor>
    <xdr:from>
      <xdr:col>28</xdr:col>
      <xdr:colOff>157654</xdr:colOff>
      <xdr:row>94</xdr:row>
      <xdr:rowOff>17934</xdr:rowOff>
    </xdr:from>
    <xdr:to>
      <xdr:col>37</xdr:col>
      <xdr:colOff>97993</xdr:colOff>
      <xdr:row>100</xdr:row>
      <xdr:rowOff>53791</xdr:rowOff>
    </xdr:to>
    <xdr:sp macro="" textlink="">
      <xdr:nvSpPr>
        <xdr:cNvPr id="82" name="TextBox 81">
          <a:extLst>
            <a:ext uri="{FF2B5EF4-FFF2-40B4-BE49-F238E27FC236}">
              <a16:creationId xmlns:a16="http://schemas.microsoft.com/office/drawing/2014/main" id="{10170BE1-AE09-4DB3-9A1D-6F137802A398}"/>
            </a:ext>
          </a:extLst>
        </xdr:cNvPr>
        <xdr:cNvSpPr txBox="1"/>
      </xdr:nvSpPr>
      <xdr:spPr>
        <a:xfrm>
          <a:off x="7220606" y="7217520"/>
          <a:ext cx="2210573" cy="41423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ru-RU" sz="1100" i="1">
              <a:solidFill>
                <a:schemeClr val="accent1"/>
              </a:solidFill>
              <a:latin typeface="+mn-lt"/>
              <a:ea typeface="+mn-ea"/>
              <a:cs typeface="+mn-cs"/>
            </a:rPr>
            <a:t>взять 2й кирпич, нанести раствор на торец</a:t>
          </a:r>
        </a:p>
      </xdr:txBody>
    </xdr:sp>
    <xdr:clientData/>
  </xdr:twoCellAnchor>
  <xdr:twoCellAnchor>
    <xdr:from>
      <xdr:col>24</xdr:col>
      <xdr:colOff>83169</xdr:colOff>
      <xdr:row>91</xdr:row>
      <xdr:rowOff>20452</xdr:rowOff>
    </xdr:from>
    <xdr:to>
      <xdr:col>28</xdr:col>
      <xdr:colOff>30843</xdr:colOff>
      <xdr:row>96</xdr:row>
      <xdr:rowOff>42043</xdr:rowOff>
    </xdr:to>
    <xdr:cxnSp macro="">
      <xdr:nvCxnSpPr>
        <xdr:cNvPr id="84" name="Прямая со стрелкой 83">
          <a:extLst>
            <a:ext uri="{FF2B5EF4-FFF2-40B4-BE49-F238E27FC236}">
              <a16:creationId xmlns:a16="http://schemas.microsoft.com/office/drawing/2014/main" id="{0691870F-4F9D-4609-8EEF-D5B71897E0CC}"/>
            </a:ext>
          </a:extLst>
        </xdr:cNvPr>
        <xdr:cNvCxnSpPr>
          <a:stCxn id="87" idx="2"/>
        </xdr:cNvCxnSpPr>
      </xdr:nvCxnSpPr>
      <xdr:spPr>
        <a:xfrm flipH="1">
          <a:off x="6137128" y="7030852"/>
          <a:ext cx="956667" cy="336901"/>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30843</xdr:colOff>
      <xdr:row>89</xdr:row>
      <xdr:rowOff>51412</xdr:rowOff>
    </xdr:from>
    <xdr:to>
      <xdr:col>28</xdr:col>
      <xdr:colOff>246991</xdr:colOff>
      <xdr:row>92</xdr:row>
      <xdr:rowOff>52554</xdr:rowOff>
    </xdr:to>
    <xdr:sp macro="" textlink="">
      <xdr:nvSpPr>
        <xdr:cNvPr id="87" name="Овал 86">
          <a:extLst>
            <a:ext uri="{FF2B5EF4-FFF2-40B4-BE49-F238E27FC236}">
              <a16:creationId xmlns:a16="http://schemas.microsoft.com/office/drawing/2014/main" id="{64E0A2D0-7FEB-4D4F-AA28-38FF14A30C3D}"/>
            </a:ext>
          </a:extLst>
        </xdr:cNvPr>
        <xdr:cNvSpPr/>
      </xdr:nvSpPr>
      <xdr:spPr>
        <a:xfrm>
          <a:off x="7093795" y="6935688"/>
          <a:ext cx="216148" cy="190328"/>
        </a:xfrm>
        <a:prstGeom prst="ellipse">
          <a:avLst/>
        </a:prstGeom>
        <a:solidFill>
          <a:schemeClr val="bg1"/>
        </a:solid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ru-RU" sz="1000">
              <a:solidFill>
                <a:schemeClr val="accent1"/>
              </a:solidFill>
            </a:rPr>
            <a:t>7.</a:t>
          </a:r>
        </a:p>
      </xdr:txBody>
    </xdr:sp>
    <xdr:clientData/>
  </xdr:twoCellAnchor>
  <xdr:twoCellAnchor>
    <xdr:from>
      <xdr:col>29</xdr:col>
      <xdr:colOff>63061</xdr:colOff>
      <xdr:row>88</xdr:row>
      <xdr:rowOff>12679</xdr:rowOff>
    </xdr:from>
    <xdr:to>
      <xdr:col>38</xdr:col>
      <xdr:colOff>3400</xdr:colOff>
      <xdr:row>93</xdr:row>
      <xdr:rowOff>52553</xdr:rowOff>
    </xdr:to>
    <xdr:sp macro="" textlink="">
      <xdr:nvSpPr>
        <xdr:cNvPr id="88" name="TextBox 87">
          <a:extLst>
            <a:ext uri="{FF2B5EF4-FFF2-40B4-BE49-F238E27FC236}">
              <a16:creationId xmlns:a16="http://schemas.microsoft.com/office/drawing/2014/main" id="{71DE9F6B-94C6-4679-98C5-FBCD9BFC2E43}"/>
            </a:ext>
          </a:extLst>
        </xdr:cNvPr>
        <xdr:cNvSpPr txBox="1"/>
      </xdr:nvSpPr>
      <xdr:spPr>
        <a:xfrm>
          <a:off x="7378261" y="6833893"/>
          <a:ext cx="2210573" cy="3551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ru-RU" sz="1100" i="1">
              <a:solidFill>
                <a:schemeClr val="accent1"/>
              </a:solidFill>
              <a:latin typeface="+mn-lt"/>
              <a:ea typeface="+mn-ea"/>
              <a:cs typeface="+mn-cs"/>
            </a:rPr>
            <a:t>уложить 2й кирпич на место укладки</a:t>
          </a:r>
        </a:p>
      </xdr:txBody>
    </xdr:sp>
    <xdr:clientData/>
  </xdr:twoCellAnchor>
  <xdr:twoCellAnchor>
    <xdr:from>
      <xdr:col>24</xdr:col>
      <xdr:colOff>41128</xdr:colOff>
      <xdr:row>85</xdr:row>
      <xdr:rowOff>30962</xdr:rowOff>
    </xdr:from>
    <xdr:to>
      <xdr:col>28</xdr:col>
      <xdr:colOff>225284</xdr:colOff>
      <xdr:row>93</xdr:row>
      <xdr:rowOff>36787</xdr:rowOff>
    </xdr:to>
    <xdr:cxnSp macro="">
      <xdr:nvCxnSpPr>
        <xdr:cNvPr id="89" name="Прямая со стрелкой 88">
          <a:extLst>
            <a:ext uri="{FF2B5EF4-FFF2-40B4-BE49-F238E27FC236}">
              <a16:creationId xmlns:a16="http://schemas.microsoft.com/office/drawing/2014/main" id="{224595D6-2617-415A-B9C8-10C5EFF8EC1C}"/>
            </a:ext>
          </a:extLst>
        </xdr:cNvPr>
        <xdr:cNvCxnSpPr>
          <a:stCxn id="91" idx="2"/>
        </xdr:cNvCxnSpPr>
      </xdr:nvCxnSpPr>
      <xdr:spPr>
        <a:xfrm flipH="1">
          <a:off x="6095087" y="6662990"/>
          <a:ext cx="1193149" cy="510321"/>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225284</xdr:colOff>
      <xdr:row>83</xdr:row>
      <xdr:rowOff>61923</xdr:rowOff>
    </xdr:from>
    <xdr:to>
      <xdr:col>29</xdr:col>
      <xdr:colOff>189184</xdr:colOff>
      <xdr:row>87</xdr:row>
      <xdr:rowOff>2</xdr:rowOff>
    </xdr:to>
    <xdr:sp macro="" textlink="">
      <xdr:nvSpPr>
        <xdr:cNvPr id="91" name="Овал 90">
          <a:extLst>
            <a:ext uri="{FF2B5EF4-FFF2-40B4-BE49-F238E27FC236}">
              <a16:creationId xmlns:a16="http://schemas.microsoft.com/office/drawing/2014/main" id="{B50EF292-2E8E-45C2-871A-CE1CFB6559A0}"/>
            </a:ext>
          </a:extLst>
        </xdr:cNvPr>
        <xdr:cNvSpPr/>
      </xdr:nvSpPr>
      <xdr:spPr>
        <a:xfrm>
          <a:off x="7288236" y="6567826"/>
          <a:ext cx="216148" cy="190328"/>
        </a:xfrm>
        <a:prstGeom prst="ellipse">
          <a:avLst/>
        </a:prstGeom>
        <a:solidFill>
          <a:schemeClr val="bg1"/>
        </a:solid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ru-RU" sz="1000">
              <a:solidFill>
                <a:schemeClr val="accent1"/>
              </a:solidFill>
            </a:rPr>
            <a:t>8.</a:t>
          </a:r>
        </a:p>
      </xdr:txBody>
    </xdr:sp>
    <xdr:clientData/>
  </xdr:twoCellAnchor>
  <xdr:twoCellAnchor>
    <xdr:from>
      <xdr:col>29</xdr:col>
      <xdr:colOff>236482</xdr:colOff>
      <xdr:row>81</xdr:row>
      <xdr:rowOff>38956</xdr:rowOff>
    </xdr:from>
    <xdr:to>
      <xdr:col>38</xdr:col>
      <xdr:colOff>176821</xdr:colOff>
      <xdr:row>87</xdr:row>
      <xdr:rowOff>15767</xdr:rowOff>
    </xdr:to>
    <xdr:sp macro="" textlink="">
      <xdr:nvSpPr>
        <xdr:cNvPr id="92" name="TextBox 91">
          <a:extLst>
            <a:ext uri="{FF2B5EF4-FFF2-40B4-BE49-F238E27FC236}">
              <a16:creationId xmlns:a16="http://schemas.microsoft.com/office/drawing/2014/main" id="{AD83FCCA-B33D-42DE-BED6-917B6C902DF0}"/>
            </a:ext>
          </a:extLst>
        </xdr:cNvPr>
        <xdr:cNvSpPr txBox="1"/>
      </xdr:nvSpPr>
      <xdr:spPr>
        <a:xfrm>
          <a:off x="7551682" y="6418735"/>
          <a:ext cx="2210573" cy="3551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ru-RU" sz="1100" i="1">
              <a:solidFill>
                <a:schemeClr val="accent1"/>
              </a:solidFill>
              <a:latin typeface="+mn-lt"/>
              <a:ea typeface="+mn-ea"/>
              <a:cs typeface="+mn-cs"/>
            </a:rPr>
            <a:t>взять 3й кирпич, нанести раствор на торец</a:t>
          </a:r>
        </a:p>
      </xdr:txBody>
    </xdr:sp>
    <xdr:clientData/>
  </xdr:twoCellAnchor>
  <xdr:twoCellAnchor>
    <xdr:from>
      <xdr:col>24</xdr:col>
      <xdr:colOff>60703</xdr:colOff>
      <xdr:row>80</xdr:row>
      <xdr:rowOff>15196</xdr:rowOff>
    </xdr:from>
    <xdr:to>
      <xdr:col>28</xdr:col>
      <xdr:colOff>214774</xdr:colOff>
      <xdr:row>90</xdr:row>
      <xdr:rowOff>40104</xdr:rowOff>
    </xdr:to>
    <xdr:cxnSp macro="">
      <xdr:nvCxnSpPr>
        <xdr:cNvPr id="98" name="Прямая со стрелкой 97">
          <a:extLst>
            <a:ext uri="{FF2B5EF4-FFF2-40B4-BE49-F238E27FC236}">
              <a16:creationId xmlns:a16="http://schemas.microsoft.com/office/drawing/2014/main" id="{2A0655A6-6E0E-4A39-866E-4ED057AE4AED}"/>
            </a:ext>
          </a:extLst>
        </xdr:cNvPr>
        <xdr:cNvCxnSpPr>
          <a:stCxn id="99" idx="2"/>
          <a:endCxn id="29" idx="3"/>
        </xdr:cNvCxnSpPr>
      </xdr:nvCxnSpPr>
      <xdr:spPr>
        <a:xfrm flipH="1">
          <a:off x="6114662" y="6331913"/>
          <a:ext cx="1163064" cy="655529"/>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28</xdr:col>
      <xdr:colOff>214774</xdr:colOff>
      <xdr:row>78</xdr:row>
      <xdr:rowOff>46156</xdr:rowOff>
    </xdr:from>
    <xdr:to>
      <xdr:col>29</xdr:col>
      <xdr:colOff>178674</xdr:colOff>
      <xdr:row>81</xdr:row>
      <xdr:rowOff>47298</xdr:rowOff>
    </xdr:to>
    <xdr:sp macro="" textlink="">
      <xdr:nvSpPr>
        <xdr:cNvPr id="99" name="Овал 98">
          <a:extLst>
            <a:ext uri="{FF2B5EF4-FFF2-40B4-BE49-F238E27FC236}">
              <a16:creationId xmlns:a16="http://schemas.microsoft.com/office/drawing/2014/main" id="{557C72BD-A0EB-4709-89BD-7C8F767CBD00}"/>
            </a:ext>
          </a:extLst>
        </xdr:cNvPr>
        <xdr:cNvSpPr/>
      </xdr:nvSpPr>
      <xdr:spPr>
        <a:xfrm>
          <a:off x="7277726" y="6236749"/>
          <a:ext cx="216148" cy="190328"/>
        </a:xfrm>
        <a:prstGeom prst="ellipse">
          <a:avLst/>
        </a:prstGeom>
        <a:solidFill>
          <a:schemeClr val="bg1"/>
        </a:solid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ru-RU" sz="1000">
              <a:solidFill>
                <a:schemeClr val="accent1"/>
              </a:solidFill>
            </a:rPr>
            <a:t>9.</a:t>
          </a:r>
        </a:p>
      </xdr:txBody>
    </xdr:sp>
    <xdr:clientData/>
  </xdr:twoCellAnchor>
  <xdr:twoCellAnchor>
    <xdr:from>
      <xdr:col>29</xdr:col>
      <xdr:colOff>210206</xdr:colOff>
      <xdr:row>75</xdr:row>
      <xdr:rowOff>44211</xdr:rowOff>
    </xdr:from>
    <xdr:to>
      <xdr:col>38</xdr:col>
      <xdr:colOff>150545</xdr:colOff>
      <xdr:row>81</xdr:row>
      <xdr:rowOff>21023</xdr:rowOff>
    </xdr:to>
    <xdr:sp macro="" textlink="">
      <xdr:nvSpPr>
        <xdr:cNvPr id="100" name="TextBox 99">
          <a:extLst>
            <a:ext uri="{FF2B5EF4-FFF2-40B4-BE49-F238E27FC236}">
              <a16:creationId xmlns:a16="http://schemas.microsoft.com/office/drawing/2014/main" id="{8392E694-53AF-4C32-A41E-C5BCC43EFE49}"/>
            </a:ext>
          </a:extLst>
        </xdr:cNvPr>
        <xdr:cNvSpPr txBox="1"/>
      </xdr:nvSpPr>
      <xdr:spPr>
        <a:xfrm>
          <a:off x="7525406" y="6045618"/>
          <a:ext cx="2210573" cy="3551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ru-RU" sz="1100" i="1">
              <a:solidFill>
                <a:schemeClr val="accent1"/>
              </a:solidFill>
              <a:latin typeface="+mn-lt"/>
              <a:ea typeface="+mn-ea"/>
              <a:cs typeface="+mn-cs"/>
            </a:rPr>
            <a:t>уложить 3й кирпич на место укладки</a:t>
          </a:r>
        </a:p>
      </xdr:txBody>
    </xdr:sp>
    <xdr:clientData/>
  </xdr:twoCellAnchor>
  <xdr:twoCellAnchor>
    <xdr:from>
      <xdr:col>24</xdr:col>
      <xdr:colOff>71214</xdr:colOff>
      <xdr:row>73</xdr:row>
      <xdr:rowOff>36786</xdr:rowOff>
    </xdr:from>
    <xdr:to>
      <xdr:col>30</xdr:col>
      <xdr:colOff>42042</xdr:colOff>
      <xdr:row>84</xdr:row>
      <xdr:rowOff>55869</xdr:rowOff>
    </xdr:to>
    <xdr:cxnSp macro="">
      <xdr:nvCxnSpPr>
        <xdr:cNvPr id="103" name="Прямая со стрелкой 102">
          <a:extLst>
            <a:ext uri="{FF2B5EF4-FFF2-40B4-BE49-F238E27FC236}">
              <a16:creationId xmlns:a16="http://schemas.microsoft.com/office/drawing/2014/main" id="{D46F6AEC-0BFE-423B-ACD9-5EDCC38EB25C}"/>
            </a:ext>
          </a:extLst>
        </xdr:cNvPr>
        <xdr:cNvCxnSpPr/>
      </xdr:nvCxnSpPr>
      <xdr:spPr>
        <a:xfrm flipH="1">
          <a:off x="6125173" y="5912069"/>
          <a:ext cx="1484317" cy="712766"/>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30</xdr:col>
      <xdr:colOff>25588</xdr:colOff>
      <xdr:row>72</xdr:row>
      <xdr:rowOff>14625</xdr:rowOff>
    </xdr:from>
    <xdr:to>
      <xdr:col>30</xdr:col>
      <xdr:colOff>241736</xdr:colOff>
      <xdr:row>75</xdr:row>
      <xdr:rowOff>15767</xdr:rowOff>
    </xdr:to>
    <xdr:sp macro="" textlink="">
      <xdr:nvSpPr>
        <xdr:cNvPr id="106" name="Овал 105">
          <a:extLst>
            <a:ext uri="{FF2B5EF4-FFF2-40B4-BE49-F238E27FC236}">
              <a16:creationId xmlns:a16="http://schemas.microsoft.com/office/drawing/2014/main" id="{F05B7F61-9809-4749-A5C1-DA4B53E7C6F8}"/>
            </a:ext>
          </a:extLst>
        </xdr:cNvPr>
        <xdr:cNvSpPr/>
      </xdr:nvSpPr>
      <xdr:spPr>
        <a:xfrm>
          <a:off x="7593036" y="5826846"/>
          <a:ext cx="216148" cy="190328"/>
        </a:xfrm>
        <a:prstGeom prst="ellipse">
          <a:avLst/>
        </a:prstGeom>
        <a:solidFill>
          <a:schemeClr val="bg1"/>
        </a:solid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ru-RU" sz="1000">
              <a:solidFill>
                <a:schemeClr val="accent1"/>
              </a:solidFill>
            </a:rPr>
            <a:t>10.</a:t>
          </a:r>
        </a:p>
      </xdr:txBody>
    </xdr:sp>
    <xdr:clientData/>
  </xdr:twoCellAnchor>
  <xdr:twoCellAnchor>
    <xdr:from>
      <xdr:col>31</xdr:col>
      <xdr:colOff>21019</xdr:colOff>
      <xdr:row>69</xdr:row>
      <xdr:rowOff>12681</xdr:rowOff>
    </xdr:from>
    <xdr:to>
      <xdr:col>39</xdr:col>
      <xdr:colOff>213606</xdr:colOff>
      <xdr:row>74</xdr:row>
      <xdr:rowOff>52554</xdr:rowOff>
    </xdr:to>
    <xdr:sp macro="" textlink="">
      <xdr:nvSpPr>
        <xdr:cNvPr id="107" name="TextBox 106">
          <a:extLst>
            <a:ext uri="{FF2B5EF4-FFF2-40B4-BE49-F238E27FC236}">
              <a16:creationId xmlns:a16="http://schemas.microsoft.com/office/drawing/2014/main" id="{F2D98714-7B9E-4756-88AF-3E298B5F8F33}"/>
            </a:ext>
          </a:extLst>
        </xdr:cNvPr>
        <xdr:cNvSpPr txBox="1"/>
      </xdr:nvSpPr>
      <xdr:spPr>
        <a:xfrm>
          <a:off x="7840716" y="5635715"/>
          <a:ext cx="2210573" cy="355184"/>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ru-RU" sz="1100" i="1">
              <a:solidFill>
                <a:schemeClr val="accent1"/>
              </a:solidFill>
              <a:latin typeface="+mn-lt"/>
              <a:ea typeface="+mn-ea"/>
              <a:cs typeface="+mn-cs"/>
            </a:rPr>
            <a:t>выровнить кирпичи, постукивая по ним мастерком</a:t>
          </a:r>
        </a:p>
      </xdr:txBody>
    </xdr:sp>
    <xdr:clientData/>
  </xdr:twoCellAnchor>
  <xdr:twoCellAnchor>
    <xdr:from>
      <xdr:col>24</xdr:col>
      <xdr:colOff>31457</xdr:colOff>
      <xdr:row>66</xdr:row>
      <xdr:rowOff>0</xdr:rowOff>
    </xdr:from>
    <xdr:to>
      <xdr:col>31</xdr:col>
      <xdr:colOff>125896</xdr:colOff>
      <xdr:row>79</xdr:row>
      <xdr:rowOff>42617</xdr:rowOff>
    </xdr:to>
    <xdr:cxnSp macro="">
      <xdr:nvCxnSpPr>
        <xdr:cNvPr id="108" name="Прямая со стрелкой 107">
          <a:extLst>
            <a:ext uri="{FF2B5EF4-FFF2-40B4-BE49-F238E27FC236}">
              <a16:creationId xmlns:a16="http://schemas.microsoft.com/office/drawing/2014/main" id="{401A06C5-FA13-4A3D-BD4F-5D9C4F0BE4B5}"/>
            </a:ext>
          </a:extLst>
        </xdr:cNvPr>
        <xdr:cNvCxnSpPr/>
      </xdr:nvCxnSpPr>
      <xdr:spPr>
        <a:xfrm flipH="1">
          <a:off x="6074448" y="5241235"/>
          <a:ext cx="1856978" cy="817869"/>
        </a:xfrm>
        <a:prstGeom prst="straightConnector1">
          <a:avLst/>
        </a:prstGeom>
        <a:ln w="19050">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138231</xdr:colOff>
      <xdr:row>64</xdr:row>
      <xdr:rowOff>47755</xdr:rowOff>
    </xdr:from>
    <xdr:to>
      <xdr:col>32</xdr:col>
      <xdr:colOff>102587</xdr:colOff>
      <xdr:row>67</xdr:row>
      <xdr:rowOff>48897</xdr:rowOff>
    </xdr:to>
    <xdr:sp macro="" textlink="">
      <xdr:nvSpPr>
        <xdr:cNvPr id="110" name="Овал 109">
          <a:extLst>
            <a:ext uri="{FF2B5EF4-FFF2-40B4-BE49-F238E27FC236}">
              <a16:creationId xmlns:a16="http://schemas.microsoft.com/office/drawing/2014/main" id="{4311F5FE-7EF0-4223-A2E5-68171C72E3D0}"/>
            </a:ext>
          </a:extLst>
        </xdr:cNvPr>
        <xdr:cNvSpPr/>
      </xdr:nvSpPr>
      <xdr:spPr>
        <a:xfrm>
          <a:off x="7943761" y="5169720"/>
          <a:ext cx="216148" cy="180047"/>
        </a:xfrm>
        <a:prstGeom prst="ellipse">
          <a:avLst/>
        </a:prstGeom>
        <a:solidFill>
          <a:schemeClr val="bg1"/>
        </a:solidFill>
        <a:ln>
          <a:solidFill>
            <a:schemeClr val="accent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ctr"/>
          <a:r>
            <a:rPr lang="ru-RU" sz="1000">
              <a:solidFill>
                <a:schemeClr val="accent1"/>
              </a:solidFill>
            </a:rPr>
            <a:t>11.</a:t>
          </a:r>
        </a:p>
      </xdr:txBody>
    </xdr:sp>
    <xdr:clientData/>
  </xdr:twoCellAnchor>
  <xdr:twoCellAnchor>
    <xdr:from>
      <xdr:col>32</xdr:col>
      <xdr:colOff>133661</xdr:colOff>
      <xdr:row>62</xdr:row>
      <xdr:rowOff>45811</xdr:rowOff>
    </xdr:from>
    <xdr:to>
      <xdr:col>41</xdr:col>
      <xdr:colOff>0</xdr:colOff>
      <xdr:row>68</xdr:row>
      <xdr:rowOff>26050</xdr:rowOff>
    </xdr:to>
    <xdr:sp macro="" textlink="">
      <xdr:nvSpPr>
        <xdr:cNvPr id="111" name="TextBox 110">
          <a:extLst>
            <a:ext uri="{FF2B5EF4-FFF2-40B4-BE49-F238E27FC236}">
              <a16:creationId xmlns:a16="http://schemas.microsoft.com/office/drawing/2014/main" id="{4E8DD09D-91A4-42B3-927F-B445F311E347}"/>
            </a:ext>
          </a:extLst>
        </xdr:cNvPr>
        <xdr:cNvSpPr txBox="1"/>
      </xdr:nvSpPr>
      <xdr:spPr>
        <a:xfrm>
          <a:off x="8190983" y="5048507"/>
          <a:ext cx="2206918" cy="33804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marL="0" indent="0"/>
          <a:r>
            <a:rPr lang="ru-RU" sz="1100" i="1">
              <a:solidFill>
                <a:schemeClr val="accent1"/>
              </a:solidFill>
              <a:latin typeface="+mn-lt"/>
              <a:ea typeface="+mn-ea"/>
              <a:cs typeface="+mn-cs"/>
            </a:rPr>
            <a:t>убрать мастерком излишки раствора </a:t>
          </a:r>
        </a:p>
      </xdr:txBody>
    </xdr:sp>
    <xdr:clientData/>
  </xdr:twoCellAnchor>
  <xdr:twoCellAnchor>
    <xdr:from>
      <xdr:col>25</xdr:col>
      <xdr:colOff>193431</xdr:colOff>
      <xdr:row>58</xdr:row>
      <xdr:rowOff>53008</xdr:rowOff>
    </xdr:from>
    <xdr:to>
      <xdr:col>29</xdr:col>
      <xdr:colOff>72887</xdr:colOff>
      <xdr:row>66</xdr:row>
      <xdr:rowOff>54361</xdr:rowOff>
    </xdr:to>
    <xdr:cxnSp macro="">
      <xdr:nvCxnSpPr>
        <xdr:cNvPr id="112" name="Прямая со стрелкой 111">
          <a:extLst>
            <a:ext uri="{FF2B5EF4-FFF2-40B4-BE49-F238E27FC236}">
              <a16:creationId xmlns:a16="http://schemas.microsoft.com/office/drawing/2014/main" id="{BDCA98AB-DFFF-43C5-939C-975F539C5FC4}"/>
            </a:ext>
          </a:extLst>
        </xdr:cNvPr>
        <xdr:cNvCxnSpPr>
          <a:endCxn id="47" idx="1"/>
        </xdr:cNvCxnSpPr>
      </xdr:nvCxnSpPr>
      <xdr:spPr>
        <a:xfrm flipH="1">
          <a:off x="6488214" y="4817165"/>
          <a:ext cx="886621" cy="478431"/>
        </a:xfrm>
        <a:prstGeom prst="straightConnector1">
          <a:avLst/>
        </a:prstGeom>
        <a:ln w="19050">
          <a:headEnd type="none" w="med" len="med"/>
          <a:tailEnd type="none" w="med" len="med"/>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0</xdr:col>
      <xdr:colOff>19050</xdr:colOff>
      <xdr:row>0</xdr:row>
      <xdr:rowOff>19050</xdr:rowOff>
    </xdr:from>
    <xdr:to>
      <xdr:col>9</xdr:col>
      <xdr:colOff>22608</xdr:colOff>
      <xdr:row>1</xdr:row>
      <xdr:rowOff>0</xdr:rowOff>
    </xdr:to>
    <xdr:pic>
      <xdr:nvPicPr>
        <xdr:cNvPr id="83" name="Рисунок 82">
          <a:extLst>
            <a:ext uri="{FF2B5EF4-FFF2-40B4-BE49-F238E27FC236}">
              <a16:creationId xmlns:a16="http://schemas.microsoft.com/office/drawing/2014/main" id="{41B719E9-6BC3-4F78-AD75-44C8F2369BAB}"/>
            </a:ext>
          </a:extLst>
        </xdr:cNvPr>
        <xdr:cNvPicPr>
          <a:picLocks noChangeAspect="1"/>
        </xdr:cNvPicPr>
      </xdr:nvPicPr>
      <xdr:blipFill>
        <a:blip xmlns:r="http://schemas.openxmlformats.org/officeDocument/2006/relationships" r:embed="rId1"/>
        <a:stretch>
          <a:fillRect/>
        </a:stretch>
      </xdr:blipFill>
      <xdr:spPr>
        <a:xfrm>
          <a:off x="19050" y="19050"/>
          <a:ext cx="2250144" cy="40793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1</xdr:col>
      <xdr:colOff>206375</xdr:colOff>
      <xdr:row>10</xdr:row>
      <xdr:rowOff>158750</xdr:rowOff>
    </xdr:from>
    <xdr:to>
      <xdr:col>18</xdr:col>
      <xdr:colOff>49891</xdr:colOff>
      <xdr:row>18</xdr:row>
      <xdr:rowOff>373760</xdr:rowOff>
    </xdr:to>
    <xdr:grpSp>
      <xdr:nvGrpSpPr>
        <xdr:cNvPr id="2" name="Группа 1">
          <a:extLst>
            <a:ext uri="{FF2B5EF4-FFF2-40B4-BE49-F238E27FC236}">
              <a16:creationId xmlns:a16="http://schemas.microsoft.com/office/drawing/2014/main" id="{755BE561-D0FF-4CE2-8AFE-4CA33D60B790}"/>
            </a:ext>
          </a:extLst>
        </xdr:cNvPr>
        <xdr:cNvGrpSpPr/>
      </xdr:nvGrpSpPr>
      <xdr:grpSpPr>
        <a:xfrm>
          <a:off x="587375" y="3968750"/>
          <a:ext cx="6320516" cy="3263010"/>
          <a:chOff x="666750" y="3603625"/>
          <a:chExt cx="6320516" cy="3263010"/>
        </a:xfrm>
      </xdr:grpSpPr>
      <xdr:sp macro="" textlink="">
        <xdr:nvSpPr>
          <xdr:cNvPr id="3" name="Куб 2">
            <a:extLst>
              <a:ext uri="{FF2B5EF4-FFF2-40B4-BE49-F238E27FC236}">
                <a16:creationId xmlns:a16="http://schemas.microsoft.com/office/drawing/2014/main" id="{38873F84-E105-4714-B07A-0EFA585F5A3D}"/>
              </a:ext>
            </a:extLst>
          </xdr:cNvPr>
          <xdr:cNvSpPr/>
        </xdr:nvSpPr>
        <xdr:spPr>
          <a:xfrm>
            <a:off x="666750" y="6190360"/>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4" name="Куб 3">
            <a:extLst>
              <a:ext uri="{FF2B5EF4-FFF2-40B4-BE49-F238E27FC236}">
                <a16:creationId xmlns:a16="http://schemas.microsoft.com/office/drawing/2014/main" id="{1439EBA4-D94C-4827-9AEE-F31A4ADF779E}"/>
              </a:ext>
            </a:extLst>
          </xdr:cNvPr>
          <xdr:cNvSpPr/>
        </xdr:nvSpPr>
        <xdr:spPr>
          <a:xfrm>
            <a:off x="1868871" y="6190360"/>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 name="Куб 4">
            <a:extLst>
              <a:ext uri="{FF2B5EF4-FFF2-40B4-BE49-F238E27FC236}">
                <a16:creationId xmlns:a16="http://schemas.microsoft.com/office/drawing/2014/main" id="{3CA333F6-5204-4037-BC00-DB552174EDA9}"/>
              </a:ext>
            </a:extLst>
          </xdr:cNvPr>
          <xdr:cNvSpPr/>
        </xdr:nvSpPr>
        <xdr:spPr>
          <a:xfrm>
            <a:off x="3084130" y="6190360"/>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6" name="Куб 5">
            <a:extLst>
              <a:ext uri="{FF2B5EF4-FFF2-40B4-BE49-F238E27FC236}">
                <a16:creationId xmlns:a16="http://schemas.microsoft.com/office/drawing/2014/main" id="{7A62DD99-AD7B-4E76-8C14-0543E7A1789E}"/>
              </a:ext>
            </a:extLst>
          </xdr:cNvPr>
          <xdr:cNvSpPr/>
        </xdr:nvSpPr>
        <xdr:spPr>
          <a:xfrm>
            <a:off x="4286251" y="6190360"/>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 name="Куб 6">
            <a:extLst>
              <a:ext uri="{FF2B5EF4-FFF2-40B4-BE49-F238E27FC236}">
                <a16:creationId xmlns:a16="http://schemas.microsoft.com/office/drawing/2014/main" id="{22C297A1-B4B8-4405-9C90-7AB1B1E71F18}"/>
              </a:ext>
            </a:extLst>
          </xdr:cNvPr>
          <xdr:cNvSpPr/>
        </xdr:nvSpPr>
        <xdr:spPr>
          <a:xfrm>
            <a:off x="5494940" y="6190360"/>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 name="Куб 7">
            <a:extLst>
              <a:ext uri="{FF2B5EF4-FFF2-40B4-BE49-F238E27FC236}">
                <a16:creationId xmlns:a16="http://schemas.microsoft.com/office/drawing/2014/main" id="{42FD8C92-1739-4B7B-A613-427B6ABB9808}"/>
              </a:ext>
            </a:extLst>
          </xdr:cNvPr>
          <xdr:cNvSpPr/>
        </xdr:nvSpPr>
        <xdr:spPr>
          <a:xfrm rot="21336618">
            <a:off x="1110343" y="5569874"/>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 name="Куб 8">
            <a:extLst>
              <a:ext uri="{FF2B5EF4-FFF2-40B4-BE49-F238E27FC236}">
                <a16:creationId xmlns:a16="http://schemas.microsoft.com/office/drawing/2014/main" id="{5B5049CE-ADAF-4F96-A28E-723C43D12950}"/>
              </a:ext>
            </a:extLst>
          </xdr:cNvPr>
          <xdr:cNvSpPr/>
        </xdr:nvSpPr>
        <xdr:spPr>
          <a:xfrm rot="504895">
            <a:off x="2356406" y="5535094"/>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 name="Куб 9">
            <a:extLst>
              <a:ext uri="{FF2B5EF4-FFF2-40B4-BE49-F238E27FC236}">
                <a16:creationId xmlns:a16="http://schemas.microsoft.com/office/drawing/2014/main" id="{AC4CD265-205B-4F7D-A6A0-F24D2EA79475}"/>
              </a:ext>
            </a:extLst>
          </xdr:cNvPr>
          <xdr:cNvSpPr/>
        </xdr:nvSpPr>
        <xdr:spPr>
          <a:xfrm rot="21035916">
            <a:off x="3614809" y="5548102"/>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11" name="Группа 10">
            <a:extLst>
              <a:ext uri="{FF2B5EF4-FFF2-40B4-BE49-F238E27FC236}">
                <a16:creationId xmlns:a16="http://schemas.microsoft.com/office/drawing/2014/main" id="{F763AA68-3038-49A7-B0E1-8B3560F205BF}"/>
              </a:ext>
            </a:extLst>
          </xdr:cNvPr>
          <xdr:cNvGrpSpPr/>
        </xdr:nvGrpSpPr>
        <xdr:grpSpPr>
          <a:xfrm rot="7815996">
            <a:off x="1374731" y="3358044"/>
            <a:ext cx="1112370" cy="1603532"/>
            <a:chOff x="10868629" y="4055067"/>
            <a:chExt cx="1680697" cy="1969125"/>
          </a:xfrm>
        </xdr:grpSpPr>
        <xdr:sp macro="" textlink="">
          <xdr:nvSpPr>
            <xdr:cNvPr id="12" name="Прямоугольник: усеченные верхние углы 11">
              <a:extLst>
                <a:ext uri="{FF2B5EF4-FFF2-40B4-BE49-F238E27FC236}">
                  <a16:creationId xmlns:a16="http://schemas.microsoft.com/office/drawing/2014/main" id="{48653BB2-863B-4DF0-B7BB-E45BEE4ECF16}"/>
                </a:ext>
              </a:extLst>
            </xdr:cNvPr>
            <xdr:cNvSpPr/>
          </xdr:nvSpPr>
          <xdr:spPr>
            <a:xfrm rot="2487014">
              <a:off x="10868629" y="4481142"/>
              <a:ext cx="1022813" cy="1543050"/>
            </a:xfrm>
            <a:prstGeom prst="snip2SameRect">
              <a:avLst>
                <a:gd name="adj1" fmla="val 20834"/>
                <a:gd name="adj2" fmla="val 43210"/>
              </a:avLst>
            </a:prstGeom>
            <a:solidFill>
              <a:schemeClr val="bg1"/>
            </a:solidFill>
            <a:ln w="28575">
              <a:headEnd type="none" w="med" len="med"/>
              <a:tailEnd type="triangle" w="med" len="med"/>
            </a:ln>
            <a:scene3d>
              <a:camera prst="orthographicFront">
                <a:rot lat="0" lon="3600000" rev="0"/>
              </a:camera>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3" name="Цилиндр 12">
              <a:extLst>
                <a:ext uri="{FF2B5EF4-FFF2-40B4-BE49-F238E27FC236}">
                  <a16:creationId xmlns:a16="http://schemas.microsoft.com/office/drawing/2014/main" id="{752F2A53-ED3C-4A2C-B36F-ED64F832EE34}"/>
                </a:ext>
              </a:extLst>
            </xdr:cNvPr>
            <xdr:cNvSpPr/>
          </xdr:nvSpPr>
          <xdr:spPr>
            <a:xfrm rot="10630122" flipV="1">
              <a:off x="11761481" y="4219574"/>
              <a:ext cx="154294" cy="524051"/>
            </a:xfrm>
            <a:prstGeom prst="can">
              <a:avLst>
                <a:gd name="adj" fmla="val 46430"/>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4" name="Цилиндр 13">
              <a:extLst>
                <a:ext uri="{FF2B5EF4-FFF2-40B4-BE49-F238E27FC236}">
                  <a16:creationId xmlns:a16="http://schemas.microsoft.com/office/drawing/2014/main" id="{CEA00D79-1800-46D8-8C04-B5CF01CDF67D}"/>
                </a:ext>
              </a:extLst>
            </xdr:cNvPr>
            <xdr:cNvSpPr/>
          </xdr:nvSpPr>
          <xdr:spPr>
            <a:xfrm rot="14240643" flipV="1">
              <a:off x="12075626" y="3731194"/>
              <a:ext cx="149827" cy="797573"/>
            </a:xfrm>
            <a:prstGeom prst="can">
              <a:avLst>
                <a:gd name="adj" fmla="val 46430"/>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xnSp macro="">
        <xdr:nvCxnSpPr>
          <xdr:cNvPr id="15" name="Прямая со стрелкой 14">
            <a:extLst>
              <a:ext uri="{FF2B5EF4-FFF2-40B4-BE49-F238E27FC236}">
                <a16:creationId xmlns:a16="http://schemas.microsoft.com/office/drawing/2014/main" id="{79EDBE7C-6896-46F7-AC2B-B9BFBDCD0816}"/>
              </a:ext>
            </a:extLst>
          </xdr:cNvPr>
          <xdr:cNvCxnSpPr/>
        </xdr:nvCxnSpPr>
        <xdr:spPr>
          <a:xfrm flipH="1">
            <a:off x="2175086" y="5121262"/>
            <a:ext cx="25397" cy="541400"/>
          </a:xfrm>
          <a:prstGeom prst="straightConnector1">
            <a:avLst/>
          </a:prstGeom>
          <a:ln w="635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6" name="Прямая со стрелкой 15">
            <a:extLst>
              <a:ext uri="{FF2B5EF4-FFF2-40B4-BE49-F238E27FC236}">
                <a16:creationId xmlns:a16="http://schemas.microsoft.com/office/drawing/2014/main" id="{62FCF781-FFD6-47CC-B60E-76F8DF1D12ED}"/>
              </a:ext>
            </a:extLst>
          </xdr:cNvPr>
          <xdr:cNvCxnSpPr/>
        </xdr:nvCxnSpPr>
        <xdr:spPr>
          <a:xfrm flipH="1">
            <a:off x="2665165" y="5047473"/>
            <a:ext cx="25397" cy="541400"/>
          </a:xfrm>
          <a:prstGeom prst="straightConnector1">
            <a:avLst/>
          </a:prstGeom>
          <a:ln w="635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7" name="Прямая со стрелкой 16">
            <a:extLst>
              <a:ext uri="{FF2B5EF4-FFF2-40B4-BE49-F238E27FC236}">
                <a16:creationId xmlns:a16="http://schemas.microsoft.com/office/drawing/2014/main" id="{A29F388D-F1B4-405F-BA81-D671A6A70A4C}"/>
              </a:ext>
            </a:extLst>
          </xdr:cNvPr>
          <xdr:cNvCxnSpPr/>
        </xdr:nvCxnSpPr>
        <xdr:spPr>
          <a:xfrm flipH="1">
            <a:off x="1302796" y="5163467"/>
            <a:ext cx="25397" cy="541400"/>
          </a:xfrm>
          <a:prstGeom prst="straightConnector1">
            <a:avLst/>
          </a:prstGeom>
          <a:ln w="635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8" name="Прямая со стрелкой 17">
            <a:extLst>
              <a:ext uri="{FF2B5EF4-FFF2-40B4-BE49-F238E27FC236}">
                <a16:creationId xmlns:a16="http://schemas.microsoft.com/office/drawing/2014/main" id="{A46B38D1-6ED0-4167-8ED3-CE5160266C97}"/>
              </a:ext>
            </a:extLst>
          </xdr:cNvPr>
          <xdr:cNvCxnSpPr/>
        </xdr:nvCxnSpPr>
        <xdr:spPr>
          <a:xfrm flipH="1">
            <a:off x="3479717" y="5165714"/>
            <a:ext cx="25397" cy="541400"/>
          </a:xfrm>
          <a:prstGeom prst="straightConnector1">
            <a:avLst/>
          </a:prstGeom>
          <a:ln w="635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 name="Прямая со стрелкой 18">
            <a:extLst>
              <a:ext uri="{FF2B5EF4-FFF2-40B4-BE49-F238E27FC236}">
                <a16:creationId xmlns:a16="http://schemas.microsoft.com/office/drawing/2014/main" id="{FDFD2D44-3E8F-4589-996B-E76F6B2D7800}"/>
              </a:ext>
            </a:extLst>
          </xdr:cNvPr>
          <xdr:cNvCxnSpPr/>
        </xdr:nvCxnSpPr>
        <xdr:spPr>
          <a:xfrm flipH="1">
            <a:off x="3834441" y="5198558"/>
            <a:ext cx="25397" cy="541400"/>
          </a:xfrm>
          <a:prstGeom prst="straightConnector1">
            <a:avLst/>
          </a:prstGeom>
          <a:ln w="635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20" name="Прямая со стрелкой 19">
            <a:extLst>
              <a:ext uri="{FF2B5EF4-FFF2-40B4-BE49-F238E27FC236}">
                <a16:creationId xmlns:a16="http://schemas.microsoft.com/office/drawing/2014/main" id="{9E86C2F7-6CF5-4D9C-87F1-AC3A1F5DD5D6}"/>
              </a:ext>
            </a:extLst>
          </xdr:cNvPr>
          <xdr:cNvCxnSpPr/>
        </xdr:nvCxnSpPr>
        <xdr:spPr>
          <a:xfrm flipH="1">
            <a:off x="4642424" y="5047472"/>
            <a:ext cx="25397" cy="541400"/>
          </a:xfrm>
          <a:prstGeom prst="straightConnector1">
            <a:avLst/>
          </a:prstGeom>
          <a:ln w="6350">
            <a:solidFill>
              <a:schemeClr val="tx1"/>
            </a:solidFill>
            <a:headEnd type="triangle"/>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1" name="Облачко с текстом: прямоугольное со скругленными углами 20">
            <a:extLst>
              <a:ext uri="{FF2B5EF4-FFF2-40B4-BE49-F238E27FC236}">
                <a16:creationId xmlns:a16="http://schemas.microsoft.com/office/drawing/2014/main" id="{78611128-25AF-4305-B85F-6DC609817594}"/>
              </a:ext>
            </a:extLst>
          </xdr:cNvPr>
          <xdr:cNvSpPr/>
        </xdr:nvSpPr>
        <xdr:spPr>
          <a:xfrm>
            <a:off x="5003345" y="4509879"/>
            <a:ext cx="1983921" cy="508907"/>
          </a:xfrm>
          <a:prstGeom prst="wedgeRoundRectCallout">
            <a:avLst>
              <a:gd name="adj1" fmla="val -57658"/>
              <a:gd name="adj2" fmla="val 214984"/>
              <a:gd name="adj3" fmla="val 16667"/>
            </a:avLst>
          </a:prstGeom>
          <a:solidFill>
            <a:schemeClr val="bg1"/>
          </a:solidFill>
          <a:ln w="12700">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ru-RU" sz="1600">
                <a:solidFill>
                  <a:schemeClr val="tx2"/>
                </a:solidFill>
                <a:latin typeface="+mn-lt"/>
                <a:ea typeface="+mn-ea"/>
                <a:cs typeface="+mn-cs"/>
              </a:rPr>
              <a:t>Поверхность А</a:t>
            </a:r>
          </a:p>
        </xdr:txBody>
      </xdr:sp>
      <xdr:sp macro="" textlink="">
        <xdr:nvSpPr>
          <xdr:cNvPr id="22" name="Облачко с текстом: прямоугольное со скругленными углами 21">
            <a:extLst>
              <a:ext uri="{FF2B5EF4-FFF2-40B4-BE49-F238E27FC236}">
                <a16:creationId xmlns:a16="http://schemas.microsoft.com/office/drawing/2014/main" id="{AC59F1A9-5A72-49F1-AB62-D92F47DB92C8}"/>
              </a:ext>
            </a:extLst>
          </xdr:cNvPr>
          <xdr:cNvSpPr/>
        </xdr:nvSpPr>
        <xdr:spPr>
          <a:xfrm>
            <a:off x="2939143" y="4550700"/>
            <a:ext cx="1512598" cy="480286"/>
          </a:xfrm>
          <a:prstGeom prst="wedgeRoundRectCallout">
            <a:avLst>
              <a:gd name="adj1" fmla="val 43076"/>
              <a:gd name="adj2" fmla="val 172393"/>
              <a:gd name="adj3" fmla="val 16667"/>
            </a:avLst>
          </a:prstGeom>
          <a:solidFill>
            <a:schemeClr val="bg1"/>
          </a:solidFill>
          <a:ln w="12700">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ru-RU" sz="1600">
                <a:solidFill>
                  <a:schemeClr val="tx2"/>
                </a:solidFill>
              </a:rPr>
              <a:t>Поверхность</a:t>
            </a:r>
            <a:r>
              <a:rPr lang="ru-RU" sz="1600" baseline="0">
                <a:solidFill>
                  <a:schemeClr val="tx2"/>
                </a:solidFill>
              </a:rPr>
              <a:t> В</a:t>
            </a:r>
            <a:endParaRPr lang="ru-RU" sz="1600">
              <a:solidFill>
                <a:schemeClr val="tx2"/>
              </a:solidFill>
            </a:endParaRPr>
          </a:p>
        </xdr:txBody>
      </xdr:sp>
    </xdr:grpSp>
    <xdr:clientData/>
  </xdr:twoCellAnchor>
  <xdr:twoCellAnchor>
    <xdr:from>
      <xdr:col>24</xdr:col>
      <xdr:colOff>349250</xdr:colOff>
      <xdr:row>5</xdr:row>
      <xdr:rowOff>238125</xdr:rowOff>
    </xdr:from>
    <xdr:to>
      <xdr:col>41</xdr:col>
      <xdr:colOff>24415</xdr:colOff>
      <xdr:row>18</xdr:row>
      <xdr:rowOff>370515</xdr:rowOff>
    </xdr:to>
    <xdr:grpSp>
      <xdr:nvGrpSpPr>
        <xdr:cNvPr id="76" name="Группа 75">
          <a:extLst>
            <a:ext uri="{FF2B5EF4-FFF2-40B4-BE49-F238E27FC236}">
              <a16:creationId xmlns:a16="http://schemas.microsoft.com/office/drawing/2014/main" id="{5F2D2D5C-BDF0-4E33-83AD-4B777A93A4A6}"/>
            </a:ext>
          </a:extLst>
        </xdr:cNvPr>
        <xdr:cNvGrpSpPr/>
      </xdr:nvGrpSpPr>
      <xdr:grpSpPr>
        <a:xfrm>
          <a:off x="9493250" y="2143125"/>
          <a:ext cx="6152165" cy="5085390"/>
          <a:chOff x="9236449" y="1986643"/>
          <a:chExt cx="6152165" cy="5085390"/>
        </a:xfrm>
      </xdr:grpSpPr>
      <xdr:sp macro="" textlink="">
        <xdr:nvSpPr>
          <xdr:cNvPr id="77" name="Куб 76">
            <a:extLst>
              <a:ext uri="{FF2B5EF4-FFF2-40B4-BE49-F238E27FC236}">
                <a16:creationId xmlns:a16="http://schemas.microsoft.com/office/drawing/2014/main" id="{9F1D3274-042D-4D80-BDB8-F344FBF07E61}"/>
              </a:ext>
            </a:extLst>
          </xdr:cNvPr>
          <xdr:cNvSpPr/>
        </xdr:nvSpPr>
        <xdr:spPr>
          <a:xfrm flipH="1">
            <a:off x="12869075" y="2461450"/>
            <a:ext cx="1923665" cy="569499"/>
          </a:xfrm>
          <a:prstGeom prst="cube">
            <a:avLst>
              <a:gd name="adj" fmla="val 7562"/>
            </a:avLst>
          </a:prstGeom>
          <a:solidFill>
            <a:schemeClr val="bg1">
              <a:lumMod val="65000"/>
            </a:schemeClr>
          </a:solidFill>
          <a:ln>
            <a:solidFill>
              <a:schemeClr val="tx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nvGrpSpPr>
          <xdr:cNvPr id="78" name="Группа 77">
            <a:extLst>
              <a:ext uri="{FF2B5EF4-FFF2-40B4-BE49-F238E27FC236}">
                <a16:creationId xmlns:a16="http://schemas.microsoft.com/office/drawing/2014/main" id="{C252187F-6A97-4020-9C41-E59CE6275F51}"/>
              </a:ext>
            </a:extLst>
          </xdr:cNvPr>
          <xdr:cNvGrpSpPr/>
        </xdr:nvGrpSpPr>
        <xdr:grpSpPr>
          <a:xfrm>
            <a:off x="9236449" y="1986643"/>
            <a:ext cx="6152165" cy="5085390"/>
            <a:chOff x="9236449" y="1986643"/>
            <a:chExt cx="6152165" cy="5085390"/>
          </a:xfrm>
        </xdr:grpSpPr>
        <xdr:sp macro="" textlink="">
          <xdr:nvSpPr>
            <xdr:cNvPr id="79" name="Куб 78">
              <a:extLst>
                <a:ext uri="{FF2B5EF4-FFF2-40B4-BE49-F238E27FC236}">
                  <a16:creationId xmlns:a16="http://schemas.microsoft.com/office/drawing/2014/main" id="{DD840885-3093-4C1C-8A89-C4F9F93CED89}"/>
                </a:ext>
              </a:extLst>
            </xdr:cNvPr>
            <xdr:cNvSpPr/>
          </xdr:nvSpPr>
          <xdr:spPr>
            <a:xfrm>
              <a:off x="9902909" y="5653245"/>
              <a:ext cx="4370295" cy="569499"/>
            </a:xfrm>
            <a:prstGeom prst="cube">
              <a:avLst>
                <a:gd name="adj" fmla="val 9017"/>
              </a:avLst>
            </a:prstGeom>
            <a:solidFill>
              <a:schemeClr val="bg1">
                <a:lumMod val="65000"/>
              </a:schemeClr>
            </a:solidFill>
            <a:ln>
              <a:solidFill>
                <a:schemeClr val="tx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grpSp>
          <xdr:nvGrpSpPr>
            <xdr:cNvPr id="80" name="Группа 79">
              <a:extLst>
                <a:ext uri="{FF2B5EF4-FFF2-40B4-BE49-F238E27FC236}">
                  <a16:creationId xmlns:a16="http://schemas.microsoft.com/office/drawing/2014/main" id="{7F80A9FE-0AA4-4535-8E84-D9D6E3EA3001}"/>
                </a:ext>
              </a:extLst>
            </xdr:cNvPr>
            <xdr:cNvGrpSpPr/>
          </xdr:nvGrpSpPr>
          <xdr:grpSpPr>
            <a:xfrm>
              <a:off x="9236449" y="1986643"/>
              <a:ext cx="6152165" cy="5085390"/>
              <a:chOff x="9236449" y="1986643"/>
              <a:chExt cx="6152165" cy="5085390"/>
            </a:xfrm>
          </xdr:grpSpPr>
          <xdr:sp macro="" textlink="">
            <xdr:nvSpPr>
              <xdr:cNvPr id="81" name="Куб 80">
                <a:extLst>
                  <a:ext uri="{FF2B5EF4-FFF2-40B4-BE49-F238E27FC236}">
                    <a16:creationId xmlns:a16="http://schemas.microsoft.com/office/drawing/2014/main" id="{0190B5B7-81CC-42D7-B362-38CBF34BFAC1}"/>
                  </a:ext>
                </a:extLst>
              </xdr:cNvPr>
              <xdr:cNvSpPr/>
            </xdr:nvSpPr>
            <xdr:spPr>
              <a:xfrm>
                <a:off x="9236449" y="6395758"/>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2" name="Куб 81">
                <a:extLst>
                  <a:ext uri="{FF2B5EF4-FFF2-40B4-BE49-F238E27FC236}">
                    <a16:creationId xmlns:a16="http://schemas.microsoft.com/office/drawing/2014/main" id="{0321D0C0-8527-4BCB-ABEE-3E263A5A6591}"/>
                  </a:ext>
                </a:extLst>
              </xdr:cNvPr>
              <xdr:cNvSpPr/>
            </xdr:nvSpPr>
            <xdr:spPr>
              <a:xfrm>
                <a:off x="10438570" y="6395758"/>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3" name="Куб 82">
                <a:extLst>
                  <a:ext uri="{FF2B5EF4-FFF2-40B4-BE49-F238E27FC236}">
                    <a16:creationId xmlns:a16="http://schemas.microsoft.com/office/drawing/2014/main" id="{5A62FCEE-62C7-4958-AA03-C5AD53C33615}"/>
                  </a:ext>
                </a:extLst>
              </xdr:cNvPr>
              <xdr:cNvSpPr/>
            </xdr:nvSpPr>
            <xdr:spPr>
              <a:xfrm>
                <a:off x="11653829" y="6395758"/>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4" name="Куб 83">
                <a:extLst>
                  <a:ext uri="{FF2B5EF4-FFF2-40B4-BE49-F238E27FC236}">
                    <a16:creationId xmlns:a16="http://schemas.microsoft.com/office/drawing/2014/main" id="{EF96B988-BFB6-4B85-9BFB-2A4B4758289B}"/>
                  </a:ext>
                </a:extLst>
              </xdr:cNvPr>
              <xdr:cNvSpPr/>
            </xdr:nvSpPr>
            <xdr:spPr>
              <a:xfrm>
                <a:off x="12855950" y="6395758"/>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5" name="Куб 84">
                <a:extLst>
                  <a:ext uri="{FF2B5EF4-FFF2-40B4-BE49-F238E27FC236}">
                    <a16:creationId xmlns:a16="http://schemas.microsoft.com/office/drawing/2014/main" id="{566ACB71-E6E9-417C-81B6-3DC827A107A1}"/>
                  </a:ext>
                </a:extLst>
              </xdr:cNvPr>
              <xdr:cNvSpPr/>
            </xdr:nvSpPr>
            <xdr:spPr>
              <a:xfrm>
                <a:off x="14064639" y="6395758"/>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6" name="Куб 85">
                <a:extLst>
                  <a:ext uri="{FF2B5EF4-FFF2-40B4-BE49-F238E27FC236}">
                    <a16:creationId xmlns:a16="http://schemas.microsoft.com/office/drawing/2014/main" id="{F87D2FCA-9073-4AB5-BF61-4F1F823E6A54}"/>
                  </a:ext>
                </a:extLst>
              </xdr:cNvPr>
              <xdr:cNvSpPr/>
            </xdr:nvSpPr>
            <xdr:spPr>
              <a:xfrm>
                <a:off x="9712699" y="5851472"/>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7" name="Куб 86">
                <a:extLst>
                  <a:ext uri="{FF2B5EF4-FFF2-40B4-BE49-F238E27FC236}">
                    <a16:creationId xmlns:a16="http://schemas.microsoft.com/office/drawing/2014/main" id="{26EEC009-F15D-4456-8546-C7E1983F09F2}"/>
                  </a:ext>
                </a:extLst>
              </xdr:cNvPr>
              <xdr:cNvSpPr/>
            </xdr:nvSpPr>
            <xdr:spPr>
              <a:xfrm>
                <a:off x="10914820" y="5851472"/>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8" name="Куб 87">
                <a:extLst>
                  <a:ext uri="{FF2B5EF4-FFF2-40B4-BE49-F238E27FC236}">
                    <a16:creationId xmlns:a16="http://schemas.microsoft.com/office/drawing/2014/main" id="{82EBA382-67EE-47CE-9098-A95E71703D33}"/>
                  </a:ext>
                </a:extLst>
              </xdr:cNvPr>
              <xdr:cNvSpPr/>
            </xdr:nvSpPr>
            <xdr:spPr>
              <a:xfrm>
                <a:off x="12130079" y="5851472"/>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9" name="Куб 88">
                <a:extLst>
                  <a:ext uri="{FF2B5EF4-FFF2-40B4-BE49-F238E27FC236}">
                    <a16:creationId xmlns:a16="http://schemas.microsoft.com/office/drawing/2014/main" id="{94234398-EA38-430C-AF73-20B7B8464190}"/>
                  </a:ext>
                </a:extLst>
              </xdr:cNvPr>
              <xdr:cNvSpPr/>
            </xdr:nvSpPr>
            <xdr:spPr>
              <a:xfrm>
                <a:off x="13332200" y="5851472"/>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0" name="Цилиндр 89">
                <a:extLst>
                  <a:ext uri="{FF2B5EF4-FFF2-40B4-BE49-F238E27FC236}">
                    <a16:creationId xmlns:a16="http://schemas.microsoft.com/office/drawing/2014/main" id="{D50CBC9A-7A67-4023-AC71-87BEF9DC0660}"/>
                  </a:ext>
                </a:extLst>
              </xdr:cNvPr>
              <xdr:cNvSpPr/>
            </xdr:nvSpPr>
            <xdr:spPr>
              <a:xfrm rot="2829594" flipV="1">
                <a:off x="13895740" y="5686868"/>
                <a:ext cx="69108" cy="493388"/>
              </a:xfrm>
              <a:prstGeom prst="can">
                <a:avLst>
                  <a:gd name="adj" fmla="val 46430"/>
                </a:avLst>
              </a:prstGeom>
              <a:solidFill>
                <a:schemeClr val="bg1">
                  <a:lumMod val="65000"/>
                </a:schemeClr>
              </a:solidFill>
              <a:ln>
                <a:solidFill>
                  <a:schemeClr val="tx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91" name="Цилиндр 90">
                <a:extLst>
                  <a:ext uri="{FF2B5EF4-FFF2-40B4-BE49-F238E27FC236}">
                    <a16:creationId xmlns:a16="http://schemas.microsoft.com/office/drawing/2014/main" id="{D205F44D-EB35-411F-8114-3F87E6A25938}"/>
                  </a:ext>
                </a:extLst>
              </xdr:cNvPr>
              <xdr:cNvSpPr/>
            </xdr:nvSpPr>
            <xdr:spPr>
              <a:xfrm rot="2616154" flipV="1">
                <a:off x="9826414" y="5708816"/>
                <a:ext cx="69108" cy="493388"/>
              </a:xfrm>
              <a:prstGeom prst="can">
                <a:avLst>
                  <a:gd name="adj" fmla="val 46430"/>
                </a:avLst>
              </a:prstGeom>
              <a:solidFill>
                <a:schemeClr val="bg1">
                  <a:lumMod val="65000"/>
                </a:schemeClr>
              </a:solidFill>
              <a:ln>
                <a:solidFill>
                  <a:schemeClr val="tx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92" name="Куб 91">
                <a:extLst>
                  <a:ext uri="{FF2B5EF4-FFF2-40B4-BE49-F238E27FC236}">
                    <a16:creationId xmlns:a16="http://schemas.microsoft.com/office/drawing/2014/main" id="{D3C2E49B-0ED6-40DF-B7BB-22B1D34707A2}"/>
                  </a:ext>
                </a:extLst>
              </xdr:cNvPr>
              <xdr:cNvSpPr/>
            </xdr:nvSpPr>
            <xdr:spPr>
              <a:xfrm>
                <a:off x="9519976" y="5974738"/>
                <a:ext cx="4370295" cy="569499"/>
              </a:xfrm>
              <a:prstGeom prst="cube">
                <a:avLst>
                  <a:gd name="adj" fmla="val 9017"/>
                </a:avLst>
              </a:prstGeom>
              <a:solidFill>
                <a:schemeClr val="bg1">
                  <a:lumMod val="65000"/>
                </a:schemeClr>
              </a:solidFill>
              <a:ln>
                <a:solidFill>
                  <a:schemeClr val="tx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3" name="Куб 92">
                <a:extLst>
                  <a:ext uri="{FF2B5EF4-FFF2-40B4-BE49-F238E27FC236}">
                    <a16:creationId xmlns:a16="http://schemas.microsoft.com/office/drawing/2014/main" id="{8D44A346-462D-4145-98A3-48AE175697C9}"/>
                  </a:ext>
                </a:extLst>
              </xdr:cNvPr>
              <xdr:cNvSpPr/>
            </xdr:nvSpPr>
            <xdr:spPr>
              <a:xfrm rot="16200000">
                <a:off x="13858897" y="2921691"/>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4" name="Куб 93">
                <a:extLst>
                  <a:ext uri="{FF2B5EF4-FFF2-40B4-BE49-F238E27FC236}">
                    <a16:creationId xmlns:a16="http://schemas.microsoft.com/office/drawing/2014/main" id="{26D6D284-43C9-4147-BEAD-1A776D03EDF1}"/>
                  </a:ext>
                </a:extLst>
              </xdr:cNvPr>
              <xdr:cNvSpPr/>
            </xdr:nvSpPr>
            <xdr:spPr>
              <a:xfrm rot="16200000">
                <a:off x="13293966" y="2921691"/>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5" name="Куб 94">
                <a:extLst>
                  <a:ext uri="{FF2B5EF4-FFF2-40B4-BE49-F238E27FC236}">
                    <a16:creationId xmlns:a16="http://schemas.microsoft.com/office/drawing/2014/main" id="{FD3A37B0-AF27-433F-BA17-728CF542205A}"/>
                  </a:ext>
                </a:extLst>
              </xdr:cNvPr>
              <xdr:cNvSpPr/>
            </xdr:nvSpPr>
            <xdr:spPr>
              <a:xfrm rot="16200000">
                <a:off x="12715897" y="2921691"/>
                <a:ext cx="1323975" cy="676275"/>
              </a:xfrm>
              <a:prstGeom prst="cube">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6" name="Цилиндр 95">
                <a:extLst>
                  <a:ext uri="{FF2B5EF4-FFF2-40B4-BE49-F238E27FC236}">
                    <a16:creationId xmlns:a16="http://schemas.microsoft.com/office/drawing/2014/main" id="{58BD82CF-6242-43C7-8816-5E03EEC0DB43}"/>
                  </a:ext>
                </a:extLst>
              </xdr:cNvPr>
              <xdr:cNvSpPr/>
            </xdr:nvSpPr>
            <xdr:spPr>
              <a:xfrm rot="19012688" flipV="1">
                <a:off x="13106716" y="2472125"/>
                <a:ext cx="69108" cy="493388"/>
              </a:xfrm>
              <a:prstGeom prst="can">
                <a:avLst>
                  <a:gd name="adj" fmla="val 46430"/>
                </a:avLst>
              </a:prstGeom>
              <a:solidFill>
                <a:schemeClr val="bg1">
                  <a:lumMod val="65000"/>
                </a:schemeClr>
              </a:solidFill>
              <a:ln>
                <a:solidFill>
                  <a:schemeClr val="tx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97" name="Цилиндр 96">
                <a:extLst>
                  <a:ext uri="{FF2B5EF4-FFF2-40B4-BE49-F238E27FC236}">
                    <a16:creationId xmlns:a16="http://schemas.microsoft.com/office/drawing/2014/main" id="{B176D8FF-1EE7-47A4-92D1-58927AA9F644}"/>
                  </a:ext>
                </a:extLst>
              </xdr:cNvPr>
              <xdr:cNvSpPr/>
            </xdr:nvSpPr>
            <xdr:spPr>
              <a:xfrm rot="19012688" flipV="1">
                <a:off x="14756045" y="2472126"/>
                <a:ext cx="69108" cy="493388"/>
              </a:xfrm>
              <a:prstGeom prst="can">
                <a:avLst>
                  <a:gd name="adj" fmla="val 46430"/>
                </a:avLst>
              </a:prstGeom>
              <a:solidFill>
                <a:schemeClr val="bg1">
                  <a:lumMod val="65000"/>
                </a:schemeClr>
              </a:solidFill>
              <a:ln>
                <a:solidFill>
                  <a:schemeClr val="tx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ru-RU" sz="1100">
                  <a:solidFill>
                    <a:schemeClr val="lt1"/>
                  </a:solidFill>
                  <a:latin typeface="+mn-lt"/>
                  <a:ea typeface="+mn-ea"/>
                  <a:cs typeface="+mn-cs"/>
                </a:endParaRPr>
              </a:p>
            </xdr:txBody>
          </xdr:sp>
          <xdr:sp macro="" textlink="">
            <xdr:nvSpPr>
              <xdr:cNvPr id="98" name="Куб 97">
                <a:extLst>
                  <a:ext uri="{FF2B5EF4-FFF2-40B4-BE49-F238E27FC236}">
                    <a16:creationId xmlns:a16="http://schemas.microsoft.com/office/drawing/2014/main" id="{FE71D398-0760-4BB2-89AB-12806AADAAD8}"/>
                  </a:ext>
                </a:extLst>
              </xdr:cNvPr>
              <xdr:cNvSpPr/>
            </xdr:nvSpPr>
            <xdr:spPr>
              <a:xfrm flipH="1">
                <a:off x="13125836" y="2701645"/>
                <a:ext cx="1923665" cy="569499"/>
              </a:xfrm>
              <a:prstGeom prst="cube">
                <a:avLst>
                  <a:gd name="adj" fmla="val 7562"/>
                </a:avLst>
              </a:prstGeom>
              <a:solidFill>
                <a:schemeClr val="bg1">
                  <a:lumMod val="65000"/>
                </a:schemeClr>
              </a:solidFill>
              <a:ln>
                <a:solidFill>
                  <a:schemeClr val="tx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9" name="Облачко с текстом: прямоугольное со скругленными углами 98">
                <a:extLst>
                  <a:ext uri="{FF2B5EF4-FFF2-40B4-BE49-F238E27FC236}">
                    <a16:creationId xmlns:a16="http://schemas.microsoft.com/office/drawing/2014/main" id="{C43B29DF-B9BE-4BE3-8898-FC17CDCBDACF}"/>
                  </a:ext>
                </a:extLst>
              </xdr:cNvPr>
              <xdr:cNvSpPr/>
            </xdr:nvSpPr>
            <xdr:spPr>
              <a:xfrm>
                <a:off x="12144376" y="5035957"/>
                <a:ext cx="1512598" cy="342900"/>
              </a:xfrm>
              <a:prstGeom prst="wedgeRoundRectCallout">
                <a:avLst>
                  <a:gd name="adj1" fmla="val 52443"/>
                  <a:gd name="adj2" fmla="val 214455"/>
                  <a:gd name="adj3" fmla="val 16667"/>
                </a:avLst>
              </a:prstGeom>
              <a:solidFill>
                <a:schemeClr val="bg1"/>
              </a:solidFill>
              <a:ln w="12700">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ru-RU" sz="1600">
                    <a:solidFill>
                      <a:schemeClr val="tx2"/>
                    </a:solidFill>
                  </a:rPr>
                  <a:t>Поверхность</a:t>
                </a:r>
                <a:r>
                  <a:rPr lang="ru-RU" sz="1600" baseline="0">
                    <a:solidFill>
                      <a:schemeClr val="tx2"/>
                    </a:solidFill>
                  </a:rPr>
                  <a:t> В</a:t>
                </a:r>
                <a:endParaRPr lang="ru-RU" sz="1600">
                  <a:solidFill>
                    <a:schemeClr val="tx2"/>
                  </a:solidFill>
                </a:endParaRPr>
              </a:p>
            </xdr:txBody>
          </xdr:sp>
          <xdr:sp macro="" textlink="">
            <xdr:nvSpPr>
              <xdr:cNvPr id="100" name="Облачко с текстом: прямоугольное со скругленными углами 99">
                <a:extLst>
                  <a:ext uri="{FF2B5EF4-FFF2-40B4-BE49-F238E27FC236}">
                    <a16:creationId xmlns:a16="http://schemas.microsoft.com/office/drawing/2014/main" id="{2D872D4C-B675-4606-85C5-30447AA27512}"/>
                  </a:ext>
                </a:extLst>
              </xdr:cNvPr>
              <xdr:cNvSpPr/>
            </xdr:nvSpPr>
            <xdr:spPr>
              <a:xfrm>
                <a:off x="10657114" y="1986643"/>
                <a:ext cx="1983921" cy="508907"/>
              </a:xfrm>
              <a:prstGeom prst="wedgeRoundRectCallout">
                <a:avLst>
                  <a:gd name="adj1" fmla="val 111066"/>
                  <a:gd name="adj2" fmla="val 78620"/>
                  <a:gd name="adj3" fmla="val 16667"/>
                </a:avLst>
              </a:prstGeom>
              <a:solidFill>
                <a:schemeClr val="bg1"/>
              </a:solidFill>
              <a:ln w="12700">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ru-RU" sz="1600">
                    <a:solidFill>
                      <a:schemeClr val="tx2"/>
                    </a:solidFill>
                    <a:latin typeface="+mn-lt"/>
                    <a:ea typeface="+mn-ea"/>
                    <a:cs typeface="+mn-cs"/>
                  </a:rPr>
                  <a:t>Поверхность А</a:t>
                </a:r>
              </a:p>
            </xdr:txBody>
          </xdr:sp>
          <xdr:grpSp>
            <xdr:nvGrpSpPr>
              <xdr:cNvPr id="101" name="Группа 100">
                <a:extLst>
                  <a:ext uri="{FF2B5EF4-FFF2-40B4-BE49-F238E27FC236}">
                    <a16:creationId xmlns:a16="http://schemas.microsoft.com/office/drawing/2014/main" id="{E4F20F34-55DE-471A-80D7-DD1F0C263CF9}"/>
                  </a:ext>
                </a:extLst>
              </xdr:cNvPr>
              <xdr:cNvGrpSpPr/>
            </xdr:nvGrpSpPr>
            <xdr:grpSpPr>
              <a:xfrm rot="947673">
                <a:off x="10310673" y="4207971"/>
                <a:ext cx="1289226" cy="2378593"/>
                <a:chOff x="10868629" y="3645599"/>
                <a:chExt cx="1289226" cy="2378593"/>
              </a:xfrm>
            </xdr:grpSpPr>
            <xdr:sp macro="" textlink="">
              <xdr:nvSpPr>
                <xdr:cNvPr id="102" name="Прямоугольник: усеченные верхние углы 101">
                  <a:extLst>
                    <a:ext uri="{FF2B5EF4-FFF2-40B4-BE49-F238E27FC236}">
                      <a16:creationId xmlns:a16="http://schemas.microsoft.com/office/drawing/2014/main" id="{4337C10B-E298-4767-BED0-DB0EB1F6C196}"/>
                    </a:ext>
                  </a:extLst>
                </xdr:cNvPr>
                <xdr:cNvSpPr/>
              </xdr:nvSpPr>
              <xdr:spPr>
                <a:xfrm rot="2487014">
                  <a:off x="10868629" y="4481142"/>
                  <a:ext cx="1022813" cy="1543050"/>
                </a:xfrm>
                <a:prstGeom prst="snip2SameRect">
                  <a:avLst>
                    <a:gd name="adj1" fmla="val 20834"/>
                    <a:gd name="adj2" fmla="val 43210"/>
                  </a:avLst>
                </a:prstGeom>
                <a:solidFill>
                  <a:schemeClr val="bg1"/>
                </a:solidFill>
                <a:ln w="28575">
                  <a:headEnd type="none" w="med" len="med"/>
                  <a:tailEnd type="triangle" w="med" len="med"/>
                </a:ln>
                <a:scene3d>
                  <a:camera prst="orthographicFront">
                    <a:rot lat="0" lon="3600000" rev="0"/>
                  </a:camera>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3" name="Цилиндр 102">
                  <a:extLst>
                    <a:ext uri="{FF2B5EF4-FFF2-40B4-BE49-F238E27FC236}">
                      <a16:creationId xmlns:a16="http://schemas.microsoft.com/office/drawing/2014/main" id="{E53A8EA0-0160-4181-AB77-55F40C64D668}"/>
                    </a:ext>
                  </a:extLst>
                </xdr:cNvPr>
                <xdr:cNvSpPr/>
              </xdr:nvSpPr>
              <xdr:spPr>
                <a:xfrm rot="10630122" flipV="1">
                  <a:off x="11761481" y="4219574"/>
                  <a:ext cx="154294" cy="524051"/>
                </a:xfrm>
                <a:prstGeom prst="can">
                  <a:avLst>
                    <a:gd name="adj" fmla="val 46430"/>
                  </a:avLst>
                </a:prstGeom>
                <a:solidFill>
                  <a:schemeClr val="bg1"/>
                </a:solidFill>
                <a:ln>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04" name="Цилиндр 103">
                  <a:extLst>
                    <a:ext uri="{FF2B5EF4-FFF2-40B4-BE49-F238E27FC236}">
                      <a16:creationId xmlns:a16="http://schemas.microsoft.com/office/drawing/2014/main" id="{F1C0E901-55ED-46C1-915E-5DA436944308}"/>
                    </a:ext>
                  </a:extLst>
                </xdr:cNvPr>
                <xdr:cNvSpPr/>
              </xdr:nvSpPr>
              <xdr:spPr>
                <a:xfrm rot="13269400" flipV="1">
                  <a:off x="11962393" y="3645599"/>
                  <a:ext cx="195462" cy="797573"/>
                </a:xfrm>
                <a:prstGeom prst="can">
                  <a:avLst>
                    <a:gd name="adj" fmla="val 46430"/>
                  </a:avLst>
                </a:prstGeom>
                <a:solidFill>
                  <a:schemeClr val="bg1"/>
                </a:solidFill>
                <a:ln>
                  <a:headEnd type="none" w="med" len="med"/>
                  <a:tailEnd type="triangle" w="med" len="med"/>
                </a:ln>
                <a:scene3d>
                  <a:camera prst="orthographicFront">
                    <a:rot lat="0" lon="0" rev="0"/>
                  </a:camera>
                  <a:lightRig rig="threePt" dir="t"/>
                </a:scene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pSp>
      </xdr:grpSp>
    </xdr:grpSp>
    <xdr:clientData/>
  </xdr:twoCellAnchor>
  <xdr:twoCellAnchor editAs="oneCell">
    <xdr:from>
      <xdr:col>0</xdr:col>
      <xdr:colOff>34636</xdr:colOff>
      <xdr:row>0</xdr:row>
      <xdr:rowOff>34635</xdr:rowOff>
    </xdr:from>
    <xdr:to>
      <xdr:col>10</xdr:col>
      <xdr:colOff>34635</xdr:colOff>
      <xdr:row>1</xdr:row>
      <xdr:rowOff>375056</xdr:rowOff>
    </xdr:to>
    <xdr:pic>
      <xdr:nvPicPr>
        <xdr:cNvPr id="53" name="Рисунок 52">
          <a:extLst>
            <a:ext uri="{FF2B5EF4-FFF2-40B4-BE49-F238E27FC236}">
              <a16:creationId xmlns:a16="http://schemas.microsoft.com/office/drawing/2014/main" id="{21C70D43-6A7B-4DD3-95E2-39E156198A8B}"/>
            </a:ext>
          </a:extLst>
        </xdr:cNvPr>
        <xdr:cNvPicPr>
          <a:picLocks noChangeAspect="1"/>
        </xdr:cNvPicPr>
      </xdr:nvPicPr>
      <xdr:blipFill>
        <a:blip xmlns:r="http://schemas.openxmlformats.org/officeDocument/2006/relationships" r:embed="rId1"/>
        <a:stretch>
          <a:fillRect/>
        </a:stretch>
      </xdr:blipFill>
      <xdr:spPr>
        <a:xfrm>
          <a:off x="34636" y="34635"/>
          <a:ext cx="3983181" cy="721421"/>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548701</xdr:colOff>
      <xdr:row>1</xdr:row>
      <xdr:rowOff>352424</xdr:rowOff>
    </xdr:to>
    <xdr:pic>
      <xdr:nvPicPr>
        <xdr:cNvPr id="3" name="Рисунок 2">
          <a:extLst>
            <a:ext uri="{FF2B5EF4-FFF2-40B4-BE49-F238E27FC236}">
              <a16:creationId xmlns:a16="http://schemas.microsoft.com/office/drawing/2014/main" id="{45AADD42-F3E1-4236-B9D7-997E5F66534A}"/>
            </a:ext>
          </a:extLst>
        </xdr:cNvPr>
        <xdr:cNvPicPr>
          <a:picLocks noChangeAspect="1"/>
        </xdr:cNvPicPr>
      </xdr:nvPicPr>
      <xdr:blipFill>
        <a:blip xmlns:r="http://schemas.openxmlformats.org/officeDocument/2006/relationships" r:embed="rId1"/>
        <a:stretch>
          <a:fillRect/>
        </a:stretch>
      </xdr:blipFill>
      <xdr:spPr>
        <a:xfrm>
          <a:off x="0" y="0"/>
          <a:ext cx="2958526" cy="542924"/>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68031</xdr:colOff>
      <xdr:row>9</xdr:row>
      <xdr:rowOff>42182</xdr:rowOff>
    </xdr:from>
    <xdr:to>
      <xdr:col>8</xdr:col>
      <xdr:colOff>625323</xdr:colOff>
      <xdr:row>11</xdr:row>
      <xdr:rowOff>92326</xdr:rowOff>
    </xdr:to>
    <xdr:pic>
      <xdr:nvPicPr>
        <xdr:cNvPr id="2" name="Рисунок 11">
          <a:extLst>
            <a:ext uri="{FF2B5EF4-FFF2-40B4-BE49-F238E27FC236}">
              <a16:creationId xmlns:a16="http://schemas.microsoft.com/office/drawing/2014/main" id="{976FAA01-635B-417D-B13B-5E31018137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a:ext>
          </a:extLst>
        </a:blip>
        <a:srcRect/>
        <a:stretch>
          <a:fillRect/>
        </a:stretch>
      </xdr:blipFill>
      <xdr:spPr bwMode="auto">
        <a:xfrm>
          <a:off x="10497906" y="2366282"/>
          <a:ext cx="564912" cy="526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2815316</xdr:colOff>
      <xdr:row>9</xdr:row>
      <xdr:rowOff>43545</xdr:rowOff>
    </xdr:from>
    <xdr:to>
      <xdr:col>9</xdr:col>
      <xdr:colOff>3355315</xdr:colOff>
      <xdr:row>11</xdr:row>
      <xdr:rowOff>93686</xdr:rowOff>
    </xdr:to>
    <xdr:pic>
      <xdr:nvPicPr>
        <xdr:cNvPr id="3" name="Рисунок 12">
          <a:extLst>
            <a:ext uri="{FF2B5EF4-FFF2-40B4-BE49-F238E27FC236}">
              <a16:creationId xmlns:a16="http://schemas.microsoft.com/office/drawing/2014/main" id="{81A38F89-1357-4FB9-8394-595C1252B8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15216866" y="2367645"/>
          <a:ext cx="539999" cy="52639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467612</xdr:colOff>
      <xdr:row>9</xdr:row>
      <xdr:rowOff>51707</xdr:rowOff>
    </xdr:from>
    <xdr:to>
      <xdr:col>9</xdr:col>
      <xdr:colOff>1007613</xdr:colOff>
      <xdr:row>11</xdr:row>
      <xdr:rowOff>94231</xdr:rowOff>
    </xdr:to>
    <xdr:pic>
      <xdr:nvPicPr>
        <xdr:cNvPr id="4" name="Рисунок 13">
          <a:extLst>
            <a:ext uri="{FF2B5EF4-FFF2-40B4-BE49-F238E27FC236}">
              <a16:creationId xmlns:a16="http://schemas.microsoft.com/office/drawing/2014/main" id="{4EB3BCBB-E8E3-49C8-B569-9BD9750703D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a:ext>
          </a:extLst>
        </a:blip>
        <a:srcRect/>
        <a:stretch>
          <a:fillRect/>
        </a:stretch>
      </xdr:blipFill>
      <xdr:spPr bwMode="auto">
        <a:xfrm>
          <a:off x="12869162" y="2375807"/>
          <a:ext cx="540001" cy="526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1853721</xdr:colOff>
      <xdr:row>9</xdr:row>
      <xdr:rowOff>61233</xdr:rowOff>
    </xdr:from>
    <xdr:to>
      <xdr:col>9</xdr:col>
      <xdr:colOff>420685</xdr:colOff>
      <xdr:row>11</xdr:row>
      <xdr:rowOff>111377</xdr:rowOff>
    </xdr:to>
    <xdr:pic>
      <xdr:nvPicPr>
        <xdr:cNvPr id="5" name="Рисунок 14">
          <a:extLst>
            <a:ext uri="{FF2B5EF4-FFF2-40B4-BE49-F238E27FC236}">
              <a16:creationId xmlns:a16="http://schemas.microsoft.com/office/drawing/2014/main" id="{1487FCDC-80E3-4EC5-B076-441C360A8E57}"/>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a:ext>
          </a:extLst>
        </a:blip>
        <a:srcRect/>
        <a:stretch>
          <a:fillRect/>
        </a:stretch>
      </xdr:blipFill>
      <xdr:spPr bwMode="auto">
        <a:xfrm>
          <a:off x="12283596" y="2385333"/>
          <a:ext cx="538639" cy="526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1266797</xdr:colOff>
      <xdr:row>9</xdr:row>
      <xdr:rowOff>51708</xdr:rowOff>
    </xdr:from>
    <xdr:to>
      <xdr:col>8</xdr:col>
      <xdr:colOff>1806795</xdr:colOff>
      <xdr:row>11</xdr:row>
      <xdr:rowOff>94232</xdr:rowOff>
    </xdr:to>
    <xdr:pic>
      <xdr:nvPicPr>
        <xdr:cNvPr id="6" name="Рисунок 15">
          <a:extLst>
            <a:ext uri="{FF2B5EF4-FFF2-40B4-BE49-F238E27FC236}">
              <a16:creationId xmlns:a16="http://schemas.microsoft.com/office/drawing/2014/main" id="{A4041418-50BA-4269-B0A9-3F53BCF17095}"/>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a:ext>
          </a:extLst>
        </a:blip>
        <a:srcRect/>
        <a:stretch>
          <a:fillRect/>
        </a:stretch>
      </xdr:blipFill>
      <xdr:spPr bwMode="auto">
        <a:xfrm>
          <a:off x="11696672" y="2375808"/>
          <a:ext cx="539998" cy="52639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132261</xdr:colOff>
      <xdr:row>13</xdr:row>
      <xdr:rowOff>120560</xdr:rowOff>
    </xdr:from>
    <xdr:to>
      <xdr:col>9</xdr:col>
      <xdr:colOff>3158760</xdr:colOff>
      <xdr:row>13</xdr:row>
      <xdr:rowOff>2683097</xdr:rowOff>
    </xdr:to>
    <xdr:pic>
      <xdr:nvPicPr>
        <xdr:cNvPr id="8" name="Рисунок 7">
          <a:extLst>
            <a:ext uri="{FF2B5EF4-FFF2-40B4-BE49-F238E27FC236}">
              <a16:creationId xmlns:a16="http://schemas.microsoft.com/office/drawing/2014/main" id="{6BE1C2D2-7767-44FC-807F-A609F3213E6C}"/>
            </a:ext>
          </a:extLst>
        </xdr:cNvPr>
        <xdr:cNvPicPr>
          <a:picLocks noChangeAspect="1"/>
        </xdr:cNvPicPr>
      </xdr:nvPicPr>
      <xdr:blipFill>
        <a:blip xmlns:r="http://schemas.openxmlformats.org/officeDocument/2006/relationships" r:embed="rId6"/>
        <a:stretch>
          <a:fillRect/>
        </a:stretch>
      </xdr:blipFill>
      <xdr:spPr>
        <a:xfrm>
          <a:off x="10868297" y="3740060"/>
          <a:ext cx="5053963" cy="2556822"/>
        </a:xfrm>
        <a:prstGeom prst="rect">
          <a:avLst/>
        </a:prstGeom>
      </xdr:spPr>
    </xdr:pic>
    <xdr:clientData/>
  </xdr:twoCellAnchor>
  <xdr:twoCellAnchor editAs="oneCell">
    <xdr:from>
      <xdr:col>8</xdr:col>
      <xdr:colOff>123263</xdr:colOff>
      <xdr:row>14</xdr:row>
      <xdr:rowOff>78442</xdr:rowOff>
    </xdr:from>
    <xdr:to>
      <xdr:col>9</xdr:col>
      <xdr:colOff>1770305</xdr:colOff>
      <xdr:row>14</xdr:row>
      <xdr:rowOff>1697128</xdr:rowOff>
    </xdr:to>
    <xdr:pic>
      <xdr:nvPicPr>
        <xdr:cNvPr id="9" name="Рисунок 8">
          <a:extLst>
            <a:ext uri="{FF2B5EF4-FFF2-40B4-BE49-F238E27FC236}">
              <a16:creationId xmlns:a16="http://schemas.microsoft.com/office/drawing/2014/main" id="{95EAC6D4-4FF3-4EA2-BD40-449B82990BD4}"/>
            </a:ext>
          </a:extLst>
        </xdr:cNvPr>
        <xdr:cNvPicPr>
          <a:picLocks noChangeAspect="1"/>
        </xdr:cNvPicPr>
      </xdr:nvPicPr>
      <xdr:blipFill>
        <a:blip xmlns:r="http://schemas.openxmlformats.org/officeDocument/2006/relationships" r:embed="rId7"/>
        <a:stretch>
          <a:fillRect/>
        </a:stretch>
      </xdr:blipFill>
      <xdr:spPr>
        <a:xfrm>
          <a:off x="10553138" y="6460192"/>
          <a:ext cx="3630147" cy="1611066"/>
        </a:xfrm>
        <a:prstGeom prst="rect">
          <a:avLst/>
        </a:prstGeom>
      </xdr:spPr>
    </xdr:pic>
    <xdr:clientData/>
  </xdr:twoCellAnchor>
  <xdr:twoCellAnchor editAs="oneCell">
    <xdr:from>
      <xdr:col>8</xdr:col>
      <xdr:colOff>145676</xdr:colOff>
      <xdr:row>14</xdr:row>
      <xdr:rowOff>1725705</xdr:rowOff>
    </xdr:from>
    <xdr:to>
      <xdr:col>9</xdr:col>
      <xdr:colOff>1792490</xdr:colOff>
      <xdr:row>14</xdr:row>
      <xdr:rowOff>3331733</xdr:rowOff>
    </xdr:to>
    <xdr:pic>
      <xdr:nvPicPr>
        <xdr:cNvPr id="10" name="Рисунок 9">
          <a:extLst>
            <a:ext uri="{FF2B5EF4-FFF2-40B4-BE49-F238E27FC236}">
              <a16:creationId xmlns:a16="http://schemas.microsoft.com/office/drawing/2014/main" id="{7F17CC82-9BE4-4984-9FC8-1D18394A270E}"/>
            </a:ext>
          </a:extLst>
        </xdr:cNvPr>
        <xdr:cNvPicPr>
          <a:picLocks noChangeAspect="1"/>
        </xdr:cNvPicPr>
      </xdr:nvPicPr>
      <xdr:blipFill>
        <a:blip xmlns:r="http://schemas.openxmlformats.org/officeDocument/2006/relationships" r:embed="rId8"/>
        <a:stretch>
          <a:fillRect/>
        </a:stretch>
      </xdr:blipFill>
      <xdr:spPr>
        <a:xfrm>
          <a:off x="10575551" y="8107455"/>
          <a:ext cx="3618489" cy="1613648"/>
        </a:xfrm>
        <a:prstGeom prst="rect">
          <a:avLst/>
        </a:prstGeom>
      </xdr:spPr>
    </xdr:pic>
    <xdr:clientData/>
  </xdr:twoCellAnchor>
  <xdr:twoCellAnchor>
    <xdr:from>
      <xdr:col>8</xdr:col>
      <xdr:colOff>1490340</xdr:colOff>
      <xdr:row>14</xdr:row>
      <xdr:rowOff>1396111</xdr:rowOff>
    </xdr:from>
    <xdr:to>
      <xdr:col>9</xdr:col>
      <xdr:colOff>224988</xdr:colOff>
      <xdr:row>14</xdr:row>
      <xdr:rowOff>1934887</xdr:rowOff>
    </xdr:to>
    <xdr:sp macro="" textlink="">
      <xdr:nvSpPr>
        <xdr:cNvPr id="11" name="Стрелка: вправо 10">
          <a:extLst>
            <a:ext uri="{FF2B5EF4-FFF2-40B4-BE49-F238E27FC236}">
              <a16:creationId xmlns:a16="http://schemas.microsoft.com/office/drawing/2014/main" id="{F5532963-F4C8-4FA7-B4F2-C865D56CB2AA}"/>
            </a:ext>
          </a:extLst>
        </xdr:cNvPr>
        <xdr:cNvSpPr/>
      </xdr:nvSpPr>
      <xdr:spPr>
        <a:xfrm rot="5400000">
          <a:off x="12338044" y="7625372"/>
          <a:ext cx="538776" cy="762112"/>
        </a:xfrm>
        <a:prstGeom prst="rightArrow">
          <a:avLst/>
        </a:prstGeom>
        <a:solidFill>
          <a:schemeClr val="bg1"/>
        </a:solidFill>
        <a:ln w="9525">
          <a:solidFill>
            <a:schemeClr val="tx1"/>
          </a:solid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endParaRPr lang="ru-RU" sz="1100"/>
        </a:p>
      </xdr:txBody>
    </xdr:sp>
    <xdr:clientData/>
  </xdr:twoCellAnchor>
  <xdr:twoCellAnchor editAs="oneCell">
    <xdr:from>
      <xdr:col>8</xdr:col>
      <xdr:colOff>136071</xdr:colOff>
      <xdr:row>15</xdr:row>
      <xdr:rowOff>68035</xdr:rowOff>
    </xdr:from>
    <xdr:to>
      <xdr:col>9</xdr:col>
      <xdr:colOff>2572827</xdr:colOff>
      <xdr:row>15</xdr:row>
      <xdr:rowOff>1811382</xdr:rowOff>
    </xdr:to>
    <xdr:pic>
      <xdr:nvPicPr>
        <xdr:cNvPr id="12" name="Рисунок 11">
          <a:extLst>
            <a:ext uri="{FF2B5EF4-FFF2-40B4-BE49-F238E27FC236}">
              <a16:creationId xmlns:a16="http://schemas.microsoft.com/office/drawing/2014/main" id="{E3197616-443C-4FBC-9838-2C32B0AB5D91}"/>
            </a:ext>
          </a:extLst>
        </xdr:cNvPr>
        <xdr:cNvPicPr>
          <a:picLocks noChangeAspect="1"/>
        </xdr:cNvPicPr>
      </xdr:nvPicPr>
      <xdr:blipFill>
        <a:blip xmlns:r="http://schemas.openxmlformats.org/officeDocument/2006/relationships" r:embed="rId9"/>
        <a:stretch>
          <a:fillRect/>
        </a:stretch>
      </xdr:blipFill>
      <xdr:spPr>
        <a:xfrm>
          <a:off x="10565946" y="9821635"/>
          <a:ext cx="4393191" cy="1728107"/>
        </a:xfrm>
        <a:prstGeom prst="rect">
          <a:avLst/>
        </a:prstGeom>
      </xdr:spPr>
    </xdr:pic>
    <xdr:clientData/>
  </xdr:twoCellAnchor>
  <xdr:twoCellAnchor>
    <xdr:from>
      <xdr:col>9</xdr:col>
      <xdr:colOff>1401535</xdr:colOff>
      <xdr:row>15</xdr:row>
      <xdr:rowOff>204107</xdr:rowOff>
    </xdr:from>
    <xdr:to>
      <xdr:col>9</xdr:col>
      <xdr:colOff>1957618</xdr:colOff>
      <xdr:row>15</xdr:row>
      <xdr:rowOff>504685</xdr:rowOff>
    </xdr:to>
    <xdr:sp macro="" textlink="">
      <xdr:nvSpPr>
        <xdr:cNvPr id="13" name="Стрелка: вправо 12">
          <a:extLst>
            <a:ext uri="{FF2B5EF4-FFF2-40B4-BE49-F238E27FC236}">
              <a16:creationId xmlns:a16="http://schemas.microsoft.com/office/drawing/2014/main" id="{45F7A15F-01D2-48E5-9E25-D37918E38047}"/>
            </a:ext>
          </a:extLst>
        </xdr:cNvPr>
        <xdr:cNvSpPr/>
      </xdr:nvSpPr>
      <xdr:spPr>
        <a:xfrm rot="20483059">
          <a:off x="13803085" y="9957707"/>
          <a:ext cx="556083" cy="300578"/>
        </a:xfrm>
        <a:prstGeom prst="rightArrow">
          <a:avLst/>
        </a:prstGeom>
        <a:solidFill>
          <a:schemeClr val="tx2"/>
        </a:solidFill>
        <a:ln w="9525">
          <a:noFill/>
          <a:headEnd type="none" w="med" len="med"/>
          <a:tailEnd type="triangle" w="med" len="med"/>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l"/>
          <a:endParaRPr lang="ru-RU" sz="1100"/>
        </a:p>
      </xdr:txBody>
    </xdr:sp>
    <xdr:clientData/>
  </xdr:twoCellAnchor>
  <xdr:twoCellAnchor editAs="oneCell">
    <xdr:from>
      <xdr:col>8</xdr:col>
      <xdr:colOff>236367</xdr:colOff>
      <xdr:row>16</xdr:row>
      <xdr:rowOff>0</xdr:rowOff>
    </xdr:from>
    <xdr:to>
      <xdr:col>9</xdr:col>
      <xdr:colOff>1603655</xdr:colOff>
      <xdr:row>16</xdr:row>
      <xdr:rowOff>1525734</xdr:rowOff>
    </xdr:to>
    <xdr:pic>
      <xdr:nvPicPr>
        <xdr:cNvPr id="14" name="Рисунок 13">
          <a:extLst>
            <a:ext uri="{FF2B5EF4-FFF2-40B4-BE49-F238E27FC236}">
              <a16:creationId xmlns:a16="http://schemas.microsoft.com/office/drawing/2014/main" id="{059EAD38-67A0-45EF-89E0-557992C744F2}"/>
            </a:ext>
          </a:extLst>
        </xdr:cNvPr>
        <xdr:cNvPicPr>
          <a:picLocks noChangeAspect="1"/>
        </xdr:cNvPicPr>
      </xdr:nvPicPr>
      <xdr:blipFill>
        <a:blip xmlns:r="http://schemas.openxmlformats.org/officeDocument/2006/relationships" r:embed="rId10"/>
        <a:stretch>
          <a:fillRect/>
        </a:stretch>
      </xdr:blipFill>
      <xdr:spPr>
        <a:xfrm>
          <a:off x="10972403" y="11552464"/>
          <a:ext cx="3394752" cy="1525734"/>
        </a:xfrm>
        <a:prstGeom prst="rect">
          <a:avLst/>
        </a:prstGeom>
      </xdr:spPr>
    </xdr:pic>
    <xdr:clientData/>
  </xdr:twoCellAnchor>
  <xdr:twoCellAnchor editAs="oneCell">
    <xdr:from>
      <xdr:col>8</xdr:col>
      <xdr:colOff>312967</xdr:colOff>
      <xdr:row>16</xdr:row>
      <xdr:rowOff>81643</xdr:rowOff>
    </xdr:from>
    <xdr:to>
      <xdr:col>9</xdr:col>
      <xdr:colOff>1011223</xdr:colOff>
      <xdr:row>16</xdr:row>
      <xdr:rowOff>1544127</xdr:rowOff>
    </xdr:to>
    <xdr:pic>
      <xdr:nvPicPr>
        <xdr:cNvPr id="15" name="Рисунок 14">
          <a:extLst>
            <a:ext uri="{FF2B5EF4-FFF2-40B4-BE49-F238E27FC236}">
              <a16:creationId xmlns:a16="http://schemas.microsoft.com/office/drawing/2014/main" id="{13BE626E-BD4B-4137-9779-7C2F07B3E207}"/>
            </a:ext>
          </a:extLst>
        </xdr:cNvPr>
        <xdr:cNvPicPr>
          <a:picLocks noChangeAspect="1"/>
        </xdr:cNvPicPr>
      </xdr:nvPicPr>
      <xdr:blipFill>
        <a:blip xmlns:r="http://schemas.openxmlformats.org/officeDocument/2006/relationships" r:embed="rId11"/>
        <a:stretch>
          <a:fillRect/>
        </a:stretch>
      </xdr:blipFill>
      <xdr:spPr>
        <a:xfrm>
          <a:off x="10742842" y="13378543"/>
          <a:ext cx="2669931" cy="1454864"/>
        </a:xfrm>
        <a:prstGeom prst="rect">
          <a:avLst/>
        </a:prstGeom>
      </xdr:spPr>
    </xdr:pic>
    <xdr:clientData/>
  </xdr:twoCellAnchor>
  <xdr:twoCellAnchor editAs="oneCell">
    <xdr:from>
      <xdr:col>8</xdr:col>
      <xdr:colOff>328666</xdr:colOff>
      <xdr:row>17</xdr:row>
      <xdr:rowOff>59662</xdr:rowOff>
    </xdr:from>
    <xdr:to>
      <xdr:col>9</xdr:col>
      <xdr:colOff>931764</xdr:colOff>
      <xdr:row>17</xdr:row>
      <xdr:rowOff>1598069</xdr:rowOff>
    </xdr:to>
    <xdr:pic>
      <xdr:nvPicPr>
        <xdr:cNvPr id="16" name="Рисунок 15">
          <a:extLst>
            <a:ext uri="{FF2B5EF4-FFF2-40B4-BE49-F238E27FC236}">
              <a16:creationId xmlns:a16="http://schemas.microsoft.com/office/drawing/2014/main" id="{A2287040-47F5-4468-8FBB-207EFF9CE73E}"/>
            </a:ext>
          </a:extLst>
        </xdr:cNvPr>
        <xdr:cNvPicPr>
          <a:picLocks noChangeAspect="1"/>
        </xdr:cNvPicPr>
      </xdr:nvPicPr>
      <xdr:blipFill>
        <a:blip xmlns:r="http://schemas.openxmlformats.org/officeDocument/2006/relationships" r:embed="rId12"/>
        <a:stretch>
          <a:fillRect/>
        </a:stretch>
      </xdr:blipFill>
      <xdr:spPr>
        <a:xfrm>
          <a:off x="10758541" y="15061537"/>
          <a:ext cx="2590013" cy="1538407"/>
        </a:xfrm>
        <a:prstGeom prst="rect">
          <a:avLst/>
        </a:prstGeom>
      </xdr:spPr>
    </xdr:pic>
    <xdr:clientData/>
  </xdr:twoCellAnchor>
  <xdr:twoCellAnchor editAs="oneCell">
    <xdr:from>
      <xdr:col>0</xdr:col>
      <xdr:colOff>13110</xdr:colOff>
      <xdr:row>0</xdr:row>
      <xdr:rowOff>0</xdr:rowOff>
    </xdr:from>
    <xdr:to>
      <xdr:col>2</xdr:col>
      <xdr:colOff>1391793</xdr:colOff>
      <xdr:row>1</xdr:row>
      <xdr:rowOff>403411</xdr:rowOff>
    </xdr:to>
    <xdr:pic>
      <xdr:nvPicPr>
        <xdr:cNvPr id="17" name="Рисунок 16">
          <a:extLst>
            <a:ext uri="{FF2B5EF4-FFF2-40B4-BE49-F238E27FC236}">
              <a16:creationId xmlns:a16="http://schemas.microsoft.com/office/drawing/2014/main" id="{B54D96DA-CABE-4085-B71A-FF0B7B622C8E}"/>
            </a:ext>
          </a:extLst>
        </xdr:cNvPr>
        <xdr:cNvPicPr>
          <a:picLocks noChangeAspect="1"/>
        </xdr:cNvPicPr>
      </xdr:nvPicPr>
      <xdr:blipFill>
        <a:blip xmlns:r="http://schemas.openxmlformats.org/officeDocument/2006/relationships" r:embed="rId13"/>
        <a:stretch>
          <a:fillRect/>
        </a:stretch>
      </xdr:blipFill>
      <xdr:spPr>
        <a:xfrm>
          <a:off x="13110" y="0"/>
          <a:ext cx="3440565" cy="63873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ser\Desktop\&#1057;&#1056;%203.0\II%20&#1090;&#1080;&#1087;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User\Desktop\&#1057;&#1056;%203.0\&#1054;&#1073;&#1098;&#1077;&#1076;%20&#1057;&#105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Время такта"/>
      <sheetName val="Листы наблюдений"/>
      <sheetName val="Сводная таблица работ"/>
      <sheetName val="Загрузка операторов"/>
      <sheetName val="Диаграмма на поток"/>
    </sheetNames>
    <sheetDataSet>
      <sheetData sheetId="0">
        <row r="6">
          <cell r="T6">
            <v>25800</v>
          </cell>
        </row>
        <row r="13">
          <cell r="T13">
            <v>90.526315789473685</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II тип 2 оп"/>
      <sheetName val="III тип"/>
      <sheetName val="1 опер"/>
      <sheetName val="2оп друг наддругом"/>
    </sheetNames>
    <sheetDataSet>
      <sheetData sheetId="0"/>
      <sheetData sheetId="1"/>
      <sheetData sheetId="2">
        <row r="38">
          <cell r="A38"/>
        </row>
        <row r="40">
          <cell r="A40"/>
        </row>
        <row r="42">
          <cell r="A42"/>
        </row>
        <row r="44">
          <cell r="A44"/>
        </row>
        <row r="46">
          <cell r="A46"/>
        </row>
        <row r="48">
          <cell r="A48"/>
        </row>
        <row r="50">
          <cell r="A50"/>
        </row>
      </sheetData>
      <sheetData sheetId="3"/>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noFill/>
        <a:ln>
          <a:solidFill>
            <a:srgbClr val="FF0000"/>
          </a:solidFill>
          <a:headEnd type="none" w="med" len="med"/>
          <a:tailEnd type="triangle" w="med" len="med"/>
        </a:ln>
      </a:spPr>
      <a:bodyPr vertOverflow="clip" horzOverflow="clip" rtlCol="0" anchor="t"/>
      <a:lstStyle>
        <a:defPPr algn="l">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1FBF6-3FF3-4957-8370-48413F5D2730}">
  <sheetPr codeName="Лист1"/>
  <dimension ref="A1:V8"/>
  <sheetViews>
    <sheetView workbookViewId="0">
      <selection sqref="A1:V8"/>
    </sheetView>
  </sheetViews>
  <sheetFormatPr defaultColWidth="3.6640625" defaultRowHeight="15.6" x14ac:dyDescent="0.3"/>
  <cols>
    <col min="1" max="21" width="3.6640625" style="3"/>
    <col min="22" max="22" width="38.44140625" style="3" customWidth="1"/>
    <col min="23" max="16384" width="3.6640625" style="1"/>
  </cols>
  <sheetData>
    <row r="1" spans="1:22" ht="31.5" customHeight="1" x14ac:dyDescent="0.3">
      <c r="A1" s="208" t="s">
        <v>0</v>
      </c>
      <c r="B1" s="209"/>
      <c r="C1" s="209"/>
      <c r="D1" s="209"/>
      <c r="E1" s="209"/>
      <c r="F1" s="209"/>
      <c r="G1" s="209"/>
      <c r="H1" s="209"/>
      <c r="I1" s="209"/>
      <c r="J1" s="209"/>
      <c r="K1" s="209"/>
      <c r="L1" s="209"/>
      <c r="M1" s="209"/>
      <c r="N1" s="209"/>
      <c r="O1" s="209"/>
      <c r="P1" s="209"/>
      <c r="Q1" s="209"/>
      <c r="R1" s="209"/>
      <c r="S1" s="209"/>
      <c r="T1" s="209"/>
      <c r="U1" s="209"/>
      <c r="V1" s="210"/>
    </row>
    <row r="2" spans="1:22" ht="30" customHeight="1" x14ac:dyDescent="0.3">
      <c r="A2" s="211" t="s">
        <v>1</v>
      </c>
      <c r="B2" s="211"/>
      <c r="C2" s="211"/>
      <c r="D2" s="211"/>
      <c r="E2" s="211"/>
      <c r="F2" s="212" t="s">
        <v>126</v>
      </c>
      <c r="G2" s="212"/>
      <c r="H2" s="212"/>
      <c r="I2" s="212"/>
      <c r="J2" s="212"/>
      <c r="K2" s="212"/>
      <c r="L2" s="212"/>
      <c r="M2" s="213" t="s">
        <v>2</v>
      </c>
      <c r="N2" s="213"/>
      <c r="O2" s="213"/>
      <c r="P2" s="213"/>
      <c r="Q2" s="213"/>
      <c r="R2" s="214">
        <v>44377</v>
      </c>
      <c r="S2" s="214"/>
      <c r="T2" s="214"/>
      <c r="U2" s="214"/>
      <c r="V2" s="214"/>
    </row>
    <row r="3" spans="1:22" ht="30" customHeight="1" x14ac:dyDescent="0.3">
      <c r="A3" s="211" t="s">
        <v>3</v>
      </c>
      <c r="B3" s="211"/>
      <c r="C3" s="211"/>
      <c r="D3" s="211"/>
      <c r="E3" s="211"/>
      <c r="F3" s="212" t="s">
        <v>127</v>
      </c>
      <c r="G3" s="212"/>
      <c r="H3" s="212"/>
      <c r="I3" s="212"/>
      <c r="J3" s="212"/>
      <c r="K3" s="212"/>
      <c r="L3" s="212"/>
      <c r="M3" s="213" t="s">
        <v>4</v>
      </c>
      <c r="N3" s="213"/>
      <c r="O3" s="213"/>
      <c r="P3" s="213"/>
      <c r="Q3" s="213"/>
      <c r="R3" s="212" t="s">
        <v>128</v>
      </c>
      <c r="S3" s="212"/>
      <c r="T3" s="212"/>
      <c r="U3" s="212"/>
      <c r="V3" s="212"/>
    </row>
    <row r="4" spans="1:22" ht="30" customHeight="1" x14ac:dyDescent="0.3">
      <c r="A4" s="2" t="s">
        <v>5</v>
      </c>
      <c r="B4" s="215" t="s">
        <v>6</v>
      </c>
      <c r="C4" s="215"/>
      <c r="D4" s="215"/>
      <c r="E4" s="215"/>
      <c r="F4" s="215"/>
      <c r="G4" s="215"/>
      <c r="H4" s="215"/>
      <c r="I4" s="215"/>
      <c r="J4" s="215"/>
      <c r="K4" s="215"/>
      <c r="L4" s="215"/>
      <c r="M4" s="215"/>
      <c r="N4" s="215"/>
      <c r="O4" s="215"/>
      <c r="P4" s="215"/>
      <c r="Q4" s="215"/>
      <c r="R4" s="215"/>
      <c r="S4" s="215"/>
      <c r="T4" s="216" t="s">
        <v>129</v>
      </c>
      <c r="U4" s="216"/>
      <c r="V4" s="216"/>
    </row>
    <row r="5" spans="1:22" ht="30" customHeight="1" x14ac:dyDescent="0.3">
      <c r="A5" s="2" t="s">
        <v>7</v>
      </c>
      <c r="B5" s="217" t="s">
        <v>8</v>
      </c>
      <c r="C5" s="217"/>
      <c r="D5" s="217"/>
      <c r="E5" s="217"/>
      <c r="F5" s="217"/>
      <c r="G5" s="217"/>
      <c r="H5" s="217"/>
      <c r="I5" s="217"/>
      <c r="J5" s="217"/>
      <c r="K5" s="217"/>
      <c r="L5" s="217"/>
      <c r="M5" s="217"/>
      <c r="N5" s="217"/>
      <c r="O5" s="217"/>
      <c r="P5" s="217"/>
      <c r="Q5" s="217"/>
      <c r="R5" s="217"/>
      <c r="S5" s="217"/>
      <c r="T5" s="219" t="s">
        <v>130</v>
      </c>
      <c r="U5" s="219"/>
      <c r="V5" s="219"/>
    </row>
    <row r="6" spans="1:22" ht="30" customHeight="1" x14ac:dyDescent="0.3">
      <c r="A6" s="2" t="s">
        <v>9</v>
      </c>
      <c r="B6" s="215" t="s">
        <v>10</v>
      </c>
      <c r="C6" s="215"/>
      <c r="D6" s="215"/>
      <c r="E6" s="215"/>
      <c r="F6" s="215"/>
      <c r="G6" s="215"/>
      <c r="H6" s="215"/>
      <c r="I6" s="215"/>
      <c r="J6" s="215"/>
      <c r="K6" s="215"/>
      <c r="L6" s="215"/>
      <c r="M6" s="215"/>
      <c r="N6" s="215"/>
      <c r="O6" s="215"/>
      <c r="P6" s="215"/>
      <c r="Q6" s="215"/>
      <c r="R6" s="215"/>
      <c r="S6" s="215"/>
      <c r="T6" s="216" t="s">
        <v>131</v>
      </c>
      <c r="U6" s="216"/>
      <c r="V6" s="216"/>
    </row>
    <row r="7" spans="1:22" ht="30" customHeight="1" x14ac:dyDescent="0.3">
      <c r="A7" s="2" t="s">
        <v>11</v>
      </c>
      <c r="B7" s="217" t="s">
        <v>12</v>
      </c>
      <c r="C7" s="217"/>
      <c r="D7" s="217"/>
      <c r="E7" s="217"/>
      <c r="F7" s="217"/>
      <c r="G7" s="217"/>
      <c r="H7" s="217"/>
      <c r="I7" s="217"/>
      <c r="J7" s="217"/>
      <c r="K7" s="217"/>
      <c r="L7" s="217"/>
      <c r="M7" s="217"/>
      <c r="N7" s="217"/>
      <c r="O7" s="217"/>
      <c r="P7" s="217"/>
      <c r="Q7" s="217"/>
      <c r="R7" s="217"/>
      <c r="S7" s="217"/>
      <c r="T7" s="218"/>
      <c r="U7" s="218"/>
      <c r="V7" s="218"/>
    </row>
    <row r="8" spans="1:22" ht="30" customHeight="1" x14ac:dyDescent="0.3">
      <c r="A8" s="2" t="s">
        <v>13</v>
      </c>
      <c r="B8" s="215" t="s">
        <v>14</v>
      </c>
      <c r="C8" s="215"/>
      <c r="D8" s="215"/>
      <c r="E8" s="215"/>
      <c r="F8" s="215"/>
      <c r="G8" s="215"/>
      <c r="H8" s="215"/>
      <c r="I8" s="215"/>
      <c r="J8" s="215"/>
      <c r="K8" s="215"/>
      <c r="L8" s="215"/>
      <c r="M8" s="215"/>
      <c r="N8" s="215"/>
      <c r="O8" s="215"/>
      <c r="P8" s="215"/>
      <c r="Q8" s="215"/>
      <c r="R8" s="215"/>
      <c r="S8" s="215"/>
      <c r="T8" s="216" t="s">
        <v>132</v>
      </c>
      <c r="U8" s="216"/>
      <c r="V8" s="216"/>
    </row>
  </sheetData>
  <mergeCells count="19">
    <mergeCell ref="B8:S8"/>
    <mergeCell ref="T8:V8"/>
    <mergeCell ref="B7:S7"/>
    <mergeCell ref="T7:V7"/>
    <mergeCell ref="B4:S4"/>
    <mergeCell ref="T4:V4"/>
    <mergeCell ref="B5:S5"/>
    <mergeCell ref="T5:V5"/>
    <mergeCell ref="B6:S6"/>
    <mergeCell ref="T6:V6"/>
    <mergeCell ref="A1:V1"/>
    <mergeCell ref="A3:E3"/>
    <mergeCell ref="F3:L3"/>
    <mergeCell ref="M3:Q3"/>
    <mergeCell ref="R3:V3"/>
    <mergeCell ref="A2:E2"/>
    <mergeCell ref="F2:L2"/>
    <mergeCell ref="M2:Q2"/>
    <mergeCell ref="R2:V2"/>
  </mergeCells>
  <pageMargins left="0.7" right="0.7" top="0.75" bottom="0.75" header="0.3" footer="0.3"/>
  <pageSetup paperSize="9" scale="75" orientation="portrait"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9D8DC-160E-4CB1-A649-AF3A84267948}">
  <sheetPr codeName="Лист2"/>
  <dimension ref="A1:AE18"/>
  <sheetViews>
    <sheetView zoomScaleNormal="100" workbookViewId="0">
      <selection activeCell="C1" sqref="A1:AE18"/>
    </sheetView>
  </sheetViews>
  <sheetFormatPr defaultColWidth="2.6640625" defaultRowHeight="15.6" x14ac:dyDescent="0.3"/>
  <cols>
    <col min="1" max="1" width="3.77734375" style="5" customWidth="1"/>
    <col min="2" max="2" width="22.33203125" style="5" customWidth="1"/>
    <col min="3" max="8" width="2.6640625" style="5"/>
    <col min="9" max="9" width="18" style="5" customWidth="1"/>
    <col min="10" max="16384" width="2.6640625" style="5"/>
  </cols>
  <sheetData>
    <row r="1" spans="1:31" ht="31.8" customHeight="1" x14ac:dyDescent="0.3">
      <c r="A1" s="221"/>
      <c r="B1" s="221"/>
      <c r="C1" s="220" t="s">
        <v>15</v>
      </c>
      <c r="D1" s="220"/>
      <c r="E1" s="220"/>
      <c r="F1" s="220"/>
      <c r="G1" s="220"/>
      <c r="H1" s="220"/>
      <c r="I1" s="220"/>
      <c r="J1" s="220"/>
      <c r="K1" s="220"/>
      <c r="L1" s="220"/>
      <c r="M1" s="220"/>
      <c r="N1" s="220"/>
      <c r="O1" s="220"/>
      <c r="P1" s="220"/>
      <c r="Q1" s="220"/>
      <c r="R1" s="220"/>
      <c r="S1" s="220"/>
      <c r="T1" s="220"/>
      <c r="U1" s="220"/>
      <c r="V1" s="220"/>
      <c r="W1" s="220"/>
      <c r="X1" s="220"/>
      <c r="Y1" s="220"/>
      <c r="Z1" s="220"/>
      <c r="AA1" s="220"/>
      <c r="AB1" s="220"/>
      <c r="AC1" s="220"/>
      <c r="AD1" s="220"/>
      <c r="AE1" s="220"/>
    </row>
    <row r="2" spans="1:31" ht="15" customHeight="1" x14ac:dyDescent="0.3">
      <c r="A2" s="221"/>
      <c r="B2" s="221"/>
      <c r="C2" s="224" t="s">
        <v>1</v>
      </c>
      <c r="D2" s="224"/>
      <c r="E2" s="224"/>
      <c r="F2" s="224"/>
      <c r="G2" s="224"/>
      <c r="H2" s="224"/>
      <c r="I2" s="167" t="s">
        <v>126</v>
      </c>
      <c r="J2" s="225" t="s">
        <v>25</v>
      </c>
      <c r="K2" s="225"/>
      <c r="L2" s="225"/>
      <c r="M2" s="225"/>
      <c r="N2" s="225"/>
      <c r="O2" s="219" t="s">
        <v>127</v>
      </c>
      <c r="P2" s="219"/>
      <c r="Q2" s="219"/>
      <c r="R2" s="219"/>
      <c r="S2" s="219"/>
      <c r="T2" s="230" t="s">
        <v>26</v>
      </c>
      <c r="U2" s="230"/>
      <c r="V2" s="230"/>
      <c r="W2" s="230"/>
      <c r="X2" s="230"/>
      <c r="Y2" s="230"/>
      <c r="Z2" s="222">
        <v>43646</v>
      </c>
      <c r="AA2" s="222"/>
      <c r="AB2" s="222"/>
      <c r="AC2" s="222"/>
      <c r="AD2" s="222"/>
      <c r="AE2" s="222"/>
    </row>
    <row r="3" spans="1:31" ht="15" customHeight="1" x14ac:dyDescent="0.3">
      <c r="A3" s="221"/>
      <c r="B3" s="221"/>
      <c r="C3" s="224" t="s">
        <v>27</v>
      </c>
      <c r="D3" s="224"/>
      <c r="E3" s="224"/>
      <c r="F3" s="224"/>
      <c r="G3" s="224"/>
      <c r="H3" s="224"/>
      <c r="I3" s="197"/>
      <c r="J3" s="225"/>
      <c r="K3" s="225"/>
      <c r="L3" s="225"/>
      <c r="M3" s="225"/>
      <c r="N3" s="225"/>
      <c r="O3" s="219"/>
      <c r="P3" s="219"/>
      <c r="Q3" s="219"/>
      <c r="R3" s="219"/>
      <c r="S3" s="219"/>
      <c r="T3" s="230"/>
      <c r="U3" s="230"/>
      <c r="V3" s="230"/>
      <c r="W3" s="230"/>
      <c r="X3" s="230"/>
      <c r="Y3" s="230"/>
      <c r="Z3" s="222"/>
      <c r="AA3" s="222"/>
      <c r="AB3" s="222"/>
      <c r="AC3" s="222"/>
      <c r="AD3" s="222"/>
      <c r="AE3" s="222"/>
    </row>
    <row r="4" spans="1:31" ht="15" customHeight="1" x14ac:dyDescent="0.3">
      <c r="A4" s="221"/>
      <c r="B4" s="221"/>
      <c r="C4" s="225" t="s">
        <v>28</v>
      </c>
      <c r="D4" s="225"/>
      <c r="E4" s="225"/>
      <c r="F4" s="225"/>
      <c r="G4" s="151" t="s">
        <v>16</v>
      </c>
      <c r="H4" s="151"/>
      <c r="I4" s="167" t="s">
        <v>133</v>
      </c>
      <c r="J4" s="225" t="s">
        <v>18</v>
      </c>
      <c r="K4" s="225"/>
      <c r="L4" s="225"/>
      <c r="M4" s="225"/>
      <c r="N4" s="225"/>
      <c r="O4" s="228" t="s">
        <v>275</v>
      </c>
      <c r="P4" s="228"/>
      <c r="Q4" s="228"/>
      <c r="R4" s="228"/>
      <c r="S4" s="228"/>
      <c r="T4" s="229" t="s">
        <v>19</v>
      </c>
      <c r="U4" s="229"/>
      <c r="V4" s="229"/>
      <c r="W4" s="229"/>
      <c r="X4" s="229"/>
      <c r="Y4" s="229"/>
      <c r="Z4" s="223" t="s">
        <v>128</v>
      </c>
      <c r="AA4" s="223"/>
      <c r="AB4" s="223"/>
      <c r="AC4" s="223"/>
      <c r="AD4" s="223"/>
      <c r="AE4" s="223"/>
    </row>
    <row r="5" spans="1:31" ht="23.4" customHeight="1" x14ac:dyDescent="0.3">
      <c r="A5" s="221"/>
      <c r="B5" s="221"/>
      <c r="C5" s="225"/>
      <c r="D5" s="225"/>
      <c r="E5" s="225"/>
      <c r="F5" s="225"/>
      <c r="G5" s="151" t="s">
        <v>17</v>
      </c>
      <c r="H5" s="151"/>
      <c r="I5" s="167" t="s">
        <v>134</v>
      </c>
      <c r="J5" s="225"/>
      <c r="K5" s="225"/>
      <c r="L5" s="225"/>
      <c r="M5" s="225"/>
      <c r="N5" s="225"/>
      <c r="O5" s="228"/>
      <c r="P5" s="228"/>
      <c r="Q5" s="228"/>
      <c r="R5" s="228"/>
      <c r="S5" s="228"/>
      <c r="T5" s="229"/>
      <c r="U5" s="229"/>
      <c r="V5" s="229"/>
      <c r="W5" s="229"/>
      <c r="X5" s="229"/>
      <c r="Y5" s="229"/>
      <c r="Z5" s="223"/>
      <c r="AA5" s="223"/>
      <c r="AB5" s="223"/>
      <c r="AC5" s="223"/>
      <c r="AD5" s="223"/>
      <c r="AE5" s="223"/>
    </row>
    <row r="6" spans="1:31" x14ac:dyDescent="0.3">
      <c r="A6" s="164" t="s">
        <v>20</v>
      </c>
      <c r="B6" s="164" t="s">
        <v>21</v>
      </c>
      <c r="C6" s="224" t="s">
        <v>22</v>
      </c>
      <c r="D6" s="224"/>
      <c r="E6" s="224"/>
      <c r="F6" s="224"/>
      <c r="G6" s="224"/>
      <c r="H6" s="224"/>
      <c r="I6" s="224"/>
      <c r="J6" s="224" t="s">
        <v>23</v>
      </c>
      <c r="K6" s="224"/>
      <c r="L6" s="224"/>
      <c r="M6" s="224"/>
      <c r="N6" s="224"/>
      <c r="O6" s="224"/>
      <c r="P6" s="224"/>
      <c r="Q6" s="224"/>
      <c r="R6" s="224"/>
      <c r="S6" s="224"/>
      <c r="T6" s="224"/>
      <c r="U6" s="224"/>
      <c r="V6" s="224"/>
      <c r="W6" s="224"/>
      <c r="X6" s="224"/>
      <c r="Y6" s="224"/>
      <c r="Z6" s="224"/>
      <c r="AA6" s="224"/>
      <c r="AB6" s="224"/>
      <c r="AC6" s="224"/>
      <c r="AD6" s="224"/>
      <c r="AE6" s="224"/>
    </row>
    <row r="7" spans="1:31" ht="25.05" customHeight="1" x14ac:dyDescent="0.3">
      <c r="A7" s="196">
        <v>1</v>
      </c>
      <c r="B7" s="162">
        <v>82</v>
      </c>
      <c r="C7" s="232" t="s">
        <v>136</v>
      </c>
      <c r="D7" s="232"/>
      <c r="E7" s="232"/>
      <c r="F7" s="232"/>
      <c r="G7" s="232"/>
      <c r="H7" s="232"/>
      <c r="I7" s="232"/>
      <c r="J7" s="226" t="s">
        <v>278</v>
      </c>
      <c r="K7" s="226"/>
      <c r="L7" s="226"/>
      <c r="M7" s="226"/>
      <c r="N7" s="226"/>
      <c r="O7" s="226"/>
      <c r="P7" s="226"/>
      <c r="Q7" s="226"/>
      <c r="R7" s="226"/>
      <c r="S7" s="226"/>
      <c r="T7" s="226"/>
      <c r="U7" s="226"/>
      <c r="V7" s="226"/>
      <c r="W7" s="226"/>
      <c r="X7" s="226"/>
      <c r="Y7" s="226"/>
      <c r="Z7" s="226"/>
      <c r="AA7" s="226"/>
      <c r="AB7" s="226"/>
      <c r="AC7" s="226"/>
      <c r="AD7" s="226"/>
      <c r="AE7" s="226"/>
    </row>
    <row r="8" spans="1:31" ht="25.05" customHeight="1" x14ac:dyDescent="0.3">
      <c r="A8" s="196">
        <v>2</v>
      </c>
      <c r="B8" s="162">
        <v>120</v>
      </c>
      <c r="C8" s="232" t="s">
        <v>137</v>
      </c>
      <c r="D8" s="232"/>
      <c r="E8" s="232"/>
      <c r="F8" s="232"/>
      <c r="G8" s="232"/>
      <c r="H8" s="232"/>
      <c r="I8" s="232"/>
      <c r="J8" s="226"/>
      <c r="K8" s="226"/>
      <c r="L8" s="226"/>
      <c r="M8" s="226"/>
      <c r="N8" s="226"/>
      <c r="O8" s="226"/>
      <c r="P8" s="226"/>
      <c r="Q8" s="226"/>
      <c r="R8" s="226"/>
      <c r="S8" s="226"/>
      <c r="T8" s="226"/>
      <c r="U8" s="226"/>
      <c r="V8" s="226"/>
      <c r="W8" s="226"/>
      <c r="X8" s="226"/>
      <c r="Y8" s="226"/>
      <c r="Z8" s="226"/>
      <c r="AA8" s="226"/>
      <c r="AB8" s="226"/>
      <c r="AC8" s="226"/>
      <c r="AD8" s="226"/>
      <c r="AE8" s="226"/>
    </row>
    <row r="9" spans="1:31" ht="25.05" customHeight="1" x14ac:dyDescent="0.3">
      <c r="A9" s="196">
        <v>3</v>
      </c>
      <c r="B9" s="162">
        <v>68</v>
      </c>
      <c r="C9" s="232"/>
      <c r="D9" s="232"/>
      <c r="E9" s="232"/>
      <c r="F9" s="232"/>
      <c r="G9" s="232"/>
      <c r="H9" s="232"/>
      <c r="I9" s="232"/>
      <c r="J9" s="226"/>
      <c r="K9" s="226"/>
      <c r="L9" s="226"/>
      <c r="M9" s="226"/>
      <c r="N9" s="226"/>
      <c r="O9" s="226"/>
      <c r="P9" s="226"/>
      <c r="Q9" s="226"/>
      <c r="R9" s="226"/>
      <c r="S9" s="226"/>
      <c r="T9" s="226"/>
      <c r="U9" s="226"/>
      <c r="V9" s="226"/>
      <c r="W9" s="226"/>
      <c r="X9" s="226"/>
      <c r="Y9" s="226"/>
      <c r="Z9" s="226"/>
      <c r="AA9" s="226"/>
      <c r="AB9" s="226"/>
      <c r="AC9" s="226"/>
      <c r="AD9" s="226"/>
      <c r="AE9" s="226"/>
    </row>
    <row r="10" spans="1:31" ht="25.05" customHeight="1" x14ac:dyDescent="0.3">
      <c r="A10" s="196">
        <v>4</v>
      </c>
      <c r="B10" s="162">
        <v>70</v>
      </c>
      <c r="C10" s="232" t="s">
        <v>138</v>
      </c>
      <c r="D10" s="232"/>
      <c r="E10" s="232"/>
      <c r="F10" s="232"/>
      <c r="G10" s="232"/>
      <c r="H10" s="232"/>
      <c r="I10" s="232"/>
      <c r="J10" s="226"/>
      <c r="K10" s="226"/>
      <c r="L10" s="226"/>
      <c r="M10" s="226"/>
      <c r="N10" s="226"/>
      <c r="O10" s="226"/>
      <c r="P10" s="226"/>
      <c r="Q10" s="226"/>
      <c r="R10" s="226"/>
      <c r="S10" s="226"/>
      <c r="T10" s="226"/>
      <c r="U10" s="226"/>
      <c r="V10" s="226"/>
      <c r="W10" s="226"/>
      <c r="X10" s="226"/>
      <c r="Y10" s="226"/>
      <c r="Z10" s="226"/>
      <c r="AA10" s="226"/>
      <c r="AB10" s="226"/>
      <c r="AC10" s="226"/>
      <c r="AD10" s="226"/>
      <c r="AE10" s="226"/>
    </row>
    <row r="11" spans="1:31" ht="25.05" customHeight="1" x14ac:dyDescent="0.3">
      <c r="A11" s="196">
        <v>5</v>
      </c>
      <c r="B11" s="162">
        <v>71</v>
      </c>
      <c r="C11" s="232"/>
      <c r="D11" s="232"/>
      <c r="E11" s="232"/>
      <c r="F11" s="232"/>
      <c r="G11" s="232"/>
      <c r="H11" s="232"/>
      <c r="I11" s="232"/>
      <c r="J11" s="226"/>
      <c r="K11" s="226"/>
      <c r="L11" s="226"/>
      <c r="M11" s="226"/>
      <c r="N11" s="226"/>
      <c r="O11" s="226"/>
      <c r="P11" s="226"/>
      <c r="Q11" s="226"/>
      <c r="R11" s="226"/>
      <c r="S11" s="226"/>
      <c r="T11" s="226"/>
      <c r="U11" s="226"/>
      <c r="V11" s="226"/>
      <c r="W11" s="226"/>
      <c r="X11" s="226"/>
      <c r="Y11" s="226"/>
      <c r="Z11" s="226"/>
      <c r="AA11" s="226"/>
      <c r="AB11" s="226"/>
      <c r="AC11" s="226"/>
      <c r="AD11" s="226"/>
      <c r="AE11" s="226"/>
    </row>
    <row r="12" spans="1:31" ht="25.05" customHeight="1" x14ac:dyDescent="0.3">
      <c r="A12" s="196">
        <v>6</v>
      </c>
      <c r="B12" s="162">
        <v>85</v>
      </c>
      <c r="C12" s="232" t="s">
        <v>139</v>
      </c>
      <c r="D12" s="232"/>
      <c r="E12" s="232"/>
      <c r="F12" s="232"/>
      <c r="G12" s="232"/>
      <c r="H12" s="232"/>
      <c r="I12" s="232"/>
      <c r="J12" s="226"/>
      <c r="K12" s="226"/>
      <c r="L12" s="226"/>
      <c r="M12" s="226"/>
      <c r="N12" s="226"/>
      <c r="O12" s="226"/>
      <c r="P12" s="226"/>
      <c r="Q12" s="226"/>
      <c r="R12" s="226"/>
      <c r="S12" s="226"/>
      <c r="T12" s="226"/>
      <c r="U12" s="226"/>
      <c r="V12" s="226"/>
      <c r="W12" s="226"/>
      <c r="X12" s="226"/>
      <c r="Y12" s="226"/>
      <c r="Z12" s="226"/>
      <c r="AA12" s="226"/>
      <c r="AB12" s="226"/>
      <c r="AC12" s="226"/>
      <c r="AD12" s="226"/>
      <c r="AE12" s="226"/>
    </row>
    <row r="13" spans="1:31" ht="25.05" customHeight="1" x14ac:dyDescent="0.3">
      <c r="A13" s="196">
        <v>7</v>
      </c>
      <c r="B13" s="162">
        <v>68</v>
      </c>
      <c r="C13" s="232"/>
      <c r="D13" s="232"/>
      <c r="E13" s="232"/>
      <c r="F13" s="232"/>
      <c r="G13" s="232"/>
      <c r="H13" s="232"/>
      <c r="I13" s="232"/>
      <c r="J13" s="226"/>
      <c r="K13" s="226"/>
      <c r="L13" s="226"/>
      <c r="M13" s="226"/>
      <c r="N13" s="226"/>
      <c r="O13" s="226"/>
      <c r="P13" s="226"/>
      <c r="Q13" s="226"/>
      <c r="R13" s="226"/>
      <c r="S13" s="226"/>
      <c r="T13" s="226"/>
      <c r="U13" s="226"/>
      <c r="V13" s="226"/>
      <c r="W13" s="226"/>
      <c r="X13" s="226"/>
      <c r="Y13" s="226"/>
      <c r="Z13" s="226"/>
      <c r="AA13" s="226"/>
      <c r="AB13" s="226"/>
      <c r="AC13" s="226"/>
      <c r="AD13" s="226"/>
      <c r="AE13" s="226"/>
    </row>
    <row r="14" spans="1:31" ht="25.05" customHeight="1" x14ac:dyDescent="0.3">
      <c r="A14" s="196">
        <v>8</v>
      </c>
      <c r="B14" s="162">
        <v>71</v>
      </c>
      <c r="C14" s="232" t="s">
        <v>138</v>
      </c>
      <c r="D14" s="232"/>
      <c r="E14" s="232"/>
      <c r="F14" s="232"/>
      <c r="G14" s="232"/>
      <c r="H14" s="232"/>
      <c r="I14" s="232"/>
      <c r="J14" s="226"/>
      <c r="K14" s="226"/>
      <c r="L14" s="226"/>
      <c r="M14" s="226"/>
      <c r="N14" s="226"/>
      <c r="O14" s="226"/>
      <c r="P14" s="226"/>
      <c r="Q14" s="226"/>
      <c r="R14" s="226"/>
      <c r="S14" s="226"/>
      <c r="T14" s="226"/>
      <c r="U14" s="226"/>
      <c r="V14" s="226"/>
      <c r="W14" s="226"/>
      <c r="X14" s="226"/>
      <c r="Y14" s="226"/>
      <c r="Z14" s="226"/>
      <c r="AA14" s="226"/>
      <c r="AB14" s="226"/>
      <c r="AC14" s="226"/>
      <c r="AD14" s="226"/>
      <c r="AE14" s="226"/>
    </row>
    <row r="15" spans="1:31" ht="25.05" customHeight="1" x14ac:dyDescent="0.3">
      <c r="A15" s="196">
        <v>9</v>
      </c>
      <c r="B15" s="162">
        <v>63</v>
      </c>
      <c r="C15" s="232"/>
      <c r="D15" s="232"/>
      <c r="E15" s="232"/>
      <c r="F15" s="232"/>
      <c r="G15" s="232"/>
      <c r="H15" s="232"/>
      <c r="I15" s="232"/>
      <c r="J15" s="226"/>
      <c r="K15" s="226"/>
      <c r="L15" s="226"/>
      <c r="M15" s="226"/>
      <c r="N15" s="226"/>
      <c r="O15" s="226"/>
      <c r="P15" s="226"/>
      <c r="Q15" s="226"/>
      <c r="R15" s="226"/>
      <c r="S15" s="226"/>
      <c r="T15" s="226"/>
      <c r="U15" s="226"/>
      <c r="V15" s="226"/>
      <c r="W15" s="226"/>
      <c r="X15" s="226"/>
      <c r="Y15" s="226"/>
      <c r="Z15" s="226"/>
      <c r="AA15" s="226"/>
      <c r="AB15" s="226"/>
      <c r="AC15" s="226"/>
      <c r="AD15" s="226"/>
      <c r="AE15" s="226"/>
    </row>
    <row r="16" spans="1:31" ht="25.05" customHeight="1" x14ac:dyDescent="0.3">
      <c r="A16" s="196">
        <v>10</v>
      </c>
      <c r="B16" s="162">
        <v>68</v>
      </c>
      <c r="C16" s="232"/>
      <c r="D16" s="232"/>
      <c r="E16" s="232"/>
      <c r="F16" s="232"/>
      <c r="G16" s="232"/>
      <c r="H16" s="232"/>
      <c r="I16" s="232"/>
      <c r="J16" s="226"/>
      <c r="K16" s="226"/>
      <c r="L16" s="226"/>
      <c r="M16" s="226"/>
      <c r="N16" s="226"/>
      <c r="O16" s="226"/>
      <c r="P16" s="226"/>
      <c r="Q16" s="226"/>
      <c r="R16" s="226"/>
      <c r="S16" s="226"/>
      <c r="T16" s="226"/>
      <c r="U16" s="226"/>
      <c r="V16" s="226"/>
      <c r="W16" s="226"/>
      <c r="X16" s="226"/>
      <c r="Y16" s="226"/>
      <c r="Z16" s="226"/>
      <c r="AA16" s="226"/>
      <c r="AB16" s="226"/>
      <c r="AC16" s="226"/>
      <c r="AD16" s="226"/>
      <c r="AE16" s="226"/>
    </row>
    <row r="17" spans="1:31" ht="15.75" customHeight="1" x14ac:dyDescent="0.3">
      <c r="A17" s="225" t="s">
        <v>30</v>
      </c>
      <c r="B17" s="225"/>
      <c r="C17" s="232" t="s">
        <v>273</v>
      </c>
      <c r="D17" s="232"/>
      <c r="E17" s="232"/>
      <c r="F17" s="232"/>
      <c r="G17" s="232"/>
      <c r="H17" s="232"/>
      <c r="I17" s="232"/>
      <c r="J17" s="227" t="s">
        <v>270</v>
      </c>
      <c r="K17" s="227"/>
      <c r="L17" s="227"/>
      <c r="M17" s="227"/>
      <c r="N17" s="227"/>
      <c r="O17" s="227"/>
      <c r="P17" s="227"/>
      <c r="Q17" s="227"/>
      <c r="R17" s="227"/>
      <c r="S17" s="227"/>
      <c r="T17" s="227"/>
      <c r="U17" s="227"/>
      <c r="V17" s="227"/>
      <c r="W17" s="227"/>
      <c r="X17" s="227"/>
      <c r="Y17" s="227"/>
      <c r="Z17" s="227"/>
      <c r="AA17" s="227"/>
      <c r="AB17" s="227"/>
      <c r="AC17" s="227"/>
      <c r="AD17" s="227"/>
      <c r="AE17" s="227"/>
    </row>
    <row r="18" spans="1:31" ht="52.8" customHeight="1" x14ac:dyDescent="0.3">
      <c r="A18" s="224" t="s">
        <v>31</v>
      </c>
      <c r="B18" s="224"/>
      <c r="C18" s="232"/>
      <c r="D18" s="232"/>
      <c r="E18" s="232"/>
      <c r="F18" s="232"/>
      <c r="G18" s="232"/>
      <c r="H18" s="232"/>
      <c r="I18" s="232"/>
      <c r="J18" s="227"/>
      <c r="K18" s="227"/>
      <c r="L18" s="227"/>
      <c r="M18" s="231" t="s">
        <v>272</v>
      </c>
      <c r="N18" s="231"/>
      <c r="O18" s="231"/>
      <c r="P18" s="231"/>
      <c r="Q18" s="231"/>
      <c r="R18" s="231"/>
      <c r="S18" s="231"/>
      <c r="T18" s="231"/>
      <c r="U18" s="231"/>
      <c r="V18" s="231"/>
      <c r="W18" s="231"/>
      <c r="X18" s="231"/>
      <c r="Y18" s="231"/>
      <c r="Z18" s="231"/>
      <c r="AA18" s="231"/>
      <c r="AB18" s="231"/>
      <c r="AC18" s="231"/>
      <c r="AD18" s="231"/>
      <c r="AE18" s="231"/>
    </row>
  </sheetData>
  <mergeCells count="33">
    <mergeCell ref="C7:I7"/>
    <mergeCell ref="C6:I6"/>
    <mergeCell ref="C16:I16"/>
    <mergeCell ref="C8:I8"/>
    <mergeCell ref="C9:I9"/>
    <mergeCell ref="C10:I10"/>
    <mergeCell ref="C12:I12"/>
    <mergeCell ref="C13:I13"/>
    <mergeCell ref="C11:I11"/>
    <mergeCell ref="C14:I14"/>
    <mergeCell ref="C15:I15"/>
    <mergeCell ref="A17:B17"/>
    <mergeCell ref="A18:B18"/>
    <mergeCell ref="M18:AE18"/>
    <mergeCell ref="J18:L18"/>
    <mergeCell ref="C17:I17"/>
    <mergeCell ref="C18:I18"/>
    <mergeCell ref="J7:AE16"/>
    <mergeCell ref="J17:AE17"/>
    <mergeCell ref="O2:S3"/>
    <mergeCell ref="O4:S5"/>
    <mergeCell ref="T4:Y5"/>
    <mergeCell ref="T2:Y3"/>
    <mergeCell ref="J2:N3"/>
    <mergeCell ref="J4:N5"/>
    <mergeCell ref="C1:AE1"/>
    <mergeCell ref="A1:B5"/>
    <mergeCell ref="Z2:AE3"/>
    <mergeCell ref="Z4:AE5"/>
    <mergeCell ref="J6:AE6"/>
    <mergeCell ref="C2:H2"/>
    <mergeCell ref="C3:H3"/>
    <mergeCell ref="C4:F5"/>
  </mergeCells>
  <pageMargins left="0.7" right="0.7" top="0.75" bottom="0.75" header="0.3" footer="0.3"/>
  <pageSetup paperSize="9" scale="58"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79156-7288-49D6-91F9-E4F076BD631A}">
  <sheetPr codeName="Лист3">
    <pageSetUpPr fitToPage="1"/>
  </sheetPr>
  <dimension ref="A1:AU44"/>
  <sheetViews>
    <sheetView showGridLines="0" zoomScale="70" zoomScaleNormal="70" workbookViewId="0">
      <selection activeCell="M1" sqref="A1:AU35"/>
    </sheetView>
  </sheetViews>
  <sheetFormatPr defaultColWidth="2.6640625" defaultRowHeight="14.25" customHeight="1" x14ac:dyDescent="0.25"/>
  <cols>
    <col min="1" max="22" width="2.6640625" style="6"/>
    <col min="23" max="23" width="2.6640625" style="6" customWidth="1"/>
    <col min="24" max="16384" width="2.6640625" style="6"/>
  </cols>
  <sheetData>
    <row r="1" spans="1:47" ht="32.4" customHeight="1" x14ac:dyDescent="0.25">
      <c r="A1" s="177"/>
      <c r="B1" s="178"/>
      <c r="C1" s="178"/>
      <c r="D1" s="178"/>
      <c r="E1" s="178"/>
      <c r="F1" s="178"/>
      <c r="G1" s="178"/>
      <c r="H1" s="178"/>
      <c r="I1" s="178"/>
      <c r="J1" s="178"/>
      <c r="K1" s="178"/>
      <c r="L1" s="178"/>
      <c r="M1" s="233" t="s">
        <v>32</v>
      </c>
      <c r="N1" s="233"/>
      <c r="O1" s="233"/>
      <c r="P1" s="233"/>
      <c r="Q1" s="233"/>
      <c r="R1" s="233"/>
      <c r="S1" s="233"/>
      <c r="T1" s="233"/>
      <c r="U1" s="233"/>
      <c r="V1" s="233"/>
      <c r="W1" s="233"/>
      <c r="X1" s="233"/>
      <c r="Y1" s="233"/>
      <c r="Z1" s="233"/>
      <c r="AA1" s="233"/>
      <c r="AB1" s="233"/>
      <c r="AC1" s="233"/>
      <c r="AD1" s="233"/>
      <c r="AE1" s="233"/>
      <c r="AF1" s="233"/>
      <c r="AG1" s="233"/>
      <c r="AH1" s="233"/>
      <c r="AI1" s="233"/>
      <c r="AJ1" s="233"/>
      <c r="AK1" s="233"/>
      <c r="AL1" s="233"/>
      <c r="AM1" s="233"/>
      <c r="AN1" s="233"/>
      <c r="AO1" s="233"/>
      <c r="AP1" s="233"/>
      <c r="AQ1" s="233"/>
      <c r="AR1" s="233"/>
      <c r="AS1" s="233"/>
      <c r="AT1" s="233"/>
      <c r="AU1" s="234"/>
    </row>
    <row r="2" spans="1:47" ht="14.25" customHeight="1" x14ac:dyDescent="0.25">
      <c r="A2" s="282" t="s">
        <v>1</v>
      </c>
      <c r="B2" s="283"/>
      <c r="C2" s="283"/>
      <c r="D2" s="283"/>
      <c r="E2" s="283"/>
      <c r="F2" s="284"/>
      <c r="G2" s="244" t="str">
        <f>'Лист наблюдений'!I2</f>
        <v>кирпичная стена</v>
      </c>
      <c r="H2" s="245"/>
      <c r="I2" s="245"/>
      <c r="J2" s="245"/>
      <c r="K2" s="245"/>
      <c r="L2" s="245"/>
      <c r="M2" s="245"/>
      <c r="N2" s="245"/>
      <c r="O2" s="245"/>
      <c r="P2" s="245"/>
      <c r="Q2" s="245"/>
      <c r="R2" s="245"/>
      <c r="S2" s="245"/>
      <c r="T2" s="246"/>
      <c r="U2" s="247" t="s">
        <v>25</v>
      </c>
      <c r="V2" s="248"/>
      <c r="W2" s="248"/>
      <c r="X2" s="248"/>
      <c r="Y2" s="249"/>
      <c r="Z2" s="253" t="str">
        <f>'Лист наблюдений'!O2</f>
        <v>каменщик</v>
      </c>
      <c r="AA2" s="254"/>
      <c r="AB2" s="254"/>
      <c r="AC2" s="254"/>
      <c r="AD2" s="254"/>
      <c r="AE2" s="254"/>
      <c r="AF2" s="254"/>
      <c r="AG2" s="254"/>
      <c r="AH2" s="254"/>
      <c r="AI2" s="255"/>
      <c r="AJ2" s="259" t="s">
        <v>26</v>
      </c>
      <c r="AK2" s="260"/>
      <c r="AL2" s="260"/>
      <c r="AM2" s="260"/>
      <c r="AN2" s="260"/>
      <c r="AO2" s="261"/>
      <c r="AP2" s="276">
        <f>'Лист наблюдений'!Z2</f>
        <v>43646</v>
      </c>
      <c r="AQ2" s="277"/>
      <c r="AR2" s="277"/>
      <c r="AS2" s="277"/>
      <c r="AT2" s="277"/>
      <c r="AU2" s="278"/>
    </row>
    <row r="3" spans="1:47" ht="14.25" customHeight="1" x14ac:dyDescent="0.25">
      <c r="A3" s="282" t="s">
        <v>27</v>
      </c>
      <c r="B3" s="283"/>
      <c r="C3" s="283"/>
      <c r="D3" s="283"/>
      <c r="E3" s="283"/>
      <c r="F3" s="284"/>
      <c r="G3" s="244"/>
      <c r="H3" s="245"/>
      <c r="I3" s="245"/>
      <c r="J3" s="245"/>
      <c r="K3" s="245"/>
      <c r="L3" s="245"/>
      <c r="M3" s="245"/>
      <c r="N3" s="245"/>
      <c r="O3" s="245"/>
      <c r="P3" s="245"/>
      <c r="Q3" s="245"/>
      <c r="R3" s="245"/>
      <c r="S3" s="245"/>
      <c r="T3" s="246"/>
      <c r="U3" s="250"/>
      <c r="V3" s="251"/>
      <c r="W3" s="251"/>
      <c r="X3" s="251"/>
      <c r="Y3" s="252"/>
      <c r="Z3" s="256"/>
      <c r="AA3" s="257"/>
      <c r="AB3" s="257"/>
      <c r="AC3" s="257"/>
      <c r="AD3" s="257"/>
      <c r="AE3" s="257"/>
      <c r="AF3" s="257"/>
      <c r="AG3" s="257"/>
      <c r="AH3" s="257"/>
      <c r="AI3" s="258"/>
      <c r="AJ3" s="262"/>
      <c r="AK3" s="263"/>
      <c r="AL3" s="263"/>
      <c r="AM3" s="263"/>
      <c r="AN3" s="263"/>
      <c r="AO3" s="264"/>
      <c r="AP3" s="279"/>
      <c r="AQ3" s="280"/>
      <c r="AR3" s="280"/>
      <c r="AS3" s="280"/>
      <c r="AT3" s="280"/>
      <c r="AU3" s="281"/>
    </row>
    <row r="4" spans="1:47" ht="14.25" customHeight="1" x14ac:dyDescent="0.25">
      <c r="A4" s="247" t="s">
        <v>28</v>
      </c>
      <c r="B4" s="248"/>
      <c r="C4" s="248"/>
      <c r="D4" s="249"/>
      <c r="E4" s="271" t="s">
        <v>16</v>
      </c>
      <c r="F4" s="272"/>
      <c r="G4" s="244" t="str">
        <f>'Лист наблюдений'!I4</f>
        <v>набрать раствор</v>
      </c>
      <c r="H4" s="245"/>
      <c r="I4" s="245"/>
      <c r="J4" s="245"/>
      <c r="K4" s="245"/>
      <c r="L4" s="245"/>
      <c r="M4" s="245"/>
      <c r="N4" s="245"/>
      <c r="O4" s="245"/>
      <c r="P4" s="245"/>
      <c r="Q4" s="245"/>
      <c r="R4" s="245"/>
      <c r="S4" s="245"/>
      <c r="T4" s="246"/>
      <c r="U4" s="247" t="s">
        <v>18</v>
      </c>
      <c r="V4" s="248"/>
      <c r="W4" s="248"/>
      <c r="X4" s="248"/>
      <c r="Y4" s="249"/>
      <c r="Z4" s="285" t="str">
        <f>'Лист наблюдений'!O4</f>
        <v>78 "</v>
      </c>
      <c r="AA4" s="286"/>
      <c r="AB4" s="286"/>
      <c r="AC4" s="286"/>
      <c r="AD4" s="286"/>
      <c r="AE4" s="286"/>
      <c r="AF4" s="286"/>
      <c r="AG4" s="286"/>
      <c r="AH4" s="286"/>
      <c r="AI4" s="287"/>
      <c r="AJ4" s="259" t="s">
        <v>19</v>
      </c>
      <c r="AK4" s="260"/>
      <c r="AL4" s="260"/>
      <c r="AM4" s="260"/>
      <c r="AN4" s="260"/>
      <c r="AO4" s="261"/>
      <c r="AP4" s="276" t="str">
        <f>'Лист наблюдений'!Z4</f>
        <v>Иванов И.М.</v>
      </c>
      <c r="AQ4" s="277"/>
      <c r="AR4" s="277"/>
      <c r="AS4" s="277"/>
      <c r="AT4" s="277"/>
      <c r="AU4" s="278"/>
    </row>
    <row r="5" spans="1:47" ht="31.5" customHeight="1" x14ac:dyDescent="0.25">
      <c r="A5" s="250"/>
      <c r="B5" s="251"/>
      <c r="C5" s="251"/>
      <c r="D5" s="252"/>
      <c r="E5" s="271" t="s">
        <v>17</v>
      </c>
      <c r="F5" s="272"/>
      <c r="G5" s="273" t="str">
        <f>'Лист наблюдений'!I5</f>
        <v>убрать излишки раствора после укладки кирпича</v>
      </c>
      <c r="H5" s="274"/>
      <c r="I5" s="274"/>
      <c r="J5" s="274"/>
      <c r="K5" s="274"/>
      <c r="L5" s="274"/>
      <c r="M5" s="274"/>
      <c r="N5" s="274"/>
      <c r="O5" s="274"/>
      <c r="P5" s="274"/>
      <c r="Q5" s="274"/>
      <c r="R5" s="274"/>
      <c r="S5" s="274"/>
      <c r="T5" s="275"/>
      <c r="U5" s="250"/>
      <c r="V5" s="251"/>
      <c r="W5" s="251"/>
      <c r="X5" s="251"/>
      <c r="Y5" s="252"/>
      <c r="Z5" s="288"/>
      <c r="AA5" s="289"/>
      <c r="AB5" s="289"/>
      <c r="AC5" s="289"/>
      <c r="AD5" s="289"/>
      <c r="AE5" s="289"/>
      <c r="AF5" s="289"/>
      <c r="AG5" s="289"/>
      <c r="AH5" s="289"/>
      <c r="AI5" s="290"/>
      <c r="AJ5" s="262"/>
      <c r="AK5" s="263"/>
      <c r="AL5" s="263"/>
      <c r="AM5" s="263"/>
      <c r="AN5" s="263"/>
      <c r="AO5" s="264"/>
      <c r="AP5" s="279"/>
      <c r="AQ5" s="280"/>
      <c r="AR5" s="280"/>
      <c r="AS5" s="280"/>
      <c r="AT5" s="280"/>
      <c r="AU5" s="281"/>
    </row>
    <row r="6" spans="1:47" ht="14.25" customHeight="1" x14ac:dyDescent="0.25">
      <c r="A6" s="107"/>
      <c r="B6" s="7"/>
      <c r="C6" s="7"/>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108"/>
    </row>
    <row r="7" spans="1:47" ht="14.25" customHeight="1" x14ac:dyDescent="0.25">
      <c r="A7" s="107"/>
      <c r="B7" s="7"/>
      <c r="C7" s="7"/>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108"/>
    </row>
    <row r="8" spans="1:47" ht="14.25" customHeight="1" x14ac:dyDescent="0.25">
      <c r="A8" s="107"/>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108"/>
    </row>
    <row r="9" spans="1:47" ht="14.25" customHeight="1" x14ac:dyDescent="0.25">
      <c r="A9" s="107"/>
      <c r="B9" s="7"/>
      <c r="C9" s="7"/>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108"/>
    </row>
    <row r="10" spans="1:47" ht="14.25" customHeight="1" x14ac:dyDescent="0.25">
      <c r="A10" s="107"/>
      <c r="B10" s="7"/>
      <c r="C10" s="7"/>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108"/>
    </row>
    <row r="11" spans="1:47" ht="14.25" customHeight="1" x14ac:dyDescent="0.25">
      <c r="A11" s="107"/>
      <c r="B11" s="7"/>
      <c r="C11" s="7"/>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108"/>
    </row>
    <row r="12" spans="1:47" ht="14.25" customHeight="1" x14ac:dyDescent="0.25">
      <c r="A12" s="107"/>
      <c r="B12" s="7"/>
      <c r="C12" s="7"/>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108"/>
    </row>
    <row r="13" spans="1:47" ht="14.25" customHeight="1" x14ac:dyDescent="0.25">
      <c r="A13" s="107"/>
      <c r="B13" s="7"/>
      <c r="C13" s="7"/>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108"/>
    </row>
    <row r="14" spans="1:47" ht="14.25" customHeight="1" x14ac:dyDescent="0.25">
      <c r="A14" s="107"/>
      <c r="B14" s="7"/>
      <c r="C14" s="7"/>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108"/>
    </row>
    <row r="15" spans="1:47" ht="14.25" customHeight="1" x14ac:dyDescent="0.25">
      <c r="A15" s="107"/>
      <c r="B15" s="7"/>
      <c r="C15" s="7"/>
      <c r="D15" s="7"/>
      <c r="E15" s="7"/>
      <c r="F15" s="7"/>
      <c r="G15" s="7"/>
      <c r="H15" s="7"/>
      <c r="I15" s="7"/>
      <c r="J15" s="7"/>
      <c r="K15" s="7"/>
      <c r="L15" s="7"/>
      <c r="M15" s="7"/>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108"/>
    </row>
    <row r="16" spans="1:47" ht="14.25" customHeight="1" x14ac:dyDescent="0.25">
      <c r="A16" s="107"/>
      <c r="B16" s="7"/>
      <c r="C16" s="7"/>
      <c r="D16" s="7"/>
      <c r="E16" s="7"/>
      <c r="F16" s="7"/>
      <c r="G16" s="7"/>
      <c r="H16" s="7"/>
      <c r="I16" s="7"/>
      <c r="J16" s="7"/>
      <c r="K16" s="7"/>
      <c r="L16" s="7"/>
      <c r="M16" s="7"/>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108"/>
    </row>
    <row r="17" spans="1:47" ht="14.25" customHeight="1" x14ac:dyDescent="0.25">
      <c r="A17" s="107"/>
      <c r="B17" s="7"/>
      <c r="C17" s="7"/>
      <c r="D17" s="7"/>
      <c r="E17" s="7"/>
      <c r="F17" s="7"/>
      <c r="G17" s="7"/>
      <c r="H17" s="7"/>
      <c r="I17" s="7"/>
      <c r="J17" s="7"/>
      <c r="K17" s="7"/>
      <c r="L17" s="7"/>
      <c r="M17" s="7"/>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108"/>
    </row>
    <row r="18" spans="1:47" ht="14.25" customHeight="1" x14ac:dyDescent="0.25">
      <c r="A18" s="107"/>
      <c r="B18" s="7"/>
      <c r="C18" s="7"/>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108"/>
    </row>
    <row r="19" spans="1:47" ht="14.25" customHeight="1" x14ac:dyDescent="0.25">
      <c r="A19" s="107"/>
      <c r="B19" s="7"/>
      <c r="C19" s="7"/>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108"/>
    </row>
    <row r="20" spans="1:47" ht="14.25" customHeight="1" x14ac:dyDescent="0.25">
      <c r="A20" s="107"/>
      <c r="B20" s="7"/>
      <c r="C20" s="7"/>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108"/>
    </row>
    <row r="21" spans="1:47" ht="14.25" customHeight="1" x14ac:dyDescent="0.25">
      <c r="A21" s="107"/>
      <c r="B21" s="7"/>
      <c r="C21" s="7"/>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108"/>
    </row>
    <row r="22" spans="1:47" ht="14.25" customHeight="1" x14ac:dyDescent="0.25">
      <c r="A22" s="107"/>
      <c r="B22" s="7"/>
      <c r="C22" s="7"/>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108"/>
    </row>
    <row r="23" spans="1:47" ht="14.25" customHeight="1" x14ac:dyDescent="0.25">
      <c r="A23" s="107"/>
      <c r="B23" s="7"/>
      <c r="C23" s="7"/>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108"/>
    </row>
    <row r="24" spans="1:47" ht="14.25" customHeight="1" x14ac:dyDescent="0.25">
      <c r="A24" s="107"/>
      <c r="B24" s="7"/>
      <c r="C24" s="7"/>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108"/>
    </row>
    <row r="25" spans="1:47" ht="14.25" customHeight="1" x14ac:dyDescent="0.25">
      <c r="A25" s="107"/>
      <c r="B25" s="7"/>
      <c r="C25" s="7"/>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108"/>
    </row>
    <row r="26" spans="1:47" ht="14.25" customHeight="1" x14ac:dyDescent="0.25">
      <c r="A26" s="107"/>
      <c r="B26" s="7"/>
      <c r="C26" s="7"/>
      <c r="D26" s="7"/>
      <c r="E26" s="7"/>
      <c r="F26" s="7"/>
      <c r="G26" s="7"/>
      <c r="H26" s="7"/>
      <c r="I26" s="7"/>
      <c r="J26" s="7"/>
      <c r="K26" s="7"/>
      <c r="L26" s="7"/>
      <c r="M26" s="7"/>
      <c r="N26" s="7"/>
      <c r="O26" s="7"/>
      <c r="P26" s="7"/>
      <c r="Q26" s="7"/>
      <c r="R26" s="8"/>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108"/>
    </row>
    <row r="27" spans="1:47" ht="14.25" customHeight="1" x14ac:dyDescent="0.25">
      <c r="A27" s="107"/>
      <c r="B27" s="7"/>
      <c r="C27" s="7"/>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108"/>
    </row>
    <row r="28" spans="1:47" ht="14.25" customHeight="1" x14ac:dyDescent="0.25">
      <c r="A28" s="107"/>
      <c r="B28" s="7"/>
      <c r="C28" s="7"/>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108"/>
    </row>
    <row r="29" spans="1:47" ht="14.25" customHeight="1" x14ac:dyDescent="0.25">
      <c r="A29" s="107"/>
      <c r="B29" s="7"/>
      <c r="C29" s="7"/>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108"/>
    </row>
    <row r="30" spans="1:47" ht="14.25" customHeight="1" x14ac:dyDescent="0.25">
      <c r="A30" s="109"/>
      <c r="AU30" s="110"/>
    </row>
    <row r="31" spans="1:47" ht="14.25" customHeight="1" x14ac:dyDescent="0.25">
      <c r="A31" s="109"/>
      <c r="W31" s="265" t="s">
        <v>33</v>
      </c>
      <c r="X31" s="266"/>
      <c r="Y31" s="266"/>
      <c r="Z31" s="266"/>
      <c r="AA31" s="267"/>
      <c r="AB31" s="265" t="s">
        <v>34</v>
      </c>
      <c r="AC31" s="266"/>
      <c r="AD31" s="266"/>
      <c r="AE31" s="266"/>
      <c r="AF31" s="267"/>
      <c r="AG31" s="265" t="s">
        <v>35</v>
      </c>
      <c r="AH31" s="266"/>
      <c r="AI31" s="266"/>
      <c r="AJ31" s="266"/>
      <c r="AK31" s="267"/>
      <c r="AL31" s="265" t="s">
        <v>36</v>
      </c>
      <c r="AM31" s="266"/>
      <c r="AN31" s="266"/>
      <c r="AO31" s="266"/>
      <c r="AP31" s="267"/>
      <c r="AQ31" s="265" t="s">
        <v>37</v>
      </c>
      <c r="AR31" s="266"/>
      <c r="AS31" s="266"/>
      <c r="AT31" s="266"/>
      <c r="AU31" s="267"/>
    </row>
    <row r="32" spans="1:47" ht="21" customHeight="1" x14ac:dyDescent="0.25">
      <c r="A32" s="109"/>
      <c r="W32" s="268"/>
      <c r="X32" s="269"/>
      <c r="Y32" s="269"/>
      <c r="Z32" s="269"/>
      <c r="AA32" s="270"/>
      <c r="AB32" s="268"/>
      <c r="AC32" s="269"/>
      <c r="AD32" s="269"/>
      <c r="AE32" s="269"/>
      <c r="AF32" s="270"/>
      <c r="AG32" s="268"/>
      <c r="AH32" s="269"/>
      <c r="AI32" s="269"/>
      <c r="AJ32" s="269"/>
      <c r="AK32" s="270"/>
      <c r="AL32" s="268"/>
      <c r="AM32" s="269"/>
      <c r="AN32" s="269"/>
      <c r="AO32" s="269"/>
      <c r="AP32" s="270"/>
      <c r="AQ32" s="268"/>
      <c r="AR32" s="269"/>
      <c r="AS32" s="269"/>
      <c r="AT32" s="269"/>
      <c r="AU32" s="270"/>
    </row>
    <row r="33" spans="1:47" ht="14.25" customHeight="1" x14ac:dyDescent="0.25">
      <c r="A33" s="109"/>
      <c r="W33" s="235"/>
      <c r="X33" s="236"/>
      <c r="Y33" s="236"/>
      <c r="Z33" s="236"/>
      <c r="AA33" s="237"/>
      <c r="AB33" s="235"/>
      <c r="AC33" s="236"/>
      <c r="AD33" s="236"/>
      <c r="AE33" s="236"/>
      <c r="AF33" s="237"/>
      <c r="AG33" s="235"/>
      <c r="AH33" s="236"/>
      <c r="AI33" s="236"/>
      <c r="AJ33" s="236"/>
      <c r="AK33" s="237"/>
      <c r="AL33" s="235"/>
      <c r="AM33" s="236"/>
      <c r="AN33" s="236"/>
      <c r="AO33" s="236"/>
      <c r="AP33" s="237"/>
      <c r="AQ33" s="9"/>
      <c r="AR33" s="10"/>
      <c r="AS33" s="10"/>
      <c r="AT33" s="10"/>
      <c r="AU33" s="11"/>
    </row>
    <row r="34" spans="1:47" ht="14.25" customHeight="1" x14ac:dyDescent="0.25">
      <c r="A34" s="109"/>
      <c r="W34" s="238"/>
      <c r="X34" s="239"/>
      <c r="Y34" s="239"/>
      <c r="Z34" s="239"/>
      <c r="AA34" s="240"/>
      <c r="AB34" s="238"/>
      <c r="AC34" s="239"/>
      <c r="AD34" s="239"/>
      <c r="AE34" s="239"/>
      <c r="AF34" s="240"/>
      <c r="AG34" s="238"/>
      <c r="AH34" s="239"/>
      <c r="AI34" s="239"/>
      <c r="AJ34" s="239"/>
      <c r="AK34" s="240"/>
      <c r="AL34" s="238"/>
      <c r="AM34" s="239"/>
      <c r="AN34" s="239"/>
      <c r="AO34" s="239"/>
      <c r="AP34" s="240"/>
      <c r="AQ34" s="12"/>
      <c r="AR34" s="111"/>
      <c r="AS34" s="111"/>
      <c r="AT34" s="111"/>
      <c r="AU34" s="13"/>
    </row>
    <row r="35" spans="1:47" ht="14.25" customHeight="1" x14ac:dyDescent="0.25">
      <c r="A35" s="112"/>
      <c r="B35" s="113"/>
      <c r="C35" s="113"/>
      <c r="D35" s="113"/>
      <c r="E35" s="113"/>
      <c r="F35" s="113"/>
      <c r="G35" s="113"/>
      <c r="H35" s="113"/>
      <c r="I35" s="113"/>
      <c r="J35" s="113"/>
      <c r="K35" s="113"/>
      <c r="L35" s="113"/>
      <c r="M35" s="113"/>
      <c r="N35" s="113"/>
      <c r="O35" s="113"/>
      <c r="P35" s="113"/>
      <c r="Q35" s="113"/>
      <c r="R35" s="113"/>
      <c r="S35" s="113"/>
      <c r="T35" s="113"/>
      <c r="U35" s="113"/>
      <c r="V35" s="113"/>
      <c r="W35" s="241"/>
      <c r="X35" s="242"/>
      <c r="Y35" s="242"/>
      <c r="Z35" s="242"/>
      <c r="AA35" s="243"/>
      <c r="AB35" s="241"/>
      <c r="AC35" s="242"/>
      <c r="AD35" s="242"/>
      <c r="AE35" s="242"/>
      <c r="AF35" s="243"/>
      <c r="AG35" s="241"/>
      <c r="AH35" s="242"/>
      <c r="AI35" s="242"/>
      <c r="AJ35" s="242"/>
      <c r="AK35" s="243"/>
      <c r="AL35" s="241"/>
      <c r="AM35" s="242"/>
      <c r="AN35" s="242"/>
      <c r="AO35" s="242"/>
      <c r="AP35" s="243"/>
      <c r="AQ35" s="14"/>
      <c r="AR35" s="15"/>
      <c r="AS35" s="15"/>
      <c r="AT35" s="15"/>
      <c r="AU35" s="16"/>
    </row>
    <row r="44" spans="1:47" ht="14.25" customHeight="1" x14ac:dyDescent="0.25">
      <c r="J44" s="17"/>
    </row>
  </sheetData>
  <mergeCells count="27">
    <mergeCell ref="E5:F5"/>
    <mergeCell ref="G5:T5"/>
    <mergeCell ref="AP2:AU3"/>
    <mergeCell ref="A3:F3"/>
    <mergeCell ref="G3:T3"/>
    <mergeCell ref="A4:D5"/>
    <mergeCell ref="E4:F4"/>
    <mergeCell ref="G4:T4"/>
    <mergeCell ref="U4:Y5"/>
    <mergeCell ref="Z4:AI5"/>
    <mergeCell ref="AJ4:AO5"/>
    <mergeCell ref="AP4:AU5"/>
    <mergeCell ref="A2:F2"/>
    <mergeCell ref="M1:AU1"/>
    <mergeCell ref="W33:AA35"/>
    <mergeCell ref="AB33:AF35"/>
    <mergeCell ref="AG33:AK35"/>
    <mergeCell ref="AL33:AP35"/>
    <mergeCell ref="G2:T2"/>
    <mergeCell ref="U2:Y3"/>
    <mergeCell ref="Z2:AI3"/>
    <mergeCell ref="AJ2:AO3"/>
    <mergeCell ref="W31:AA32"/>
    <mergeCell ref="AB31:AF32"/>
    <mergeCell ref="AG31:AK32"/>
    <mergeCell ref="AL31:AP32"/>
    <mergeCell ref="AQ31:AU32"/>
  </mergeCells>
  <pageMargins left="0.23622047244094491" right="0.23622047244094491" top="0.35433070866141736" bottom="0.35433070866141736" header="0.31496062992125984" footer="0.31496062992125984"/>
  <pageSetup paperSize="9" orientation="landscape" horizontalDpi="200" verticalDpi="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72092-0487-4388-85DB-D63A24C6BE97}">
  <sheetPr codeName="Лист4">
    <pageSetUpPr fitToPage="1"/>
  </sheetPr>
  <dimension ref="A1:U21"/>
  <sheetViews>
    <sheetView showGridLines="0" tabSelected="1" topLeftCell="A2" zoomScale="85" zoomScaleNormal="85" workbookViewId="0">
      <selection activeCell="P12" sqref="P12"/>
    </sheetView>
  </sheetViews>
  <sheetFormatPr defaultColWidth="2.88671875" defaultRowHeight="13.8" x14ac:dyDescent="0.25"/>
  <cols>
    <col min="1" max="1" width="3.6640625" style="18" customWidth="1"/>
    <col min="2" max="2" width="40.77734375" style="18" customWidth="1"/>
    <col min="3" max="3" width="14.44140625" style="18" customWidth="1"/>
    <col min="4" max="13" width="5.77734375" style="18" customWidth="1"/>
    <col min="14" max="15" width="8.77734375" style="18" customWidth="1"/>
    <col min="16" max="16" width="21.5546875" style="18" customWidth="1"/>
    <col min="17" max="20" width="8.77734375" style="18" customWidth="1"/>
    <col min="21" max="21" width="46" style="18" customWidth="1"/>
    <col min="22" max="16384" width="2.88671875" style="18"/>
  </cols>
  <sheetData>
    <row r="1" spans="1:21" ht="30.6" customHeight="1" x14ac:dyDescent="0.25">
      <c r="A1" s="319"/>
      <c r="B1" s="319"/>
      <c r="C1" s="321" t="s">
        <v>38</v>
      </c>
      <c r="D1" s="321"/>
      <c r="E1" s="321"/>
      <c r="F1" s="321"/>
      <c r="G1" s="321"/>
      <c r="H1" s="321"/>
      <c r="I1" s="321"/>
      <c r="J1" s="321"/>
      <c r="K1" s="321"/>
      <c r="L1" s="321"/>
      <c r="M1" s="321"/>
      <c r="N1" s="321"/>
      <c r="O1" s="321"/>
      <c r="P1" s="321"/>
      <c r="Q1" s="321"/>
      <c r="R1" s="321"/>
      <c r="S1" s="321"/>
      <c r="T1" s="321"/>
      <c r="U1" s="321"/>
    </row>
    <row r="2" spans="1:21" ht="30" customHeight="1" x14ac:dyDescent="0.25">
      <c r="A2" s="319"/>
      <c r="B2" s="319"/>
      <c r="C2" s="225" t="s">
        <v>28</v>
      </c>
      <c r="D2" s="151" t="s">
        <v>16</v>
      </c>
      <c r="E2" s="219" t="str">
        <f>'Карта СР '!G4</f>
        <v>набрать раствор</v>
      </c>
      <c r="F2" s="219"/>
      <c r="G2" s="219"/>
      <c r="H2" s="219"/>
      <c r="I2" s="225" t="s">
        <v>25</v>
      </c>
      <c r="J2" s="225"/>
      <c r="K2" s="219" t="str">
        <f>'Карта СР '!Z2</f>
        <v>каменщик</v>
      </c>
      <c r="L2" s="219"/>
      <c r="M2" s="219"/>
      <c r="N2" s="151" t="s">
        <v>1</v>
      </c>
      <c r="O2" s="151"/>
      <c r="P2" s="313" t="str">
        <f>'Карта СР '!G2</f>
        <v>кирпичная стена</v>
      </c>
      <c r="Q2" s="314"/>
      <c r="R2" s="315"/>
      <c r="S2" s="224" t="s">
        <v>269</v>
      </c>
      <c r="T2" s="224"/>
      <c r="U2" s="175">
        <f>'Карта СР '!AP2</f>
        <v>43646</v>
      </c>
    </row>
    <row r="3" spans="1:21" ht="30" customHeight="1" x14ac:dyDescent="0.25">
      <c r="A3" s="320"/>
      <c r="B3" s="320"/>
      <c r="C3" s="312"/>
      <c r="D3" s="174" t="s">
        <v>17</v>
      </c>
      <c r="E3" s="311" t="str">
        <f>'Карта СР '!G5</f>
        <v>убрать излишки раствора после укладки кирпича</v>
      </c>
      <c r="F3" s="311"/>
      <c r="G3" s="311"/>
      <c r="H3" s="311"/>
      <c r="I3" s="312" t="s">
        <v>18</v>
      </c>
      <c r="J3" s="312"/>
      <c r="K3" s="311" t="str">
        <f>'Карта СР '!Z4</f>
        <v>78 "</v>
      </c>
      <c r="L3" s="311"/>
      <c r="M3" s="311"/>
      <c r="N3" s="174" t="s">
        <v>27</v>
      </c>
      <c r="O3" s="174"/>
      <c r="P3" s="316" t="s">
        <v>271</v>
      </c>
      <c r="Q3" s="317"/>
      <c r="R3" s="318"/>
      <c r="S3" s="312" t="s">
        <v>19</v>
      </c>
      <c r="T3" s="312"/>
      <c r="U3" s="199" t="str">
        <f>'Карта СР '!AP4</f>
        <v>Иванов И.М.</v>
      </c>
    </row>
    <row r="4" spans="1:21" s="19" customFormat="1" ht="34.799999999999997" customHeight="1" x14ac:dyDescent="0.25">
      <c r="A4" s="168" t="s">
        <v>20</v>
      </c>
      <c r="B4" s="168" t="s">
        <v>39</v>
      </c>
      <c r="C4" s="170" t="s">
        <v>40</v>
      </c>
      <c r="D4" s="168">
        <v>1</v>
      </c>
      <c r="E4" s="169">
        <v>2</v>
      </c>
      <c r="F4" s="168">
        <v>3</v>
      </c>
      <c r="G4" s="168">
        <v>4</v>
      </c>
      <c r="H4" s="168">
        <v>5</v>
      </c>
      <c r="I4" s="168">
        <v>6</v>
      </c>
      <c r="J4" s="168">
        <v>7</v>
      </c>
      <c r="K4" s="168">
        <v>8</v>
      </c>
      <c r="L4" s="169">
        <v>9</v>
      </c>
      <c r="M4" s="168">
        <v>10</v>
      </c>
      <c r="N4" s="176" t="s">
        <v>288</v>
      </c>
      <c r="O4" s="176" t="s">
        <v>290</v>
      </c>
      <c r="P4" s="176" t="s">
        <v>293</v>
      </c>
      <c r="Q4" s="176" t="s">
        <v>289</v>
      </c>
      <c r="R4" s="176" t="s">
        <v>24</v>
      </c>
      <c r="S4" s="310" t="s">
        <v>41</v>
      </c>
      <c r="T4" s="310"/>
      <c r="U4" s="310"/>
    </row>
    <row r="5" spans="1:21" ht="34.950000000000003" customHeight="1" x14ac:dyDescent="0.25">
      <c r="A5" s="161">
        <v>1</v>
      </c>
      <c r="B5" s="117" t="s">
        <v>140</v>
      </c>
      <c r="C5" s="167" t="s">
        <v>154</v>
      </c>
      <c r="D5" s="165">
        <v>10</v>
      </c>
      <c r="E5" s="166">
        <v>7</v>
      </c>
      <c r="F5" s="165">
        <v>9</v>
      </c>
      <c r="G5" s="165">
        <v>8</v>
      </c>
      <c r="H5" s="165">
        <v>7</v>
      </c>
      <c r="I5" s="165">
        <v>10</v>
      </c>
      <c r="J5" s="165">
        <v>13</v>
      </c>
      <c r="K5" s="165">
        <v>8</v>
      </c>
      <c r="L5" s="166">
        <v>17</v>
      </c>
      <c r="M5" s="165">
        <v>9</v>
      </c>
      <c r="N5" s="165">
        <v>7</v>
      </c>
      <c r="O5" s="162">
        <f>J5-N5</f>
        <v>6</v>
      </c>
      <c r="P5" s="206" t="s">
        <v>299</v>
      </c>
      <c r="Q5" s="162">
        <f>1+N5</f>
        <v>8</v>
      </c>
      <c r="R5" s="165">
        <f>J5-Q5</f>
        <v>5</v>
      </c>
      <c r="S5" s="309" t="s">
        <v>268</v>
      </c>
      <c r="T5" s="309"/>
      <c r="U5" s="309"/>
    </row>
    <row r="6" spans="1:21" ht="34.950000000000003" customHeight="1" x14ac:dyDescent="0.25">
      <c r="A6" s="161">
        <v>2</v>
      </c>
      <c r="B6" s="117" t="s">
        <v>141</v>
      </c>
      <c r="C6" s="167" t="s">
        <v>155</v>
      </c>
      <c r="D6" s="165">
        <v>4</v>
      </c>
      <c r="E6" s="166">
        <v>5</v>
      </c>
      <c r="F6" s="165">
        <v>5</v>
      </c>
      <c r="G6" s="165">
        <v>5</v>
      </c>
      <c r="H6" s="165">
        <v>7</v>
      </c>
      <c r="I6" s="165">
        <v>4</v>
      </c>
      <c r="J6" s="165">
        <v>5</v>
      </c>
      <c r="K6" s="165">
        <v>4</v>
      </c>
      <c r="L6" s="166">
        <v>4</v>
      </c>
      <c r="M6" s="165">
        <v>5</v>
      </c>
      <c r="N6" s="165">
        <v>4</v>
      </c>
      <c r="O6" s="162">
        <f>H6-N6</f>
        <v>3</v>
      </c>
      <c r="P6" s="162">
        <f>ROUND(O6*7/($O$5+$O$6+$O$8+$O$10+$O$11+$O$12+$O$13+$O$14+$O$15+$O$16+$O$17),0)</f>
        <v>1</v>
      </c>
      <c r="Q6" s="162">
        <f t="shared" ref="Q6:Q17" si="0">P6+N6</f>
        <v>5</v>
      </c>
      <c r="R6" s="165">
        <f>H6-Q6</f>
        <v>2</v>
      </c>
      <c r="S6" s="309"/>
      <c r="T6" s="309"/>
      <c r="U6" s="309"/>
    </row>
    <row r="7" spans="1:21" ht="34.950000000000003" customHeight="1" x14ac:dyDescent="0.25">
      <c r="A7" s="161" t="s">
        <v>153</v>
      </c>
      <c r="B7" s="117" t="s">
        <v>142</v>
      </c>
      <c r="C7" s="167" t="s">
        <v>156</v>
      </c>
      <c r="D7" s="165">
        <v>3</v>
      </c>
      <c r="E7" s="166">
        <v>4</v>
      </c>
      <c r="F7" s="165">
        <v>3</v>
      </c>
      <c r="G7" s="165">
        <v>4</v>
      </c>
      <c r="H7" s="165">
        <v>3</v>
      </c>
      <c r="I7" s="165">
        <v>7</v>
      </c>
      <c r="J7" s="165">
        <v>6</v>
      </c>
      <c r="K7" s="165">
        <v>9</v>
      </c>
      <c r="L7" s="166">
        <v>4</v>
      </c>
      <c r="M7" s="165">
        <v>8</v>
      </c>
      <c r="N7" s="165">
        <v>3</v>
      </c>
      <c r="O7" s="162">
        <f>K7-H7</f>
        <v>6</v>
      </c>
      <c r="P7" s="162"/>
      <c r="Q7" s="162">
        <f t="shared" si="0"/>
        <v>3</v>
      </c>
      <c r="R7" s="165">
        <f>K7-Q7</f>
        <v>6</v>
      </c>
      <c r="S7" s="309"/>
      <c r="T7" s="309"/>
      <c r="U7" s="309"/>
    </row>
    <row r="8" spans="1:21" ht="34.950000000000003" customHeight="1" x14ac:dyDescent="0.25">
      <c r="A8" s="161">
        <v>3</v>
      </c>
      <c r="B8" s="117" t="s">
        <v>143</v>
      </c>
      <c r="C8" s="167" t="s">
        <v>157</v>
      </c>
      <c r="D8" s="165">
        <v>6</v>
      </c>
      <c r="E8" s="166">
        <v>2</v>
      </c>
      <c r="F8" s="165">
        <v>5</v>
      </c>
      <c r="G8" s="165">
        <v>6</v>
      </c>
      <c r="H8" s="165">
        <v>6</v>
      </c>
      <c r="I8" s="165">
        <v>6</v>
      </c>
      <c r="J8" s="165">
        <v>6</v>
      </c>
      <c r="K8" s="165">
        <v>6</v>
      </c>
      <c r="L8" s="166">
        <v>6</v>
      </c>
      <c r="M8" s="165">
        <v>7</v>
      </c>
      <c r="N8" s="165">
        <v>5</v>
      </c>
      <c r="O8" s="162">
        <v>2</v>
      </c>
      <c r="P8" s="162">
        <v>0</v>
      </c>
      <c r="Q8" s="162">
        <f t="shared" si="0"/>
        <v>5</v>
      </c>
      <c r="R8" s="165">
        <f>M8-Q8</f>
        <v>2</v>
      </c>
      <c r="S8" s="309" t="s">
        <v>280</v>
      </c>
      <c r="T8" s="309"/>
      <c r="U8" s="309"/>
    </row>
    <row r="9" spans="1:21" ht="34.950000000000003" customHeight="1" x14ac:dyDescent="0.25">
      <c r="A9" s="161" t="s">
        <v>153</v>
      </c>
      <c r="B9" s="117" t="s">
        <v>144</v>
      </c>
      <c r="C9" s="167" t="s">
        <v>158</v>
      </c>
      <c r="D9" s="165">
        <v>5</v>
      </c>
      <c r="E9" s="166">
        <v>0</v>
      </c>
      <c r="F9" s="165">
        <v>6</v>
      </c>
      <c r="G9" s="165">
        <v>6</v>
      </c>
      <c r="H9" s="165">
        <v>4</v>
      </c>
      <c r="I9" s="165">
        <v>9</v>
      </c>
      <c r="J9" s="165">
        <v>7</v>
      </c>
      <c r="K9" s="165">
        <v>7</v>
      </c>
      <c r="L9" s="166">
        <v>5</v>
      </c>
      <c r="M9" s="165">
        <v>7</v>
      </c>
      <c r="N9" s="165">
        <f>H9</f>
        <v>4</v>
      </c>
      <c r="O9" s="162">
        <f>I9-H9</f>
        <v>5</v>
      </c>
      <c r="P9" s="162"/>
      <c r="Q9" s="162">
        <f t="shared" si="0"/>
        <v>4</v>
      </c>
      <c r="R9" s="165">
        <f>I9-Q9</f>
        <v>5</v>
      </c>
      <c r="S9" s="309"/>
      <c r="T9" s="309"/>
      <c r="U9" s="309"/>
    </row>
    <row r="10" spans="1:21" ht="34.950000000000003" customHeight="1" x14ac:dyDescent="0.25">
      <c r="A10" s="161">
        <v>4</v>
      </c>
      <c r="B10" s="117" t="s">
        <v>145</v>
      </c>
      <c r="C10" s="167" t="s">
        <v>159</v>
      </c>
      <c r="D10" s="165">
        <v>7</v>
      </c>
      <c r="E10" s="166">
        <v>5</v>
      </c>
      <c r="F10" s="165">
        <v>4</v>
      </c>
      <c r="G10" s="165">
        <v>5</v>
      </c>
      <c r="H10" s="165">
        <v>6</v>
      </c>
      <c r="I10" s="165">
        <v>6</v>
      </c>
      <c r="J10" s="165">
        <v>5</v>
      </c>
      <c r="K10" s="165">
        <v>6</v>
      </c>
      <c r="L10" s="166">
        <v>6</v>
      </c>
      <c r="M10" s="165">
        <v>5</v>
      </c>
      <c r="N10" s="165">
        <f t="shared" ref="N10" si="1">G10</f>
        <v>5</v>
      </c>
      <c r="O10" s="162">
        <v>2</v>
      </c>
      <c r="P10" s="162">
        <v>0</v>
      </c>
      <c r="Q10" s="162">
        <f t="shared" si="0"/>
        <v>5</v>
      </c>
      <c r="R10" s="165">
        <f>D10-Q10</f>
        <v>2</v>
      </c>
      <c r="S10" s="309"/>
      <c r="T10" s="309"/>
      <c r="U10" s="309"/>
    </row>
    <row r="11" spans="1:21" ht="34.950000000000003" customHeight="1" x14ac:dyDescent="0.25">
      <c r="A11" s="161">
        <v>5</v>
      </c>
      <c r="B11" s="117" t="s">
        <v>146</v>
      </c>
      <c r="C11" s="167" t="s">
        <v>160</v>
      </c>
      <c r="D11" s="165">
        <v>3</v>
      </c>
      <c r="E11" s="166">
        <v>4</v>
      </c>
      <c r="F11" s="165">
        <v>3</v>
      </c>
      <c r="G11" s="165">
        <v>3</v>
      </c>
      <c r="H11" s="165">
        <v>4</v>
      </c>
      <c r="I11" s="165">
        <v>3</v>
      </c>
      <c r="J11" s="165">
        <v>4</v>
      </c>
      <c r="K11" s="165">
        <v>3</v>
      </c>
      <c r="L11" s="166">
        <v>3</v>
      </c>
      <c r="M11" s="165">
        <v>3</v>
      </c>
      <c r="N11" s="165">
        <v>3</v>
      </c>
      <c r="O11" s="162">
        <v>1</v>
      </c>
      <c r="P11" s="162">
        <v>0</v>
      </c>
      <c r="Q11" s="162">
        <f t="shared" si="0"/>
        <v>3</v>
      </c>
      <c r="R11" s="165">
        <f>H11-Q11</f>
        <v>1</v>
      </c>
      <c r="S11" s="309"/>
      <c r="T11" s="309"/>
      <c r="U11" s="309"/>
    </row>
    <row r="12" spans="1:21" ht="34.950000000000003" customHeight="1" x14ac:dyDescent="0.25">
      <c r="A12" s="161">
        <v>6</v>
      </c>
      <c r="B12" s="117" t="s">
        <v>147</v>
      </c>
      <c r="C12" s="167" t="s">
        <v>157</v>
      </c>
      <c r="D12" s="165">
        <v>4</v>
      </c>
      <c r="E12" s="166">
        <v>7</v>
      </c>
      <c r="F12" s="165">
        <v>4</v>
      </c>
      <c r="G12" s="165">
        <v>4</v>
      </c>
      <c r="H12" s="165">
        <v>4</v>
      </c>
      <c r="I12" s="165">
        <v>5</v>
      </c>
      <c r="J12" s="165">
        <v>5</v>
      </c>
      <c r="K12" s="165">
        <v>4</v>
      </c>
      <c r="L12" s="166">
        <v>4</v>
      </c>
      <c r="M12" s="165">
        <v>4</v>
      </c>
      <c r="N12" s="165">
        <v>4</v>
      </c>
      <c r="O12" s="162">
        <v>1</v>
      </c>
      <c r="P12" s="162">
        <v>0</v>
      </c>
      <c r="Q12" s="162">
        <f t="shared" si="0"/>
        <v>4</v>
      </c>
      <c r="R12" s="165">
        <f>J12-Q12</f>
        <v>1</v>
      </c>
      <c r="S12" s="309"/>
      <c r="T12" s="309"/>
      <c r="U12" s="309"/>
    </row>
    <row r="13" spans="1:21" ht="34.950000000000003" customHeight="1" x14ac:dyDescent="0.25">
      <c r="A13" s="161">
        <v>7</v>
      </c>
      <c r="B13" s="117" t="s">
        <v>148</v>
      </c>
      <c r="C13" s="167" t="s">
        <v>160</v>
      </c>
      <c r="D13" s="165">
        <v>3</v>
      </c>
      <c r="E13" s="166">
        <v>4</v>
      </c>
      <c r="F13" s="165">
        <v>3</v>
      </c>
      <c r="G13" s="165">
        <v>4</v>
      </c>
      <c r="H13" s="165">
        <v>4</v>
      </c>
      <c r="I13" s="165">
        <v>5</v>
      </c>
      <c r="J13" s="165">
        <v>3</v>
      </c>
      <c r="K13" s="165">
        <v>4</v>
      </c>
      <c r="L13" s="166">
        <v>3</v>
      </c>
      <c r="M13" s="165">
        <v>4</v>
      </c>
      <c r="N13" s="165">
        <v>3</v>
      </c>
      <c r="O13" s="162">
        <v>2</v>
      </c>
      <c r="P13" s="162">
        <v>0</v>
      </c>
      <c r="Q13" s="162">
        <f t="shared" si="0"/>
        <v>3</v>
      </c>
      <c r="R13" s="165">
        <f>I13-Q13</f>
        <v>2</v>
      </c>
      <c r="S13" s="309"/>
      <c r="T13" s="309"/>
      <c r="U13" s="309"/>
    </row>
    <row r="14" spans="1:21" ht="34.950000000000003" customHeight="1" x14ac:dyDescent="0.25">
      <c r="A14" s="161">
        <v>8</v>
      </c>
      <c r="B14" s="117" t="s">
        <v>149</v>
      </c>
      <c r="C14" s="167" t="s">
        <v>161</v>
      </c>
      <c r="D14" s="165">
        <v>4</v>
      </c>
      <c r="E14" s="166">
        <v>3</v>
      </c>
      <c r="F14" s="165">
        <v>4</v>
      </c>
      <c r="G14" s="165">
        <v>3</v>
      </c>
      <c r="H14" s="165">
        <v>4</v>
      </c>
      <c r="I14" s="165">
        <v>4</v>
      </c>
      <c r="J14" s="165">
        <v>4</v>
      </c>
      <c r="K14" s="165">
        <v>4</v>
      </c>
      <c r="L14" s="166">
        <v>4</v>
      </c>
      <c r="M14" s="165">
        <v>4</v>
      </c>
      <c r="N14" s="165">
        <v>3</v>
      </c>
      <c r="O14" s="162">
        <v>1</v>
      </c>
      <c r="P14" s="162">
        <v>0</v>
      </c>
      <c r="Q14" s="162">
        <f t="shared" si="0"/>
        <v>3</v>
      </c>
      <c r="R14" s="165">
        <f>F14-Q14</f>
        <v>1</v>
      </c>
      <c r="S14" s="309"/>
      <c r="T14" s="309"/>
      <c r="U14" s="309"/>
    </row>
    <row r="15" spans="1:21" ht="34.950000000000003" customHeight="1" x14ac:dyDescent="0.25">
      <c r="A15" s="161">
        <v>9</v>
      </c>
      <c r="B15" s="117" t="s">
        <v>150</v>
      </c>
      <c r="C15" s="167" t="s">
        <v>162</v>
      </c>
      <c r="D15" s="165">
        <v>3</v>
      </c>
      <c r="E15" s="166">
        <v>3</v>
      </c>
      <c r="F15" s="165">
        <v>4</v>
      </c>
      <c r="G15" s="165">
        <v>3</v>
      </c>
      <c r="H15" s="165">
        <v>4</v>
      </c>
      <c r="I15" s="165">
        <v>4</v>
      </c>
      <c r="J15" s="165">
        <v>3</v>
      </c>
      <c r="K15" s="165">
        <v>4</v>
      </c>
      <c r="L15" s="166">
        <v>3</v>
      </c>
      <c r="M15" s="165">
        <v>4</v>
      </c>
      <c r="N15" s="165">
        <v>3</v>
      </c>
      <c r="O15" s="162">
        <v>1</v>
      </c>
      <c r="P15" s="162">
        <v>0</v>
      </c>
      <c r="Q15" s="162">
        <f t="shared" si="0"/>
        <v>3</v>
      </c>
      <c r="R15" s="165">
        <f>H15-Q15</f>
        <v>1</v>
      </c>
      <c r="S15" s="309"/>
      <c r="T15" s="309"/>
      <c r="U15" s="309"/>
    </row>
    <row r="16" spans="1:21" ht="34.950000000000003" customHeight="1" x14ac:dyDescent="0.25">
      <c r="A16" s="161">
        <v>10</v>
      </c>
      <c r="B16" s="117" t="s">
        <v>151</v>
      </c>
      <c r="C16" s="167" t="s">
        <v>161</v>
      </c>
      <c r="D16" s="165">
        <v>10</v>
      </c>
      <c r="E16" s="166">
        <v>14</v>
      </c>
      <c r="F16" s="165">
        <v>14</v>
      </c>
      <c r="G16" s="165">
        <v>8</v>
      </c>
      <c r="H16" s="165">
        <v>15</v>
      </c>
      <c r="I16" s="165">
        <v>9</v>
      </c>
      <c r="J16" s="165">
        <v>8</v>
      </c>
      <c r="K16" s="165">
        <v>10</v>
      </c>
      <c r="L16" s="166">
        <v>9</v>
      </c>
      <c r="M16" s="165">
        <v>9</v>
      </c>
      <c r="N16" s="165">
        <v>8</v>
      </c>
      <c r="O16" s="162">
        <v>7</v>
      </c>
      <c r="P16" s="162" t="s">
        <v>294</v>
      </c>
      <c r="Q16" s="162">
        <v>12</v>
      </c>
      <c r="R16" s="165">
        <f>H16-Q16</f>
        <v>3</v>
      </c>
      <c r="S16" s="309" t="s">
        <v>163</v>
      </c>
      <c r="T16" s="309"/>
      <c r="U16" s="309"/>
    </row>
    <row r="17" spans="1:21" ht="34.950000000000003" customHeight="1" x14ac:dyDescent="0.25">
      <c r="A17" s="161">
        <v>11</v>
      </c>
      <c r="B17" s="117" t="s">
        <v>152</v>
      </c>
      <c r="C17" s="167" t="s">
        <v>162</v>
      </c>
      <c r="D17" s="165">
        <v>5</v>
      </c>
      <c r="E17" s="166">
        <v>5</v>
      </c>
      <c r="F17" s="165">
        <v>7</v>
      </c>
      <c r="G17" s="165">
        <v>4</v>
      </c>
      <c r="H17" s="165">
        <v>4</v>
      </c>
      <c r="I17" s="165">
        <v>5</v>
      </c>
      <c r="J17" s="165">
        <v>5</v>
      </c>
      <c r="K17" s="165">
        <v>5</v>
      </c>
      <c r="L17" s="166">
        <v>4</v>
      </c>
      <c r="M17" s="165">
        <v>5</v>
      </c>
      <c r="N17" s="165">
        <v>4</v>
      </c>
      <c r="O17" s="162">
        <v>3</v>
      </c>
      <c r="P17" s="162">
        <f>ROUND(O17*7/($O$5+$O$6+$O$8+$O$10+$O$11+$O$12+$O$13+$O$14+$O$15+$O$16+$O$17),0)</f>
        <v>1</v>
      </c>
      <c r="Q17" s="162">
        <f t="shared" si="0"/>
        <v>5</v>
      </c>
      <c r="R17" s="165">
        <f>F17-P17</f>
        <v>6</v>
      </c>
      <c r="S17" s="309"/>
      <c r="T17" s="309"/>
      <c r="U17" s="309"/>
    </row>
    <row r="18" spans="1:21" ht="34.950000000000003" customHeight="1" x14ac:dyDescent="0.25">
      <c r="A18" s="202"/>
      <c r="B18" s="203"/>
      <c r="C18" s="198" t="s">
        <v>42</v>
      </c>
      <c r="D18" s="165">
        <f t="shared" ref="D18:N18" si="2">SUM(D5:D17)</f>
        <v>67</v>
      </c>
      <c r="E18" s="166">
        <f t="shared" si="2"/>
        <v>63</v>
      </c>
      <c r="F18" s="165">
        <f t="shared" si="2"/>
        <v>71</v>
      </c>
      <c r="G18" s="165">
        <f t="shared" si="2"/>
        <v>63</v>
      </c>
      <c r="H18" s="165">
        <f t="shared" si="2"/>
        <v>72</v>
      </c>
      <c r="I18" s="165">
        <f t="shared" si="2"/>
        <v>77</v>
      </c>
      <c r="J18" s="165">
        <f t="shared" si="2"/>
        <v>74</v>
      </c>
      <c r="K18" s="165">
        <f t="shared" si="2"/>
        <v>74</v>
      </c>
      <c r="L18" s="166">
        <f t="shared" si="2"/>
        <v>72</v>
      </c>
      <c r="M18" s="165">
        <f t="shared" si="2"/>
        <v>74</v>
      </c>
      <c r="N18" s="165">
        <f t="shared" si="2"/>
        <v>56</v>
      </c>
      <c r="O18" s="165"/>
      <c r="P18" s="165">
        <v>7</v>
      </c>
      <c r="Q18" s="162">
        <f>SUM(Q5:Q17)</f>
        <v>63</v>
      </c>
      <c r="R18" s="162">
        <f>SUM(R5:R17)</f>
        <v>37</v>
      </c>
      <c r="S18" s="291"/>
      <c r="T18" s="292"/>
      <c r="U18" s="293"/>
    </row>
    <row r="19" spans="1:21" ht="34.799999999999997" customHeight="1" x14ac:dyDescent="0.25">
      <c r="A19" s="202"/>
      <c r="C19" s="297" t="s">
        <v>291</v>
      </c>
      <c r="D19" s="297"/>
      <c r="E19" s="297"/>
      <c r="F19" s="298">
        <f>N18</f>
        <v>56</v>
      </c>
      <c r="G19" s="298"/>
      <c r="H19" s="298"/>
      <c r="I19" s="298"/>
      <c r="J19" s="299" t="s">
        <v>301</v>
      </c>
      <c r="K19" s="300"/>
      <c r="L19" s="300"/>
      <c r="M19" s="300"/>
      <c r="N19" s="300"/>
      <c r="O19" s="301"/>
      <c r="P19" s="305" t="s">
        <v>300</v>
      </c>
      <c r="Q19" s="306"/>
      <c r="R19" s="295"/>
      <c r="S19" s="294" t="s">
        <v>295</v>
      </c>
      <c r="T19" s="294"/>
      <c r="U19" s="294"/>
    </row>
    <row r="20" spans="1:21" ht="34.950000000000003" customHeight="1" x14ac:dyDescent="0.25">
      <c r="A20" s="204"/>
      <c r="B20" s="205"/>
      <c r="C20" s="297" t="s">
        <v>292</v>
      </c>
      <c r="D20" s="297"/>
      <c r="E20" s="297"/>
      <c r="F20" s="298" t="s">
        <v>296</v>
      </c>
      <c r="G20" s="298"/>
      <c r="H20" s="298"/>
      <c r="I20" s="298"/>
      <c r="J20" s="302"/>
      <c r="K20" s="303"/>
      <c r="L20" s="303"/>
      <c r="M20" s="303"/>
      <c r="N20" s="303"/>
      <c r="O20" s="304"/>
      <c r="P20" s="307"/>
      <c r="Q20" s="308"/>
      <c r="R20" s="296"/>
      <c r="S20" s="294"/>
      <c r="T20" s="294"/>
      <c r="U20" s="294"/>
    </row>
    <row r="21" spans="1:21" ht="16.2" customHeight="1" x14ac:dyDescent="0.3">
      <c r="C21" s="200"/>
      <c r="D21" s="201"/>
      <c r="E21" s="201"/>
      <c r="F21" s="201"/>
      <c r="G21" s="201"/>
      <c r="N21" s="1"/>
      <c r="O21" s="1"/>
      <c r="P21" s="1"/>
      <c r="Q21" s="1"/>
    </row>
  </sheetData>
  <mergeCells count="36">
    <mergeCell ref="C2:C3"/>
    <mergeCell ref="A1:B3"/>
    <mergeCell ref="C1:U1"/>
    <mergeCell ref="S5:U5"/>
    <mergeCell ref="S12:U12"/>
    <mergeCell ref="S9:U9"/>
    <mergeCell ref="S10:U10"/>
    <mergeCell ref="S11:U11"/>
    <mergeCell ref="S8:U8"/>
    <mergeCell ref="S6:U6"/>
    <mergeCell ref="S7:U7"/>
    <mergeCell ref="S16:U16"/>
    <mergeCell ref="S17:U17"/>
    <mergeCell ref="S4:U4"/>
    <mergeCell ref="E2:H2"/>
    <mergeCell ref="E3:H3"/>
    <mergeCell ref="I2:J2"/>
    <mergeCell ref="I3:J3"/>
    <mergeCell ref="S3:T3"/>
    <mergeCell ref="S2:T2"/>
    <mergeCell ref="P2:R2"/>
    <mergeCell ref="P3:R3"/>
    <mergeCell ref="K2:M2"/>
    <mergeCell ref="K3:M3"/>
    <mergeCell ref="S13:U13"/>
    <mergeCell ref="S14:U14"/>
    <mergeCell ref="S15:U15"/>
    <mergeCell ref="S18:U18"/>
    <mergeCell ref="S19:U20"/>
    <mergeCell ref="R19:R20"/>
    <mergeCell ref="C20:E20"/>
    <mergeCell ref="F20:I20"/>
    <mergeCell ref="F19:I19"/>
    <mergeCell ref="C19:E19"/>
    <mergeCell ref="J19:O20"/>
    <mergeCell ref="P19:Q20"/>
  </mergeCells>
  <pageMargins left="0.23622047244094491" right="0.23622047244094491" top="0.35433070866141736" bottom="0.35433070866141736" header="0.31496062992125984" footer="0.31496062992125984"/>
  <pageSetup paperSize="9" scale="60" orientation="landscape" horizontalDpi="200" verticalDpi="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55690-F6F7-4FDF-B348-BFE0E672620C}">
  <sheetPr codeName="Лист6">
    <pageSetUpPr fitToPage="1"/>
  </sheetPr>
  <dimension ref="A1:Q13"/>
  <sheetViews>
    <sheetView zoomScale="115" zoomScaleNormal="115" workbookViewId="0">
      <selection activeCell="AB8" sqref="AB8"/>
    </sheetView>
  </sheetViews>
  <sheetFormatPr defaultColWidth="2.88671875" defaultRowHeight="13.2" x14ac:dyDescent="0.25"/>
  <cols>
    <col min="1" max="4" width="2.6640625" style="19" customWidth="1"/>
    <col min="5" max="5" width="6" style="19" customWidth="1"/>
    <col min="6" max="12" width="2.6640625" style="19" customWidth="1"/>
    <col min="13" max="16" width="10.77734375" style="19" customWidth="1"/>
    <col min="17" max="17" width="29" style="19" customWidth="1"/>
    <col min="18" max="16384" width="2.88671875" style="19"/>
  </cols>
  <sheetData>
    <row r="1" spans="1:17" ht="34.799999999999997" customHeight="1" x14ac:dyDescent="0.25">
      <c r="A1" s="326"/>
      <c r="B1" s="326"/>
      <c r="C1" s="326"/>
      <c r="D1" s="327" t="s">
        <v>43</v>
      </c>
      <c r="E1" s="327"/>
      <c r="F1" s="327"/>
      <c r="G1" s="327"/>
      <c r="H1" s="327"/>
      <c r="I1" s="327"/>
      <c r="J1" s="327"/>
      <c r="K1" s="327"/>
      <c r="L1" s="327"/>
      <c r="M1" s="327"/>
      <c r="N1" s="327"/>
      <c r="O1" s="327"/>
      <c r="P1" s="327"/>
      <c r="Q1" s="327"/>
    </row>
    <row r="2" spans="1:17" ht="15" customHeight="1" x14ac:dyDescent="0.25">
      <c r="A2" s="224" t="s">
        <v>1</v>
      </c>
      <c r="B2" s="224"/>
      <c r="C2" s="224"/>
      <c r="D2" s="224"/>
      <c r="E2" s="224"/>
      <c r="F2" s="323" t="s">
        <v>297</v>
      </c>
      <c r="G2" s="323"/>
      <c r="H2" s="323"/>
      <c r="I2" s="323"/>
      <c r="J2" s="323"/>
      <c r="K2" s="323"/>
      <c r="L2" s="323"/>
      <c r="M2" s="323"/>
      <c r="N2" s="225" t="s">
        <v>25</v>
      </c>
      <c r="O2" s="219" t="str">
        <f>'Лист наблюдений'!O2</f>
        <v>каменщик</v>
      </c>
      <c r="P2" s="224" t="s">
        <v>26</v>
      </c>
      <c r="Q2" s="325">
        <f>'Ручная работа '!U2</f>
        <v>43646</v>
      </c>
    </row>
    <row r="3" spans="1:17" ht="15" customHeight="1" x14ac:dyDescent="0.25">
      <c r="A3" s="151" t="s">
        <v>27</v>
      </c>
      <c r="B3" s="151"/>
      <c r="C3" s="151"/>
      <c r="D3" s="207"/>
      <c r="E3" s="195"/>
      <c r="F3" s="323"/>
      <c r="G3" s="323"/>
      <c r="H3" s="323"/>
      <c r="I3" s="323"/>
      <c r="J3" s="323"/>
      <c r="K3" s="323"/>
      <c r="L3" s="323"/>
      <c r="M3" s="323"/>
      <c r="N3" s="225"/>
      <c r="O3" s="219"/>
      <c r="P3" s="224"/>
      <c r="Q3" s="325"/>
    </row>
    <row r="4" spans="1:17" ht="15" customHeight="1" x14ac:dyDescent="0.25">
      <c r="A4" s="225" t="s">
        <v>28</v>
      </c>
      <c r="B4" s="225"/>
      <c r="C4" s="225"/>
      <c r="D4" s="225"/>
      <c r="E4" s="164" t="s">
        <v>16</v>
      </c>
      <c r="F4" s="323" t="str">
        <f>'Лист наблюдений'!I4</f>
        <v>набрать раствор</v>
      </c>
      <c r="G4" s="323"/>
      <c r="H4" s="323"/>
      <c r="I4" s="323"/>
      <c r="J4" s="323"/>
      <c r="K4" s="323"/>
      <c r="L4" s="323"/>
      <c r="M4" s="323"/>
      <c r="N4" s="225" t="s">
        <v>18</v>
      </c>
      <c r="O4" s="324" t="str">
        <f>'Лист наблюдений'!O4</f>
        <v>78 "</v>
      </c>
      <c r="P4" s="225" t="s">
        <v>19</v>
      </c>
      <c r="Q4" s="325" t="str">
        <f>'Ручная работа '!U3</f>
        <v>Иванов И.М.</v>
      </c>
    </row>
    <row r="5" spans="1:17" ht="25.5" customHeight="1" x14ac:dyDescent="0.25">
      <c r="A5" s="225"/>
      <c r="B5" s="225"/>
      <c r="C5" s="225"/>
      <c r="D5" s="225"/>
      <c r="E5" s="164" t="s">
        <v>17</v>
      </c>
      <c r="F5" s="322" t="str">
        <f>'Лист наблюдений'!I5</f>
        <v>убрать излишки раствора после укладки кирпича</v>
      </c>
      <c r="G5" s="322"/>
      <c r="H5" s="322"/>
      <c r="I5" s="322"/>
      <c r="J5" s="322"/>
      <c r="K5" s="322"/>
      <c r="L5" s="322"/>
      <c r="M5" s="322"/>
      <c r="N5" s="225"/>
      <c r="O5" s="324"/>
      <c r="P5" s="225"/>
      <c r="Q5" s="325"/>
    </row>
    <row r="6" spans="1:17" x14ac:dyDescent="0.25">
      <c r="A6" s="310" t="s">
        <v>20</v>
      </c>
      <c r="B6" s="310" t="s">
        <v>39</v>
      </c>
      <c r="C6" s="310"/>
      <c r="D6" s="310"/>
      <c r="E6" s="310"/>
      <c r="F6" s="310"/>
      <c r="G6" s="310"/>
      <c r="H6" s="310"/>
      <c r="I6" s="310"/>
      <c r="J6" s="310"/>
      <c r="K6" s="310"/>
      <c r="L6" s="310"/>
      <c r="M6" s="329" t="s">
        <v>49</v>
      </c>
      <c r="N6" s="310" t="s">
        <v>44</v>
      </c>
      <c r="O6" s="310"/>
      <c r="P6" s="310"/>
      <c r="Q6" s="334" t="s">
        <v>285</v>
      </c>
    </row>
    <row r="7" spans="1:17" ht="30" customHeight="1" x14ac:dyDescent="0.25">
      <c r="A7" s="310"/>
      <c r="B7" s="310"/>
      <c r="C7" s="310"/>
      <c r="D7" s="310"/>
      <c r="E7" s="310"/>
      <c r="F7" s="310"/>
      <c r="G7" s="310"/>
      <c r="H7" s="310"/>
      <c r="I7" s="310"/>
      <c r="J7" s="310"/>
      <c r="K7" s="310"/>
      <c r="L7" s="310"/>
      <c r="M7" s="329"/>
      <c r="N7" s="168">
        <v>1</v>
      </c>
      <c r="O7" s="168">
        <v>2</v>
      </c>
      <c r="P7" s="168">
        <v>3</v>
      </c>
      <c r="Q7" s="335"/>
    </row>
    <row r="8" spans="1:17" ht="15" customHeight="1" x14ac:dyDescent="0.25">
      <c r="A8" s="171">
        <v>1</v>
      </c>
      <c r="B8" s="330" t="s">
        <v>45</v>
      </c>
      <c r="C8" s="330"/>
      <c r="D8" s="330"/>
      <c r="E8" s="330"/>
      <c r="F8" s="330"/>
      <c r="G8" s="330"/>
      <c r="H8" s="330"/>
      <c r="I8" s="330"/>
      <c r="J8" s="330"/>
      <c r="K8" s="330"/>
      <c r="L8" s="330"/>
      <c r="M8" s="167">
        <v>160</v>
      </c>
      <c r="N8" s="162">
        <f>10*60</f>
        <v>600</v>
      </c>
      <c r="O8" s="162">
        <f>7*60</f>
        <v>420</v>
      </c>
      <c r="P8" s="162">
        <f>6.5*60</f>
        <v>390</v>
      </c>
      <c r="Q8" s="167" t="s">
        <v>283</v>
      </c>
    </row>
    <row r="9" spans="1:17" ht="15" customHeight="1" x14ac:dyDescent="0.25">
      <c r="A9" s="171">
        <v>2</v>
      </c>
      <c r="B9" s="330" t="s">
        <v>46</v>
      </c>
      <c r="C9" s="330"/>
      <c r="D9" s="330"/>
      <c r="E9" s="330"/>
      <c r="F9" s="330"/>
      <c r="G9" s="330"/>
      <c r="H9" s="330"/>
      <c r="I9" s="330"/>
      <c r="J9" s="330"/>
      <c r="K9" s="330"/>
      <c r="L9" s="330"/>
      <c r="M9" s="167">
        <v>240</v>
      </c>
      <c r="N9" s="162">
        <v>1620</v>
      </c>
      <c r="O9" s="162">
        <v>950</v>
      </c>
      <c r="P9" s="162">
        <v>1500</v>
      </c>
      <c r="Q9" s="167" t="s">
        <v>284</v>
      </c>
    </row>
    <row r="10" spans="1:17" ht="15" customHeight="1" x14ac:dyDescent="0.25">
      <c r="A10" s="171">
        <v>3</v>
      </c>
      <c r="B10" s="331" t="s">
        <v>47</v>
      </c>
      <c r="C10" s="331"/>
      <c r="D10" s="331"/>
      <c r="E10" s="331"/>
      <c r="F10" s="331"/>
      <c r="G10" s="331"/>
      <c r="H10" s="331"/>
      <c r="I10" s="331"/>
      <c r="J10" s="331"/>
      <c r="K10" s="331"/>
      <c r="L10" s="331"/>
      <c r="M10" s="167">
        <v>120</v>
      </c>
      <c r="N10" s="162">
        <f>7.5*60</f>
        <v>450</v>
      </c>
      <c r="O10" s="162">
        <f>8.5*60</f>
        <v>510</v>
      </c>
      <c r="P10" s="162">
        <f>10*60</f>
        <v>600</v>
      </c>
      <c r="Q10" s="167" t="s">
        <v>281</v>
      </c>
    </row>
    <row r="11" spans="1:17" ht="15" customHeight="1" x14ac:dyDescent="0.25">
      <c r="A11" s="171">
        <v>4</v>
      </c>
      <c r="B11" s="331" t="s">
        <v>48</v>
      </c>
      <c r="C11" s="331"/>
      <c r="D11" s="331"/>
      <c r="E11" s="331"/>
      <c r="F11" s="331"/>
      <c r="G11" s="331"/>
      <c r="H11" s="331"/>
      <c r="I11" s="331"/>
      <c r="J11" s="331"/>
      <c r="K11" s="331"/>
      <c r="L11" s="331"/>
      <c r="M11" s="163">
        <v>60</v>
      </c>
      <c r="N11" s="162">
        <v>150</v>
      </c>
      <c r="O11" s="162">
        <v>300</v>
      </c>
      <c r="P11" s="162">
        <v>230</v>
      </c>
      <c r="Q11" s="167" t="s">
        <v>282</v>
      </c>
    </row>
    <row r="12" spans="1:17" ht="15" customHeight="1" x14ac:dyDescent="0.25">
      <c r="A12" s="328" t="s">
        <v>50</v>
      </c>
      <c r="B12" s="328"/>
      <c r="C12" s="328"/>
      <c r="D12" s="328"/>
      <c r="E12" s="328"/>
      <c r="F12" s="328"/>
      <c r="G12" s="328"/>
      <c r="H12" s="328"/>
      <c r="I12" s="328"/>
      <c r="J12" s="328"/>
      <c r="K12" s="328"/>
      <c r="L12" s="328"/>
      <c r="M12" s="328"/>
      <c r="N12" s="328"/>
      <c r="O12" s="328"/>
      <c r="P12" s="333" t="s">
        <v>42</v>
      </c>
      <c r="Q12" s="332">
        <f>2.4+3.95+3.75+2.5</f>
        <v>12.6</v>
      </c>
    </row>
    <row r="13" spans="1:17" ht="15" customHeight="1" x14ac:dyDescent="0.25">
      <c r="A13" s="328"/>
      <c r="B13" s="328"/>
      <c r="C13" s="328"/>
      <c r="D13" s="328"/>
      <c r="E13" s="328"/>
      <c r="F13" s="328"/>
      <c r="G13" s="328"/>
      <c r="H13" s="328"/>
      <c r="I13" s="328"/>
      <c r="J13" s="328"/>
      <c r="K13" s="328"/>
      <c r="L13" s="328"/>
      <c r="M13" s="328"/>
      <c r="N13" s="328"/>
      <c r="O13" s="328"/>
      <c r="P13" s="333"/>
      <c r="Q13" s="332"/>
    </row>
  </sheetData>
  <mergeCells count="28">
    <mergeCell ref="A1:C1"/>
    <mergeCell ref="D1:Q1"/>
    <mergeCell ref="A12:O13"/>
    <mergeCell ref="N4:N5"/>
    <mergeCell ref="N2:N3"/>
    <mergeCell ref="A6:A7"/>
    <mergeCell ref="B6:L7"/>
    <mergeCell ref="M6:M7"/>
    <mergeCell ref="N6:P6"/>
    <mergeCell ref="B8:L8"/>
    <mergeCell ref="B9:L9"/>
    <mergeCell ref="B10:L10"/>
    <mergeCell ref="Q12:Q13"/>
    <mergeCell ref="P12:P13"/>
    <mergeCell ref="B11:L11"/>
    <mergeCell ref="Q6:Q7"/>
    <mergeCell ref="O4:O5"/>
    <mergeCell ref="O2:O3"/>
    <mergeCell ref="P2:P3"/>
    <mergeCell ref="P4:P5"/>
    <mergeCell ref="Q2:Q3"/>
    <mergeCell ref="Q4:Q5"/>
    <mergeCell ref="F5:M5"/>
    <mergeCell ref="F4:M4"/>
    <mergeCell ref="A4:D5"/>
    <mergeCell ref="F2:M2"/>
    <mergeCell ref="F3:M3"/>
    <mergeCell ref="A2:E2"/>
  </mergeCells>
  <pageMargins left="0.23622047244094491" right="0.23622047244094491" top="0.35433070866141736" bottom="0.35433070866141736" header="0.31496062992125984" footer="0.31496062992125984"/>
  <pageSetup paperSize="9" orientation="landscape" horizontalDpi="200" verticalDpi="20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EE8D6-AC4F-4FC9-813A-C58411E26388}">
  <sheetPr codeName="Лист7">
    <pageSetUpPr fitToPage="1"/>
  </sheetPr>
  <dimension ref="A1:L15"/>
  <sheetViews>
    <sheetView zoomScale="115" zoomScaleNormal="115" workbookViewId="0">
      <selection activeCell="H6" sqref="H6"/>
    </sheetView>
  </sheetViews>
  <sheetFormatPr defaultColWidth="9.109375" defaultRowHeight="13.8" x14ac:dyDescent="0.25"/>
  <cols>
    <col min="1" max="1" width="6" style="18" customWidth="1"/>
    <col min="2" max="2" width="3.109375" style="18" customWidth="1"/>
    <col min="3" max="3" width="14.88671875" style="18" customWidth="1"/>
    <col min="4" max="4" width="11" style="18" customWidth="1"/>
    <col min="5" max="5" width="10.44140625" style="18" customWidth="1"/>
    <col min="6" max="6" width="12.33203125" style="18" customWidth="1"/>
    <col min="7" max="7" width="8.33203125" style="18" customWidth="1"/>
    <col min="8" max="8" width="9.5546875" style="18" customWidth="1"/>
    <col min="9" max="9" width="8" style="18" customWidth="1"/>
    <col min="10" max="10" width="12" style="18" customWidth="1"/>
    <col min="11" max="11" width="17" style="18" customWidth="1"/>
    <col min="12" max="12" width="28.109375" style="18" customWidth="1"/>
    <col min="13" max="16384" width="9.109375" style="18"/>
  </cols>
  <sheetData>
    <row r="1" spans="1:12" ht="15" customHeight="1" x14ac:dyDescent="0.25">
      <c r="A1" s="338"/>
      <c r="B1" s="338"/>
      <c r="C1" s="338"/>
      <c r="D1" s="336" t="s">
        <v>73</v>
      </c>
      <c r="E1" s="336"/>
      <c r="F1" s="336"/>
      <c r="G1" s="336"/>
      <c r="H1" s="336"/>
      <c r="I1" s="336"/>
      <c r="J1" s="336"/>
      <c r="K1" s="336"/>
      <c r="L1" s="336"/>
    </row>
    <row r="2" spans="1:12" ht="15.75" customHeight="1" x14ac:dyDescent="0.25">
      <c r="A2" s="339"/>
      <c r="B2" s="339"/>
      <c r="C2" s="339"/>
      <c r="D2" s="337"/>
      <c r="E2" s="337"/>
      <c r="F2" s="337"/>
      <c r="G2" s="337"/>
      <c r="H2" s="337"/>
      <c r="I2" s="337"/>
      <c r="J2" s="337"/>
      <c r="K2" s="337"/>
      <c r="L2" s="337"/>
    </row>
    <row r="3" spans="1:12" s="1" customFormat="1" ht="31.5" customHeight="1" x14ac:dyDescent="0.3">
      <c r="A3" s="340" t="s">
        <v>52</v>
      </c>
      <c r="B3" s="341"/>
      <c r="C3" s="232" t="s">
        <v>279</v>
      </c>
      <c r="D3" s="232"/>
      <c r="E3" s="217" t="s">
        <v>74</v>
      </c>
      <c r="F3" s="217"/>
      <c r="G3" s="217"/>
      <c r="H3" s="223">
        <v>510</v>
      </c>
      <c r="I3" s="223"/>
      <c r="J3" s="342" t="s">
        <v>2</v>
      </c>
      <c r="K3" s="343"/>
      <c r="L3" s="118">
        <f>'Периодическая работа'!Q2</f>
        <v>43646</v>
      </c>
    </row>
    <row r="4" spans="1:12" s="1" customFormat="1" ht="22.5" customHeight="1" x14ac:dyDescent="0.3">
      <c r="A4" s="358" t="s">
        <v>55</v>
      </c>
      <c r="B4" s="359"/>
      <c r="C4" s="232" t="s">
        <v>298</v>
      </c>
      <c r="D4" s="232"/>
      <c r="E4" s="360" t="s">
        <v>75</v>
      </c>
      <c r="F4" s="360"/>
      <c r="G4" s="360"/>
      <c r="H4" s="223">
        <v>27000</v>
      </c>
      <c r="I4" s="223"/>
      <c r="J4" s="358" t="s">
        <v>196</v>
      </c>
      <c r="K4" s="361"/>
      <c r="L4" s="118" t="str">
        <f>'Периодическая работа'!Q4</f>
        <v>Иванов И.М.</v>
      </c>
    </row>
    <row r="5" spans="1:12" ht="15" customHeight="1" x14ac:dyDescent="0.25">
      <c r="A5" s="344" t="s">
        <v>76</v>
      </c>
      <c r="B5" s="340" t="s">
        <v>77</v>
      </c>
      <c r="C5" s="341"/>
      <c r="D5" s="351" t="s">
        <v>287</v>
      </c>
      <c r="E5" s="354" t="s">
        <v>78</v>
      </c>
      <c r="F5" s="355"/>
      <c r="G5" s="355"/>
      <c r="H5" s="356" t="s">
        <v>79</v>
      </c>
      <c r="I5" s="357"/>
      <c r="J5" s="362" t="s">
        <v>286</v>
      </c>
      <c r="K5" s="363"/>
      <c r="L5" s="351" t="s">
        <v>80</v>
      </c>
    </row>
    <row r="6" spans="1:12" ht="39.6" x14ac:dyDescent="0.25">
      <c r="A6" s="345"/>
      <c r="B6" s="347"/>
      <c r="C6" s="348"/>
      <c r="D6" s="352"/>
      <c r="E6" s="83" t="s">
        <v>81</v>
      </c>
      <c r="F6" s="83" t="s">
        <v>82</v>
      </c>
      <c r="G6" s="20" t="s">
        <v>83</v>
      </c>
      <c r="H6" s="83" t="s">
        <v>84</v>
      </c>
      <c r="I6" s="83" t="s">
        <v>85</v>
      </c>
      <c r="J6" s="364"/>
      <c r="K6" s="365"/>
      <c r="L6" s="352"/>
    </row>
    <row r="7" spans="1:12" ht="26.25" customHeight="1" x14ac:dyDescent="0.25">
      <c r="A7" s="346"/>
      <c r="B7" s="349"/>
      <c r="C7" s="350"/>
      <c r="D7" s="353"/>
      <c r="E7" s="21" t="s">
        <v>86</v>
      </c>
      <c r="F7" s="21" t="s">
        <v>87</v>
      </c>
      <c r="G7" s="21" t="s">
        <v>88</v>
      </c>
      <c r="H7" s="84" t="s">
        <v>89</v>
      </c>
      <c r="I7" s="84" t="s">
        <v>90</v>
      </c>
      <c r="J7" s="366"/>
      <c r="K7" s="367"/>
      <c r="L7" s="353"/>
    </row>
    <row r="8" spans="1:12" ht="36" customHeight="1" x14ac:dyDescent="0.25">
      <c r="A8" s="114" t="s">
        <v>164</v>
      </c>
      <c r="B8" s="313" t="s">
        <v>165</v>
      </c>
      <c r="C8" s="315"/>
      <c r="D8" s="115" t="s">
        <v>166</v>
      </c>
      <c r="E8" s="116">
        <v>20</v>
      </c>
      <c r="F8" s="116">
        <v>45</v>
      </c>
      <c r="G8" s="116">
        <v>45</v>
      </c>
      <c r="H8" s="117">
        <v>100</v>
      </c>
      <c r="I8" s="117">
        <v>600</v>
      </c>
      <c r="J8" s="313" t="s">
        <v>167</v>
      </c>
      <c r="K8" s="315"/>
      <c r="L8" s="368"/>
    </row>
    <row r="9" spans="1:12" ht="20.25" customHeight="1" x14ac:dyDescent="0.25">
      <c r="A9" s="117"/>
      <c r="B9" s="313"/>
      <c r="C9" s="315"/>
      <c r="D9" s="117"/>
      <c r="E9" s="116"/>
      <c r="F9" s="116"/>
      <c r="G9" s="116"/>
      <c r="H9" s="117">
        <v>20</v>
      </c>
      <c r="I9" s="117">
        <v>5</v>
      </c>
      <c r="J9" s="313" t="s">
        <v>168</v>
      </c>
      <c r="K9" s="315"/>
      <c r="L9" s="369"/>
    </row>
    <row r="10" spans="1:12" ht="20.25" customHeight="1" x14ac:dyDescent="0.25">
      <c r="A10" s="117"/>
      <c r="B10" s="313"/>
      <c r="C10" s="315"/>
      <c r="D10" s="117"/>
      <c r="E10" s="116"/>
      <c r="F10" s="116"/>
      <c r="G10" s="116"/>
      <c r="H10" s="117">
        <v>200</v>
      </c>
      <c r="I10" s="117">
        <v>150</v>
      </c>
      <c r="J10" s="313" t="s">
        <v>169</v>
      </c>
      <c r="K10" s="315"/>
      <c r="L10" s="369"/>
    </row>
    <row r="11" spans="1:12" ht="30.75" customHeight="1" x14ac:dyDescent="0.25">
      <c r="A11" s="117"/>
      <c r="B11" s="313"/>
      <c r="C11" s="315"/>
      <c r="D11" s="117"/>
      <c r="E11" s="116"/>
      <c r="F11" s="116"/>
      <c r="G11" s="116"/>
      <c r="H11" s="117"/>
      <c r="I11" s="117"/>
      <c r="J11" s="313" t="s">
        <v>170</v>
      </c>
      <c r="K11" s="315"/>
      <c r="L11" s="370"/>
    </row>
    <row r="12" spans="1:12" ht="36.75" customHeight="1" x14ac:dyDescent="0.25">
      <c r="A12" s="114" t="s">
        <v>164</v>
      </c>
      <c r="B12" s="313" t="s">
        <v>165</v>
      </c>
      <c r="C12" s="315"/>
      <c r="D12" s="115" t="s">
        <v>171</v>
      </c>
      <c r="E12" s="116">
        <v>60</v>
      </c>
      <c r="F12" s="116">
        <v>120</v>
      </c>
      <c r="G12" s="116">
        <f>E12+F12</f>
        <v>180</v>
      </c>
      <c r="H12" s="117">
        <v>100</v>
      </c>
      <c r="I12" s="117">
        <v>30</v>
      </c>
      <c r="J12" s="313" t="s">
        <v>172</v>
      </c>
      <c r="K12" s="315"/>
      <c r="L12" s="311"/>
    </row>
    <row r="13" spans="1:12" ht="20.25" customHeight="1" x14ac:dyDescent="0.25">
      <c r="A13" s="117"/>
      <c r="B13" s="313"/>
      <c r="C13" s="315"/>
      <c r="D13" s="117"/>
      <c r="E13" s="116"/>
      <c r="F13" s="116"/>
      <c r="G13" s="116"/>
      <c r="H13" s="117">
        <v>60</v>
      </c>
      <c r="I13" s="117">
        <v>120</v>
      </c>
      <c r="J13" s="313" t="s">
        <v>173</v>
      </c>
      <c r="K13" s="315"/>
      <c r="L13" s="371"/>
    </row>
    <row r="14" spans="1:12" ht="20.25" customHeight="1" x14ac:dyDescent="0.25">
      <c r="A14" s="117"/>
      <c r="B14" s="313"/>
      <c r="C14" s="315"/>
      <c r="D14" s="117"/>
      <c r="E14" s="116"/>
      <c r="F14" s="116"/>
      <c r="G14" s="116"/>
      <c r="H14" s="117"/>
      <c r="I14" s="117"/>
      <c r="J14" s="313" t="s">
        <v>174</v>
      </c>
      <c r="K14" s="315"/>
      <c r="L14" s="372"/>
    </row>
    <row r="15" spans="1:12" ht="15" customHeight="1" x14ac:dyDescent="0.25"/>
  </sheetData>
  <mergeCells count="36">
    <mergeCell ref="B12:C12"/>
    <mergeCell ref="J12:K12"/>
    <mergeCell ref="L12:L14"/>
    <mergeCell ref="B13:C13"/>
    <mergeCell ref="J13:K13"/>
    <mergeCell ref="B14:C14"/>
    <mergeCell ref="J14:K14"/>
    <mergeCell ref="J5:K6"/>
    <mergeCell ref="L5:L7"/>
    <mergeCell ref="J7:K7"/>
    <mergeCell ref="B8:C8"/>
    <mergeCell ref="J8:K8"/>
    <mergeCell ref="L8:L11"/>
    <mergeCell ref="B9:C9"/>
    <mergeCell ref="J9:K9"/>
    <mergeCell ref="B10:C10"/>
    <mergeCell ref="J10:K10"/>
    <mergeCell ref="B11:C11"/>
    <mergeCell ref="J11:K11"/>
    <mergeCell ref="A4:B4"/>
    <mergeCell ref="C4:D4"/>
    <mergeCell ref="E4:G4"/>
    <mergeCell ref="H4:I4"/>
    <mergeCell ref="J4:K4"/>
    <mergeCell ref="A5:A7"/>
    <mergeCell ref="B5:C7"/>
    <mergeCell ref="D5:D7"/>
    <mergeCell ref="E5:G5"/>
    <mergeCell ref="H5:I5"/>
    <mergeCell ref="D1:L2"/>
    <mergeCell ref="A1:C2"/>
    <mergeCell ref="A3:B3"/>
    <mergeCell ref="C3:D3"/>
    <mergeCell ref="E3:G3"/>
    <mergeCell ref="H3:I3"/>
    <mergeCell ref="J3:K3"/>
  </mergeCells>
  <pageMargins left="0.23622047244094491" right="0.23622047244094491" top="0.35433070866141736" bottom="0.35433070866141736" header="0.31496062992125984" footer="0.31496062992125984"/>
  <pageSetup paperSize="9" orientation="landscape" horizontalDpi="200" verticalDpi="20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16E14-D35D-410B-976E-B4046179E11C}">
  <sheetPr codeName="Лист13">
    <pageSetUpPr fitToPage="1"/>
  </sheetPr>
  <dimension ref="A1:GR56"/>
  <sheetViews>
    <sheetView showGridLines="0" zoomScaleNormal="100" workbookViewId="0">
      <selection sqref="A1:GR55"/>
    </sheetView>
  </sheetViews>
  <sheetFormatPr defaultColWidth="0.88671875" defaultRowHeight="13.8" x14ac:dyDescent="0.25"/>
  <cols>
    <col min="1" max="16384" width="0.88671875" style="22"/>
  </cols>
  <sheetData>
    <row r="1" spans="1:200" ht="15" customHeight="1" x14ac:dyDescent="0.25">
      <c r="A1" s="447" t="s">
        <v>51</v>
      </c>
      <c r="B1" s="448"/>
      <c r="C1" s="448"/>
      <c r="D1" s="448"/>
      <c r="E1" s="448"/>
      <c r="F1" s="448"/>
      <c r="G1" s="448"/>
      <c r="H1" s="448"/>
      <c r="I1" s="448"/>
      <c r="J1" s="448"/>
      <c r="K1" s="448"/>
      <c r="L1" s="448"/>
      <c r="M1" s="448"/>
      <c r="N1" s="448"/>
      <c r="O1" s="448"/>
      <c r="P1" s="448"/>
      <c r="Q1" s="448"/>
      <c r="R1" s="448"/>
      <c r="S1" s="448"/>
      <c r="T1" s="448"/>
      <c r="U1" s="448"/>
      <c r="V1" s="448"/>
      <c r="W1" s="448"/>
      <c r="X1" s="448"/>
      <c r="Y1" s="448"/>
      <c r="Z1" s="448"/>
      <c r="AA1" s="448"/>
      <c r="AB1" s="448"/>
      <c r="AC1" s="448"/>
      <c r="AD1" s="448"/>
      <c r="AE1" s="448"/>
      <c r="AF1" s="448"/>
      <c r="AG1" s="448"/>
      <c r="AH1" s="448"/>
      <c r="AI1" s="448"/>
      <c r="AJ1" s="448"/>
      <c r="AK1" s="448"/>
      <c r="AL1" s="448"/>
      <c r="AM1" s="448"/>
      <c r="AN1" s="448"/>
      <c r="AO1" s="448"/>
      <c r="AP1" s="448"/>
      <c r="AQ1" s="448"/>
      <c r="AR1" s="448"/>
      <c r="AS1" s="448"/>
      <c r="AT1" s="448"/>
      <c r="AU1" s="448"/>
      <c r="AV1" s="448"/>
      <c r="AW1" s="448"/>
      <c r="AX1" s="448"/>
      <c r="AY1" s="448"/>
      <c r="AZ1" s="448"/>
      <c r="BA1" s="448"/>
      <c r="BB1" s="448"/>
      <c r="BC1" s="448"/>
      <c r="BD1" s="448"/>
      <c r="BE1" s="448"/>
      <c r="BF1" s="448"/>
      <c r="BG1" s="448"/>
      <c r="BH1" s="448"/>
      <c r="BI1" s="448"/>
      <c r="BJ1" s="448"/>
      <c r="BK1" s="448"/>
      <c r="BL1" s="448"/>
      <c r="BM1" s="448"/>
      <c r="BN1" s="448"/>
      <c r="BO1" s="448"/>
      <c r="BP1" s="448"/>
      <c r="BQ1" s="448"/>
      <c r="BR1" s="448"/>
      <c r="BS1" s="448"/>
      <c r="BT1" s="448"/>
      <c r="BU1" s="448"/>
      <c r="BV1" s="448"/>
      <c r="BW1" s="448"/>
      <c r="BX1" s="448"/>
      <c r="BY1" s="448"/>
      <c r="BZ1" s="448"/>
      <c r="CA1" s="448"/>
      <c r="CB1" s="448"/>
      <c r="CC1" s="448"/>
      <c r="CD1" s="448"/>
      <c r="CE1" s="448"/>
      <c r="CF1" s="448"/>
      <c r="CG1" s="448"/>
      <c r="CH1" s="448"/>
      <c r="CI1" s="448"/>
      <c r="CJ1" s="448"/>
      <c r="CK1" s="448"/>
      <c r="CL1" s="448"/>
      <c r="CM1" s="448"/>
      <c r="CN1" s="448"/>
      <c r="CO1" s="448"/>
      <c r="CP1" s="448"/>
      <c r="CQ1" s="448"/>
      <c r="CR1" s="448"/>
      <c r="CS1" s="448"/>
      <c r="CT1" s="448"/>
      <c r="CU1" s="448"/>
      <c r="CV1" s="448"/>
      <c r="CW1" s="448"/>
      <c r="CX1" s="448"/>
      <c r="CY1" s="448"/>
      <c r="CZ1" s="448"/>
      <c r="DA1" s="448"/>
      <c r="DB1" s="448"/>
      <c r="DC1" s="448"/>
      <c r="DD1" s="448"/>
      <c r="DE1" s="448"/>
      <c r="DF1" s="448"/>
      <c r="DG1" s="448"/>
      <c r="DH1" s="448"/>
      <c r="DI1" s="448"/>
      <c r="DJ1" s="448"/>
      <c r="DK1" s="448"/>
      <c r="DL1" s="448"/>
      <c r="DM1" s="448"/>
      <c r="DN1" s="448"/>
      <c r="DO1" s="448"/>
      <c r="DP1" s="448"/>
      <c r="DQ1" s="448"/>
      <c r="DR1" s="448"/>
      <c r="DS1" s="448"/>
      <c r="DT1" s="448"/>
      <c r="DU1" s="448"/>
      <c r="DV1" s="448"/>
      <c r="DW1" s="448"/>
      <c r="DX1" s="448"/>
      <c r="DY1" s="448"/>
      <c r="DZ1" s="448"/>
      <c r="EA1" s="448"/>
      <c r="EB1" s="448"/>
      <c r="EC1" s="448"/>
      <c r="ED1" s="448"/>
      <c r="EE1" s="448"/>
      <c r="EF1" s="448"/>
      <c r="EG1" s="448"/>
      <c r="EH1" s="448"/>
      <c r="EI1" s="448"/>
      <c r="EJ1" s="448"/>
      <c r="EK1" s="448"/>
      <c r="EL1" s="448"/>
      <c r="EM1" s="448"/>
      <c r="EN1" s="448"/>
      <c r="EO1" s="448"/>
      <c r="EP1" s="448"/>
      <c r="EQ1" s="448"/>
      <c r="ER1" s="448"/>
      <c r="ES1" s="448"/>
      <c r="ET1" s="448"/>
      <c r="EU1" s="448"/>
      <c r="EV1" s="448"/>
      <c r="EW1" s="448"/>
      <c r="EX1" s="448"/>
      <c r="EY1" s="448"/>
      <c r="EZ1" s="448"/>
      <c r="FA1" s="448"/>
      <c r="FB1" s="448"/>
      <c r="FC1" s="448"/>
      <c r="FD1" s="448"/>
      <c r="FE1" s="448"/>
      <c r="FF1" s="448"/>
      <c r="FG1" s="448"/>
      <c r="FH1" s="448"/>
      <c r="FI1" s="448"/>
      <c r="FJ1" s="448"/>
      <c r="FK1" s="448"/>
      <c r="FL1" s="448"/>
      <c r="FM1" s="448"/>
      <c r="FN1" s="448"/>
      <c r="FO1" s="448"/>
      <c r="FP1" s="448"/>
      <c r="FQ1" s="448"/>
      <c r="FR1" s="448"/>
      <c r="FS1" s="448"/>
      <c r="FT1" s="448"/>
      <c r="FU1" s="448"/>
      <c r="FV1" s="448"/>
      <c r="FW1" s="448"/>
      <c r="FX1" s="448"/>
      <c r="FY1" s="448"/>
      <c r="FZ1" s="448"/>
      <c r="GA1" s="448"/>
      <c r="GB1" s="448"/>
      <c r="GC1" s="448"/>
      <c r="GD1" s="448"/>
      <c r="GE1" s="448"/>
      <c r="GF1" s="448"/>
      <c r="GG1" s="448"/>
      <c r="GH1" s="448"/>
      <c r="GI1" s="448"/>
      <c r="GJ1" s="448"/>
      <c r="GK1" s="448"/>
      <c r="GL1" s="448"/>
      <c r="GM1" s="448"/>
      <c r="GN1" s="448"/>
      <c r="GO1" s="448"/>
      <c r="GP1" s="448"/>
      <c r="GQ1" s="448"/>
      <c r="GR1" s="448"/>
    </row>
    <row r="2" spans="1:200" ht="15" customHeight="1" x14ac:dyDescent="0.25">
      <c r="A2" s="449"/>
      <c r="B2" s="450"/>
      <c r="C2" s="450"/>
      <c r="D2" s="450"/>
      <c r="E2" s="450"/>
      <c r="F2" s="450"/>
      <c r="G2" s="450"/>
      <c r="H2" s="450"/>
      <c r="I2" s="450"/>
      <c r="J2" s="450"/>
      <c r="K2" s="450"/>
      <c r="L2" s="450"/>
      <c r="M2" s="450"/>
      <c r="N2" s="450"/>
      <c r="O2" s="450"/>
      <c r="P2" s="450"/>
      <c r="Q2" s="450"/>
      <c r="R2" s="450"/>
      <c r="S2" s="450"/>
      <c r="T2" s="450"/>
      <c r="U2" s="450"/>
      <c r="V2" s="450"/>
      <c r="W2" s="450"/>
      <c r="X2" s="450"/>
      <c r="Y2" s="450"/>
      <c r="Z2" s="450"/>
      <c r="AA2" s="450"/>
      <c r="AB2" s="450"/>
      <c r="AC2" s="450"/>
      <c r="AD2" s="450"/>
      <c r="AE2" s="450"/>
      <c r="AF2" s="450"/>
      <c r="AG2" s="450"/>
      <c r="AH2" s="450"/>
      <c r="AI2" s="450"/>
      <c r="AJ2" s="450"/>
      <c r="AK2" s="450"/>
      <c r="AL2" s="450"/>
      <c r="AM2" s="450"/>
      <c r="AN2" s="450"/>
      <c r="AO2" s="450"/>
      <c r="AP2" s="450"/>
      <c r="AQ2" s="450"/>
      <c r="AR2" s="450"/>
      <c r="AS2" s="450"/>
      <c r="AT2" s="450"/>
      <c r="AU2" s="450"/>
      <c r="AV2" s="450"/>
      <c r="AW2" s="450"/>
      <c r="AX2" s="450"/>
      <c r="AY2" s="450"/>
      <c r="AZ2" s="450"/>
      <c r="BA2" s="450"/>
      <c r="BB2" s="450"/>
      <c r="BC2" s="450"/>
      <c r="BD2" s="450"/>
      <c r="BE2" s="450"/>
      <c r="BF2" s="450"/>
      <c r="BG2" s="450"/>
      <c r="BH2" s="450"/>
      <c r="BI2" s="450"/>
      <c r="BJ2" s="450"/>
      <c r="BK2" s="450"/>
      <c r="BL2" s="450"/>
      <c r="BM2" s="450"/>
      <c r="BN2" s="450"/>
      <c r="BO2" s="450"/>
      <c r="BP2" s="450"/>
      <c r="BQ2" s="450"/>
      <c r="BR2" s="450"/>
      <c r="BS2" s="450"/>
      <c r="BT2" s="450"/>
      <c r="BU2" s="450"/>
      <c r="BV2" s="450"/>
      <c r="BW2" s="450"/>
      <c r="BX2" s="450"/>
      <c r="BY2" s="450"/>
      <c r="BZ2" s="450"/>
      <c r="CA2" s="450"/>
      <c r="CB2" s="450"/>
      <c r="CC2" s="450"/>
      <c r="CD2" s="450"/>
      <c r="CE2" s="450"/>
      <c r="CF2" s="450"/>
      <c r="CG2" s="450"/>
      <c r="CH2" s="450"/>
      <c r="CI2" s="450"/>
      <c r="CJ2" s="450"/>
      <c r="CK2" s="450"/>
      <c r="CL2" s="450"/>
      <c r="CM2" s="450"/>
      <c r="CN2" s="450"/>
      <c r="CO2" s="450"/>
      <c r="CP2" s="450"/>
      <c r="CQ2" s="450"/>
      <c r="CR2" s="450"/>
      <c r="CS2" s="450"/>
      <c r="CT2" s="450"/>
      <c r="CU2" s="450"/>
      <c r="CV2" s="450"/>
      <c r="CW2" s="450"/>
      <c r="CX2" s="450"/>
      <c r="CY2" s="450"/>
      <c r="CZ2" s="450"/>
      <c r="DA2" s="450"/>
      <c r="DB2" s="450"/>
      <c r="DC2" s="450"/>
      <c r="DD2" s="450"/>
      <c r="DE2" s="450"/>
      <c r="DF2" s="450"/>
      <c r="DG2" s="450"/>
      <c r="DH2" s="450"/>
      <c r="DI2" s="450"/>
      <c r="DJ2" s="450"/>
      <c r="DK2" s="450"/>
      <c r="DL2" s="450"/>
      <c r="DM2" s="450"/>
      <c r="DN2" s="450"/>
      <c r="DO2" s="450"/>
      <c r="DP2" s="450"/>
      <c r="DQ2" s="450"/>
      <c r="DR2" s="450"/>
      <c r="DS2" s="450"/>
      <c r="DT2" s="450"/>
      <c r="DU2" s="450"/>
      <c r="DV2" s="450"/>
      <c r="DW2" s="450"/>
      <c r="DX2" s="450"/>
      <c r="DY2" s="450"/>
      <c r="DZ2" s="450"/>
      <c r="EA2" s="450"/>
      <c r="EB2" s="450"/>
      <c r="EC2" s="450"/>
      <c r="ED2" s="450"/>
      <c r="EE2" s="450"/>
      <c r="EF2" s="450"/>
      <c r="EG2" s="450"/>
      <c r="EH2" s="450"/>
      <c r="EI2" s="450"/>
      <c r="EJ2" s="450"/>
      <c r="EK2" s="450"/>
      <c r="EL2" s="450"/>
      <c r="EM2" s="450"/>
      <c r="EN2" s="450"/>
      <c r="EO2" s="450"/>
      <c r="EP2" s="450"/>
      <c r="EQ2" s="450"/>
      <c r="ER2" s="450"/>
      <c r="ES2" s="450"/>
      <c r="ET2" s="450"/>
      <c r="EU2" s="450"/>
      <c r="EV2" s="450"/>
      <c r="EW2" s="450"/>
      <c r="EX2" s="450"/>
      <c r="EY2" s="450"/>
      <c r="EZ2" s="450"/>
      <c r="FA2" s="450"/>
      <c r="FB2" s="450"/>
      <c r="FC2" s="450"/>
      <c r="FD2" s="450"/>
      <c r="FE2" s="450"/>
      <c r="FF2" s="450"/>
      <c r="FG2" s="450"/>
      <c r="FH2" s="450"/>
      <c r="FI2" s="450"/>
      <c r="FJ2" s="450"/>
      <c r="FK2" s="450"/>
      <c r="FL2" s="450"/>
      <c r="FM2" s="450"/>
      <c r="FN2" s="450"/>
      <c r="FO2" s="450"/>
      <c r="FP2" s="450"/>
      <c r="FQ2" s="450"/>
      <c r="FR2" s="450"/>
      <c r="FS2" s="450"/>
      <c r="FT2" s="450"/>
      <c r="FU2" s="450"/>
      <c r="FV2" s="450"/>
      <c r="FW2" s="450"/>
      <c r="FX2" s="450"/>
      <c r="FY2" s="450"/>
      <c r="FZ2" s="450"/>
      <c r="GA2" s="450"/>
      <c r="GB2" s="450"/>
      <c r="GC2" s="450"/>
      <c r="GD2" s="450"/>
      <c r="GE2" s="450"/>
      <c r="GF2" s="450"/>
      <c r="GG2" s="450"/>
      <c r="GH2" s="450"/>
      <c r="GI2" s="450"/>
      <c r="GJ2" s="450"/>
      <c r="GK2" s="450"/>
      <c r="GL2" s="450"/>
      <c r="GM2" s="450"/>
      <c r="GN2" s="450"/>
      <c r="GO2" s="450"/>
      <c r="GP2" s="450"/>
      <c r="GQ2" s="450"/>
      <c r="GR2" s="450"/>
    </row>
    <row r="3" spans="1:200" ht="15" customHeight="1" x14ac:dyDescent="0.25">
      <c r="A3" s="224" t="s">
        <v>1</v>
      </c>
      <c r="B3" s="224"/>
      <c r="C3" s="224"/>
      <c r="D3" s="224"/>
      <c r="E3" s="224"/>
      <c r="F3" s="224"/>
      <c r="G3" s="224"/>
      <c r="H3" s="224"/>
      <c r="I3" s="224"/>
      <c r="J3" s="224"/>
      <c r="K3" s="224"/>
      <c r="L3" s="224"/>
      <c r="M3" s="224"/>
      <c r="N3" s="224"/>
      <c r="O3" s="224"/>
      <c r="P3" s="224"/>
      <c r="Q3" s="224"/>
      <c r="R3" s="224"/>
      <c r="S3" s="224"/>
      <c r="T3" s="224"/>
      <c r="U3" s="224"/>
      <c r="V3" s="437" t="s">
        <v>175</v>
      </c>
      <c r="W3" s="438"/>
      <c r="X3" s="438"/>
      <c r="Y3" s="438"/>
      <c r="Z3" s="438"/>
      <c r="AA3" s="438"/>
      <c r="AB3" s="438"/>
      <c r="AC3" s="438"/>
      <c r="AD3" s="438"/>
      <c r="AE3" s="438"/>
      <c r="AF3" s="438"/>
      <c r="AG3" s="438"/>
      <c r="AH3" s="438"/>
      <c r="AI3" s="438"/>
      <c r="AJ3" s="438"/>
      <c r="AK3" s="438"/>
      <c r="AL3" s="438"/>
      <c r="AM3" s="438"/>
      <c r="AN3" s="438"/>
      <c r="AO3" s="438"/>
      <c r="AP3" s="438"/>
      <c r="AQ3" s="438"/>
      <c r="AR3" s="438"/>
      <c r="AS3" s="438"/>
      <c r="AT3" s="438"/>
      <c r="AU3" s="438"/>
      <c r="AV3" s="438"/>
      <c r="AW3" s="438"/>
      <c r="AX3" s="438"/>
      <c r="AY3" s="438"/>
      <c r="AZ3" s="438"/>
      <c r="BA3" s="438"/>
      <c r="BB3" s="438"/>
      <c r="BC3" s="438"/>
      <c r="BD3" s="438"/>
      <c r="BE3" s="438"/>
      <c r="BF3" s="438"/>
      <c r="BG3" s="438"/>
      <c r="BH3" s="438"/>
      <c r="BI3" s="438"/>
      <c r="BJ3" s="438"/>
      <c r="BK3" s="438"/>
      <c r="BL3" s="438"/>
      <c r="BM3" s="438"/>
      <c r="BN3" s="438"/>
      <c r="BO3" s="438"/>
      <c r="BP3" s="438"/>
      <c r="BQ3" s="438"/>
      <c r="BR3" s="438"/>
      <c r="BS3" s="439"/>
      <c r="BT3" s="247" t="s">
        <v>25</v>
      </c>
      <c r="BU3" s="248"/>
      <c r="BV3" s="248"/>
      <c r="BW3" s="248"/>
      <c r="BX3" s="248"/>
      <c r="BY3" s="248"/>
      <c r="BZ3" s="248"/>
      <c r="CA3" s="248"/>
      <c r="CB3" s="248"/>
      <c r="CC3" s="248"/>
      <c r="CD3" s="248"/>
      <c r="CE3" s="248"/>
      <c r="CF3" s="248"/>
      <c r="CG3" s="248"/>
      <c r="CH3" s="249"/>
      <c r="CI3" s="440" t="s">
        <v>176</v>
      </c>
      <c r="CJ3" s="440"/>
      <c r="CK3" s="440"/>
      <c r="CL3" s="440"/>
      <c r="CM3" s="440"/>
      <c r="CN3" s="440"/>
      <c r="CO3" s="440"/>
      <c r="CP3" s="440"/>
      <c r="CQ3" s="440"/>
      <c r="CR3" s="440"/>
      <c r="CS3" s="440"/>
      <c r="CT3" s="440"/>
      <c r="CU3" s="440"/>
      <c r="CV3" s="440"/>
      <c r="CW3" s="440"/>
      <c r="CX3" s="440"/>
      <c r="CY3" s="440"/>
      <c r="CZ3" s="440"/>
      <c r="DA3" s="440"/>
      <c r="DB3" s="440"/>
      <c r="DC3" s="440"/>
      <c r="DD3" s="440"/>
      <c r="DE3" s="440"/>
      <c r="DF3" s="440"/>
      <c r="DG3" s="440"/>
      <c r="DH3" s="440"/>
      <c r="DI3" s="440"/>
      <c r="DJ3" s="440"/>
      <c r="DK3" s="440"/>
      <c r="DL3" s="440"/>
      <c r="DM3" s="440"/>
      <c r="DN3" s="440"/>
      <c r="DO3" s="440"/>
      <c r="DP3" s="440"/>
      <c r="DQ3" s="440"/>
      <c r="DR3" s="440"/>
      <c r="DS3" s="440"/>
      <c r="DT3" s="440"/>
      <c r="DU3" s="440"/>
      <c r="DV3" s="440"/>
      <c r="DW3" s="440"/>
      <c r="DX3" s="224" t="s">
        <v>26</v>
      </c>
      <c r="DY3" s="224"/>
      <c r="DZ3" s="224"/>
      <c r="EA3" s="224"/>
      <c r="EB3" s="224"/>
      <c r="EC3" s="224"/>
      <c r="ED3" s="224"/>
      <c r="EE3" s="224"/>
      <c r="EF3" s="224"/>
      <c r="EG3" s="224"/>
      <c r="EH3" s="224"/>
      <c r="EI3" s="224"/>
      <c r="EJ3" s="224"/>
      <c r="EK3" s="224"/>
      <c r="EL3" s="224"/>
      <c r="EM3" s="224"/>
      <c r="EN3" s="224"/>
      <c r="EO3" s="224"/>
      <c r="EP3" s="224"/>
      <c r="EQ3" s="441">
        <v>43646</v>
      </c>
      <c r="ER3" s="440"/>
      <c r="ES3" s="440"/>
      <c r="ET3" s="440"/>
      <c r="EU3" s="440"/>
      <c r="EV3" s="440"/>
      <c r="EW3" s="440"/>
      <c r="EX3" s="440"/>
      <c r="EY3" s="440"/>
      <c r="EZ3" s="440"/>
      <c r="FA3" s="440"/>
      <c r="FB3" s="440"/>
      <c r="FC3" s="440"/>
      <c r="FD3" s="440"/>
      <c r="FE3" s="440"/>
      <c r="FF3" s="440"/>
      <c r="FG3" s="440"/>
      <c r="FH3" s="440"/>
      <c r="FI3" s="440"/>
      <c r="FJ3" s="440"/>
      <c r="FK3" s="440"/>
      <c r="FL3" s="440"/>
      <c r="FM3" s="440"/>
      <c r="FN3" s="440"/>
      <c r="FO3" s="440"/>
      <c r="FP3" s="440"/>
      <c r="FQ3" s="440"/>
      <c r="FR3" s="440"/>
      <c r="FS3" s="440"/>
      <c r="FT3" s="440"/>
      <c r="FU3" s="440"/>
      <c r="FV3" s="440"/>
      <c r="FW3" s="440"/>
      <c r="FX3" s="23"/>
      <c r="FY3" s="24"/>
      <c r="FZ3" s="24"/>
      <c r="GA3" s="24"/>
      <c r="GB3" s="24"/>
      <c r="GC3" s="24"/>
      <c r="GD3" s="24"/>
      <c r="GE3" s="24"/>
      <c r="GF3" s="24"/>
      <c r="GG3" s="24"/>
      <c r="GH3" s="451" t="s">
        <v>53</v>
      </c>
      <c r="GI3" s="451"/>
      <c r="GJ3" s="451"/>
      <c r="GK3" s="451"/>
      <c r="GL3" s="451"/>
      <c r="GM3" s="451"/>
      <c r="GN3" s="451"/>
      <c r="GO3" s="451"/>
      <c r="GP3" s="451"/>
      <c r="GQ3" s="451"/>
      <c r="GR3" s="452"/>
    </row>
    <row r="4" spans="1:200" ht="15" customHeight="1" x14ac:dyDescent="0.25">
      <c r="A4" s="224" t="s">
        <v>27</v>
      </c>
      <c r="B4" s="224"/>
      <c r="C4" s="224"/>
      <c r="D4" s="224"/>
      <c r="E4" s="224"/>
      <c r="F4" s="224"/>
      <c r="G4" s="224"/>
      <c r="H4" s="224"/>
      <c r="I4" s="224"/>
      <c r="J4" s="224"/>
      <c r="K4" s="224"/>
      <c r="L4" s="224"/>
      <c r="M4" s="224"/>
      <c r="N4" s="224"/>
      <c r="O4" s="224"/>
      <c r="P4" s="224"/>
      <c r="Q4" s="224"/>
      <c r="R4" s="224"/>
      <c r="S4" s="224"/>
      <c r="T4" s="224"/>
      <c r="U4" s="224"/>
      <c r="V4" s="437" t="s">
        <v>177</v>
      </c>
      <c r="W4" s="438"/>
      <c r="X4" s="438"/>
      <c r="Y4" s="438"/>
      <c r="Z4" s="438"/>
      <c r="AA4" s="438"/>
      <c r="AB4" s="438"/>
      <c r="AC4" s="438"/>
      <c r="AD4" s="438"/>
      <c r="AE4" s="438"/>
      <c r="AF4" s="438"/>
      <c r="AG4" s="438"/>
      <c r="AH4" s="438"/>
      <c r="AI4" s="438"/>
      <c r="AJ4" s="438"/>
      <c r="AK4" s="438"/>
      <c r="AL4" s="438"/>
      <c r="AM4" s="438"/>
      <c r="AN4" s="438"/>
      <c r="AO4" s="438"/>
      <c r="AP4" s="438"/>
      <c r="AQ4" s="438"/>
      <c r="AR4" s="438"/>
      <c r="AS4" s="438"/>
      <c r="AT4" s="438"/>
      <c r="AU4" s="438"/>
      <c r="AV4" s="438"/>
      <c r="AW4" s="438"/>
      <c r="AX4" s="438"/>
      <c r="AY4" s="438"/>
      <c r="AZ4" s="438"/>
      <c r="BA4" s="438"/>
      <c r="BB4" s="438"/>
      <c r="BC4" s="438"/>
      <c r="BD4" s="438"/>
      <c r="BE4" s="438"/>
      <c r="BF4" s="438"/>
      <c r="BG4" s="438"/>
      <c r="BH4" s="438"/>
      <c r="BI4" s="438"/>
      <c r="BJ4" s="438"/>
      <c r="BK4" s="438"/>
      <c r="BL4" s="438"/>
      <c r="BM4" s="438"/>
      <c r="BN4" s="438"/>
      <c r="BO4" s="438"/>
      <c r="BP4" s="438"/>
      <c r="BQ4" s="438"/>
      <c r="BR4" s="438"/>
      <c r="BS4" s="439"/>
      <c r="BT4" s="250"/>
      <c r="BU4" s="251"/>
      <c r="BV4" s="251"/>
      <c r="BW4" s="251"/>
      <c r="BX4" s="251"/>
      <c r="BY4" s="251"/>
      <c r="BZ4" s="251"/>
      <c r="CA4" s="251"/>
      <c r="CB4" s="251"/>
      <c r="CC4" s="251"/>
      <c r="CD4" s="251"/>
      <c r="CE4" s="251"/>
      <c r="CF4" s="251"/>
      <c r="CG4" s="251"/>
      <c r="CH4" s="252"/>
      <c r="CI4" s="440"/>
      <c r="CJ4" s="440"/>
      <c r="CK4" s="440"/>
      <c r="CL4" s="440"/>
      <c r="CM4" s="440"/>
      <c r="CN4" s="440"/>
      <c r="CO4" s="440"/>
      <c r="CP4" s="440"/>
      <c r="CQ4" s="440"/>
      <c r="CR4" s="440"/>
      <c r="CS4" s="440"/>
      <c r="CT4" s="440"/>
      <c r="CU4" s="440"/>
      <c r="CV4" s="440"/>
      <c r="CW4" s="440"/>
      <c r="CX4" s="440"/>
      <c r="CY4" s="440"/>
      <c r="CZ4" s="440"/>
      <c r="DA4" s="440"/>
      <c r="DB4" s="440"/>
      <c r="DC4" s="440"/>
      <c r="DD4" s="440"/>
      <c r="DE4" s="440"/>
      <c r="DF4" s="440"/>
      <c r="DG4" s="440"/>
      <c r="DH4" s="440"/>
      <c r="DI4" s="440"/>
      <c r="DJ4" s="440"/>
      <c r="DK4" s="440"/>
      <c r="DL4" s="440"/>
      <c r="DM4" s="440"/>
      <c r="DN4" s="440"/>
      <c r="DO4" s="440"/>
      <c r="DP4" s="440"/>
      <c r="DQ4" s="440"/>
      <c r="DR4" s="440"/>
      <c r="DS4" s="440"/>
      <c r="DT4" s="440"/>
      <c r="DU4" s="440"/>
      <c r="DV4" s="440"/>
      <c r="DW4" s="440"/>
      <c r="DX4" s="224"/>
      <c r="DY4" s="224"/>
      <c r="DZ4" s="224"/>
      <c r="EA4" s="224"/>
      <c r="EB4" s="224"/>
      <c r="EC4" s="224"/>
      <c r="ED4" s="224"/>
      <c r="EE4" s="224"/>
      <c r="EF4" s="224"/>
      <c r="EG4" s="224"/>
      <c r="EH4" s="224"/>
      <c r="EI4" s="224"/>
      <c r="EJ4" s="224"/>
      <c r="EK4" s="224"/>
      <c r="EL4" s="224"/>
      <c r="EM4" s="224"/>
      <c r="EN4" s="224"/>
      <c r="EO4" s="224"/>
      <c r="EP4" s="224"/>
      <c r="EQ4" s="440"/>
      <c r="ER4" s="440"/>
      <c r="ES4" s="440"/>
      <c r="ET4" s="440"/>
      <c r="EU4" s="440"/>
      <c r="EV4" s="440"/>
      <c r="EW4" s="440"/>
      <c r="EX4" s="440"/>
      <c r="EY4" s="440"/>
      <c r="EZ4" s="440"/>
      <c r="FA4" s="440"/>
      <c r="FB4" s="440"/>
      <c r="FC4" s="440"/>
      <c r="FD4" s="440"/>
      <c r="FE4" s="440"/>
      <c r="FF4" s="440"/>
      <c r="FG4" s="440"/>
      <c r="FH4" s="440"/>
      <c r="FI4" s="440"/>
      <c r="FJ4" s="440"/>
      <c r="FK4" s="440"/>
      <c r="FL4" s="440"/>
      <c r="FM4" s="440"/>
      <c r="FN4" s="440"/>
      <c r="FO4" s="440"/>
      <c r="FP4" s="440"/>
      <c r="FQ4" s="440"/>
      <c r="FR4" s="440"/>
      <c r="FS4" s="440"/>
      <c r="FT4" s="440"/>
      <c r="FU4" s="440"/>
      <c r="FV4" s="440"/>
      <c r="FW4" s="440"/>
      <c r="FX4" s="25"/>
      <c r="GH4" s="442" t="s">
        <v>54</v>
      </c>
      <c r="GI4" s="442"/>
      <c r="GJ4" s="442"/>
      <c r="GK4" s="442"/>
      <c r="GL4" s="442"/>
      <c r="GM4" s="442"/>
      <c r="GN4" s="442"/>
      <c r="GO4" s="442"/>
      <c r="GP4" s="442"/>
      <c r="GQ4" s="442"/>
      <c r="GR4" s="443"/>
    </row>
    <row r="5" spans="1:200" ht="15" customHeight="1" x14ac:dyDescent="0.25">
      <c r="A5" s="247" t="s">
        <v>28</v>
      </c>
      <c r="B5" s="248"/>
      <c r="C5" s="248"/>
      <c r="D5" s="248"/>
      <c r="E5" s="248"/>
      <c r="F5" s="248"/>
      <c r="G5" s="248"/>
      <c r="H5" s="248"/>
      <c r="I5" s="248"/>
      <c r="J5" s="248"/>
      <c r="K5" s="248"/>
      <c r="L5" s="248"/>
      <c r="M5" s="248"/>
      <c r="N5" s="248"/>
      <c r="O5" s="249"/>
      <c r="P5" s="224" t="s">
        <v>16</v>
      </c>
      <c r="Q5" s="224"/>
      <c r="R5" s="224"/>
      <c r="S5" s="224"/>
      <c r="T5" s="224"/>
      <c r="U5" s="224"/>
      <c r="V5" s="437" t="s">
        <v>133</v>
      </c>
      <c r="W5" s="438"/>
      <c r="X5" s="438"/>
      <c r="Y5" s="438"/>
      <c r="Z5" s="438"/>
      <c r="AA5" s="438"/>
      <c r="AB5" s="438"/>
      <c r="AC5" s="438"/>
      <c r="AD5" s="438"/>
      <c r="AE5" s="438"/>
      <c r="AF5" s="438"/>
      <c r="AG5" s="438"/>
      <c r="AH5" s="438"/>
      <c r="AI5" s="438"/>
      <c r="AJ5" s="438"/>
      <c r="AK5" s="438"/>
      <c r="AL5" s="438"/>
      <c r="AM5" s="438"/>
      <c r="AN5" s="438"/>
      <c r="AO5" s="438"/>
      <c r="AP5" s="438"/>
      <c r="AQ5" s="438"/>
      <c r="AR5" s="438"/>
      <c r="AS5" s="438"/>
      <c r="AT5" s="438"/>
      <c r="AU5" s="438"/>
      <c r="AV5" s="438"/>
      <c r="AW5" s="438"/>
      <c r="AX5" s="438"/>
      <c r="AY5" s="438"/>
      <c r="AZ5" s="438"/>
      <c r="BA5" s="438"/>
      <c r="BB5" s="438"/>
      <c r="BC5" s="438"/>
      <c r="BD5" s="438"/>
      <c r="BE5" s="438"/>
      <c r="BF5" s="438"/>
      <c r="BG5" s="438"/>
      <c r="BH5" s="438"/>
      <c r="BI5" s="438"/>
      <c r="BJ5" s="438"/>
      <c r="BK5" s="438"/>
      <c r="BL5" s="438"/>
      <c r="BM5" s="438"/>
      <c r="BN5" s="438"/>
      <c r="BO5" s="438"/>
      <c r="BP5" s="438"/>
      <c r="BQ5" s="438"/>
      <c r="BR5" s="438"/>
      <c r="BS5" s="439"/>
      <c r="BT5" s="247" t="s">
        <v>18</v>
      </c>
      <c r="BU5" s="248"/>
      <c r="BV5" s="248"/>
      <c r="BW5" s="248"/>
      <c r="BX5" s="248"/>
      <c r="BY5" s="248"/>
      <c r="BZ5" s="248"/>
      <c r="CA5" s="248"/>
      <c r="CB5" s="248"/>
      <c r="CC5" s="248"/>
      <c r="CD5" s="248"/>
      <c r="CE5" s="248"/>
      <c r="CF5" s="248"/>
      <c r="CG5" s="248"/>
      <c r="CH5" s="249"/>
      <c r="CI5" s="440" t="str">
        <f>'Ручная работа '!K3</f>
        <v>78 "</v>
      </c>
      <c r="CJ5" s="440"/>
      <c r="CK5" s="440"/>
      <c r="CL5" s="440"/>
      <c r="CM5" s="440"/>
      <c r="CN5" s="440"/>
      <c r="CO5" s="440"/>
      <c r="CP5" s="440"/>
      <c r="CQ5" s="440"/>
      <c r="CR5" s="440"/>
      <c r="CS5" s="440"/>
      <c r="CT5" s="440"/>
      <c r="CU5" s="440"/>
      <c r="CV5" s="440"/>
      <c r="CW5" s="440"/>
      <c r="CX5" s="440"/>
      <c r="CY5" s="440"/>
      <c r="CZ5" s="440"/>
      <c r="DA5" s="440"/>
      <c r="DB5" s="440"/>
      <c r="DC5" s="440"/>
      <c r="DD5" s="440"/>
      <c r="DE5" s="440"/>
      <c r="DF5" s="440"/>
      <c r="DG5" s="440"/>
      <c r="DH5" s="440"/>
      <c r="DI5" s="440"/>
      <c r="DJ5" s="440"/>
      <c r="DK5" s="440"/>
      <c r="DL5" s="440"/>
      <c r="DM5" s="440"/>
      <c r="DN5" s="440"/>
      <c r="DO5" s="440"/>
      <c r="DP5" s="440"/>
      <c r="DQ5" s="440"/>
      <c r="DR5" s="440"/>
      <c r="DS5" s="440"/>
      <c r="DT5" s="440"/>
      <c r="DU5" s="440"/>
      <c r="DV5" s="440"/>
      <c r="DW5" s="440"/>
      <c r="DX5" s="224" t="s">
        <v>19</v>
      </c>
      <c r="DY5" s="224"/>
      <c r="DZ5" s="224"/>
      <c r="EA5" s="224"/>
      <c r="EB5" s="224"/>
      <c r="EC5" s="224"/>
      <c r="ED5" s="224"/>
      <c r="EE5" s="224"/>
      <c r="EF5" s="224"/>
      <c r="EG5" s="224"/>
      <c r="EH5" s="224"/>
      <c r="EI5" s="224"/>
      <c r="EJ5" s="224"/>
      <c r="EK5" s="224"/>
      <c r="EL5" s="224"/>
      <c r="EM5" s="224"/>
      <c r="EN5" s="224"/>
      <c r="EO5" s="224"/>
      <c r="EP5" s="224"/>
      <c r="EQ5" s="441" t="s">
        <v>128</v>
      </c>
      <c r="ER5" s="440"/>
      <c r="ES5" s="440"/>
      <c r="ET5" s="440"/>
      <c r="EU5" s="440"/>
      <c r="EV5" s="440"/>
      <c r="EW5" s="440"/>
      <c r="EX5" s="440"/>
      <c r="EY5" s="440"/>
      <c r="EZ5" s="440"/>
      <c r="FA5" s="440"/>
      <c r="FB5" s="440"/>
      <c r="FC5" s="440"/>
      <c r="FD5" s="440"/>
      <c r="FE5" s="440"/>
      <c r="FF5" s="440"/>
      <c r="FG5" s="440"/>
      <c r="FH5" s="440"/>
      <c r="FI5" s="440"/>
      <c r="FJ5" s="440"/>
      <c r="FK5" s="440"/>
      <c r="FL5" s="440"/>
      <c r="FM5" s="440"/>
      <c r="FN5" s="440"/>
      <c r="FO5" s="440"/>
      <c r="FP5" s="440"/>
      <c r="FQ5" s="440"/>
      <c r="FR5" s="440"/>
      <c r="FS5" s="440"/>
      <c r="FT5" s="440"/>
      <c r="FU5" s="440"/>
      <c r="FV5" s="440"/>
      <c r="FW5" s="440"/>
      <c r="FX5" s="25"/>
      <c r="GH5" s="442" t="s">
        <v>58</v>
      </c>
      <c r="GI5" s="442"/>
      <c r="GJ5" s="442"/>
      <c r="GK5" s="442"/>
      <c r="GL5" s="442"/>
      <c r="GM5" s="442"/>
      <c r="GN5" s="442"/>
      <c r="GO5" s="442"/>
      <c r="GP5" s="442"/>
      <c r="GQ5" s="442"/>
      <c r="GR5" s="443"/>
    </row>
    <row r="6" spans="1:200" ht="15" customHeight="1" x14ac:dyDescent="0.25">
      <c r="A6" s="250"/>
      <c r="B6" s="251"/>
      <c r="C6" s="251"/>
      <c r="D6" s="251"/>
      <c r="E6" s="251"/>
      <c r="F6" s="251"/>
      <c r="G6" s="251"/>
      <c r="H6" s="251"/>
      <c r="I6" s="251"/>
      <c r="J6" s="251"/>
      <c r="K6" s="251"/>
      <c r="L6" s="251"/>
      <c r="M6" s="251"/>
      <c r="N6" s="251"/>
      <c r="O6" s="252"/>
      <c r="P6" s="271" t="s">
        <v>17</v>
      </c>
      <c r="Q6" s="444"/>
      <c r="R6" s="444"/>
      <c r="S6" s="444"/>
      <c r="T6" s="444"/>
      <c r="U6" s="272"/>
      <c r="V6" s="437" t="s">
        <v>134</v>
      </c>
      <c r="W6" s="438"/>
      <c r="X6" s="438"/>
      <c r="Y6" s="438"/>
      <c r="Z6" s="438"/>
      <c r="AA6" s="438"/>
      <c r="AB6" s="438"/>
      <c r="AC6" s="438"/>
      <c r="AD6" s="438"/>
      <c r="AE6" s="438"/>
      <c r="AF6" s="438"/>
      <c r="AG6" s="438"/>
      <c r="AH6" s="438"/>
      <c r="AI6" s="438"/>
      <c r="AJ6" s="438"/>
      <c r="AK6" s="438"/>
      <c r="AL6" s="438"/>
      <c r="AM6" s="438"/>
      <c r="AN6" s="438"/>
      <c r="AO6" s="438"/>
      <c r="AP6" s="438"/>
      <c r="AQ6" s="438"/>
      <c r="AR6" s="438"/>
      <c r="AS6" s="438"/>
      <c r="AT6" s="438"/>
      <c r="AU6" s="438"/>
      <c r="AV6" s="438"/>
      <c r="AW6" s="438"/>
      <c r="AX6" s="438"/>
      <c r="AY6" s="438"/>
      <c r="AZ6" s="438"/>
      <c r="BA6" s="438"/>
      <c r="BB6" s="438"/>
      <c r="BC6" s="438"/>
      <c r="BD6" s="438"/>
      <c r="BE6" s="438"/>
      <c r="BF6" s="438"/>
      <c r="BG6" s="438"/>
      <c r="BH6" s="438"/>
      <c r="BI6" s="438"/>
      <c r="BJ6" s="438"/>
      <c r="BK6" s="438"/>
      <c r="BL6" s="438"/>
      <c r="BM6" s="438"/>
      <c r="BN6" s="438"/>
      <c r="BO6" s="438"/>
      <c r="BP6" s="438"/>
      <c r="BQ6" s="438"/>
      <c r="BR6" s="438"/>
      <c r="BS6" s="439"/>
      <c r="BT6" s="250"/>
      <c r="BU6" s="251"/>
      <c r="BV6" s="251"/>
      <c r="BW6" s="251"/>
      <c r="BX6" s="251"/>
      <c r="BY6" s="251"/>
      <c r="BZ6" s="251"/>
      <c r="CA6" s="251"/>
      <c r="CB6" s="251"/>
      <c r="CC6" s="251"/>
      <c r="CD6" s="251"/>
      <c r="CE6" s="251"/>
      <c r="CF6" s="251"/>
      <c r="CG6" s="251"/>
      <c r="CH6" s="252"/>
      <c r="CI6" s="440"/>
      <c r="CJ6" s="440"/>
      <c r="CK6" s="440"/>
      <c r="CL6" s="440"/>
      <c r="CM6" s="440"/>
      <c r="CN6" s="440"/>
      <c r="CO6" s="440"/>
      <c r="CP6" s="440"/>
      <c r="CQ6" s="440"/>
      <c r="CR6" s="440"/>
      <c r="CS6" s="440"/>
      <c r="CT6" s="440"/>
      <c r="CU6" s="440"/>
      <c r="CV6" s="440"/>
      <c r="CW6" s="440"/>
      <c r="CX6" s="440"/>
      <c r="CY6" s="440"/>
      <c r="CZ6" s="440"/>
      <c r="DA6" s="440"/>
      <c r="DB6" s="440"/>
      <c r="DC6" s="440"/>
      <c r="DD6" s="440"/>
      <c r="DE6" s="440"/>
      <c r="DF6" s="440"/>
      <c r="DG6" s="440"/>
      <c r="DH6" s="440"/>
      <c r="DI6" s="440"/>
      <c r="DJ6" s="440"/>
      <c r="DK6" s="440"/>
      <c r="DL6" s="440"/>
      <c r="DM6" s="440"/>
      <c r="DN6" s="440"/>
      <c r="DO6" s="440"/>
      <c r="DP6" s="440"/>
      <c r="DQ6" s="440"/>
      <c r="DR6" s="440"/>
      <c r="DS6" s="440"/>
      <c r="DT6" s="440"/>
      <c r="DU6" s="440"/>
      <c r="DV6" s="440"/>
      <c r="DW6" s="440"/>
      <c r="DX6" s="224"/>
      <c r="DY6" s="224"/>
      <c r="DZ6" s="224"/>
      <c r="EA6" s="224"/>
      <c r="EB6" s="224"/>
      <c r="EC6" s="224"/>
      <c r="ED6" s="224"/>
      <c r="EE6" s="224"/>
      <c r="EF6" s="224"/>
      <c r="EG6" s="224"/>
      <c r="EH6" s="224"/>
      <c r="EI6" s="224"/>
      <c r="EJ6" s="224"/>
      <c r="EK6" s="224"/>
      <c r="EL6" s="224"/>
      <c r="EM6" s="224"/>
      <c r="EN6" s="224"/>
      <c r="EO6" s="224"/>
      <c r="EP6" s="224"/>
      <c r="EQ6" s="440"/>
      <c r="ER6" s="440"/>
      <c r="ES6" s="440"/>
      <c r="ET6" s="440"/>
      <c r="EU6" s="440"/>
      <c r="EV6" s="440"/>
      <c r="EW6" s="440"/>
      <c r="EX6" s="440"/>
      <c r="EY6" s="440"/>
      <c r="EZ6" s="440"/>
      <c r="FA6" s="440"/>
      <c r="FB6" s="440"/>
      <c r="FC6" s="440"/>
      <c r="FD6" s="440"/>
      <c r="FE6" s="440"/>
      <c r="FF6" s="440"/>
      <c r="FG6" s="440"/>
      <c r="FH6" s="440"/>
      <c r="FI6" s="440"/>
      <c r="FJ6" s="440"/>
      <c r="FK6" s="440"/>
      <c r="FL6" s="440"/>
      <c r="FM6" s="440"/>
      <c r="FN6" s="440"/>
      <c r="FO6" s="440"/>
      <c r="FP6" s="440"/>
      <c r="FQ6" s="440"/>
      <c r="FR6" s="440"/>
      <c r="FS6" s="440"/>
      <c r="FT6" s="440"/>
      <c r="FU6" s="440"/>
      <c r="FV6" s="440"/>
      <c r="FW6" s="440"/>
      <c r="FX6" s="26"/>
      <c r="FY6" s="27"/>
      <c r="FZ6" s="27"/>
      <c r="GA6" s="27"/>
      <c r="GB6" s="27"/>
      <c r="GC6" s="27"/>
      <c r="GD6" s="27"/>
      <c r="GE6" s="27"/>
      <c r="GF6" s="27"/>
      <c r="GG6" s="27"/>
      <c r="GH6" s="445" t="s">
        <v>59</v>
      </c>
      <c r="GI6" s="445"/>
      <c r="GJ6" s="445"/>
      <c r="GK6" s="445"/>
      <c r="GL6" s="445"/>
      <c r="GM6" s="445"/>
      <c r="GN6" s="445"/>
      <c r="GO6" s="445"/>
      <c r="GP6" s="445"/>
      <c r="GQ6" s="445"/>
      <c r="GR6" s="446"/>
    </row>
    <row r="7" spans="1:200" ht="15" customHeight="1" x14ac:dyDescent="0.25">
      <c r="A7" s="419" t="s">
        <v>276</v>
      </c>
      <c r="B7" s="420"/>
      <c r="C7" s="420"/>
      <c r="D7" s="420"/>
      <c r="E7" s="420"/>
      <c r="F7" s="420"/>
      <c r="G7" s="421"/>
      <c r="H7" s="428" t="s">
        <v>60</v>
      </c>
      <c r="I7" s="429"/>
      <c r="J7" s="429"/>
      <c r="K7" s="429"/>
      <c r="L7" s="429"/>
      <c r="M7" s="429"/>
      <c r="N7" s="429"/>
      <c r="O7" s="429"/>
      <c r="P7" s="429"/>
      <c r="Q7" s="429"/>
      <c r="R7" s="429"/>
      <c r="S7" s="429"/>
      <c r="T7" s="429"/>
      <c r="U7" s="429"/>
      <c r="V7" s="429"/>
      <c r="W7" s="429"/>
      <c r="X7" s="429"/>
      <c r="Y7" s="429"/>
      <c r="Z7" s="429"/>
      <c r="AA7" s="429"/>
      <c r="AB7" s="429"/>
      <c r="AC7" s="429"/>
      <c r="AD7" s="429"/>
      <c r="AE7" s="429"/>
      <c r="AF7" s="429"/>
      <c r="AG7" s="429"/>
      <c r="AH7" s="429"/>
      <c r="AI7" s="429"/>
      <c r="AJ7" s="429"/>
      <c r="AK7" s="429"/>
      <c r="AL7" s="429"/>
      <c r="AM7" s="429"/>
      <c r="AN7" s="429"/>
      <c r="AO7" s="429"/>
      <c r="AP7" s="429"/>
      <c r="AQ7" s="429"/>
      <c r="AR7" s="429"/>
      <c r="AS7" s="429"/>
      <c r="AT7" s="429"/>
      <c r="AU7" s="429"/>
      <c r="AV7" s="429"/>
      <c r="AW7" s="429"/>
      <c r="AX7" s="429"/>
      <c r="AY7" s="429"/>
      <c r="AZ7" s="429"/>
      <c r="BA7" s="429"/>
      <c r="BB7" s="429"/>
      <c r="BC7" s="429"/>
      <c r="BD7" s="429"/>
      <c r="BE7" s="434" t="s">
        <v>44</v>
      </c>
      <c r="BF7" s="434"/>
      <c r="BG7" s="434"/>
      <c r="BH7" s="434"/>
      <c r="BI7" s="434"/>
      <c r="BJ7" s="434"/>
      <c r="BK7" s="434"/>
      <c r="BL7" s="434"/>
      <c r="BM7" s="434"/>
      <c r="BN7" s="434"/>
      <c r="BO7" s="434"/>
      <c r="BP7" s="434"/>
      <c r="BQ7" s="434"/>
      <c r="BR7" s="434"/>
      <c r="BS7" s="434"/>
      <c r="BT7" s="434"/>
      <c r="BU7" s="434"/>
      <c r="BV7" s="434"/>
      <c r="BW7" s="434"/>
      <c r="BX7" s="434"/>
      <c r="BY7" s="434"/>
      <c r="BZ7" s="434"/>
      <c r="CA7" s="434"/>
      <c r="CB7" s="434"/>
      <c r="CC7" s="28"/>
      <c r="CD7" s="24"/>
      <c r="CE7" s="24"/>
      <c r="CF7" s="24"/>
      <c r="CG7" s="24"/>
      <c r="CH7" s="24"/>
      <c r="CI7" s="24"/>
      <c r="CJ7" s="24"/>
      <c r="CK7" s="24"/>
      <c r="CL7" s="63" t="s">
        <v>61</v>
      </c>
      <c r="CM7" s="64"/>
      <c r="CN7" s="64"/>
      <c r="CO7" s="64"/>
      <c r="CP7" s="64"/>
      <c r="CQ7" s="64"/>
      <c r="CR7" s="64"/>
      <c r="CS7" s="64"/>
      <c r="CT7" s="64"/>
      <c r="CU7" s="64"/>
      <c r="CV7" s="64"/>
      <c r="CW7" s="64"/>
      <c r="CX7" s="64"/>
      <c r="CY7" s="64"/>
      <c r="CZ7" s="64"/>
      <c r="DA7" s="435">
        <v>1</v>
      </c>
      <c r="DB7" s="435"/>
      <c r="DC7" s="435"/>
      <c r="DD7" s="119" t="s">
        <v>274</v>
      </c>
      <c r="DE7" s="119"/>
      <c r="DF7" s="119"/>
      <c r="DG7" s="119"/>
      <c r="DH7" s="24"/>
      <c r="DI7" s="24"/>
      <c r="DJ7" s="24"/>
      <c r="DK7" s="24"/>
      <c r="DL7" s="24"/>
      <c r="DM7" s="24"/>
      <c r="DN7" s="24"/>
      <c r="DO7" s="24"/>
      <c r="DP7" s="24"/>
      <c r="DQ7" s="24"/>
      <c r="DR7" s="24"/>
      <c r="DS7" s="24"/>
      <c r="DT7" s="24"/>
      <c r="DU7" s="24"/>
      <c r="DV7" s="24"/>
      <c r="DW7" s="24"/>
      <c r="DX7" s="24"/>
      <c r="DY7" s="24"/>
      <c r="DZ7" s="24"/>
      <c r="EA7" s="24"/>
      <c r="EB7" s="24"/>
      <c r="EC7" s="24"/>
      <c r="ED7" s="24"/>
      <c r="EE7" s="24"/>
      <c r="EF7" s="24"/>
      <c r="EG7" s="24"/>
      <c r="EH7" s="24"/>
      <c r="EI7" s="24"/>
      <c r="EJ7" s="24"/>
      <c r="EK7" s="24"/>
      <c r="EL7" s="24"/>
      <c r="EM7" s="24"/>
      <c r="EN7" s="24"/>
      <c r="EO7" s="24"/>
      <c r="EP7" s="24"/>
      <c r="EQ7" s="24"/>
      <c r="ER7" s="24"/>
      <c r="ES7" s="24"/>
      <c r="ET7" s="24"/>
      <c r="EU7" s="24"/>
      <c r="EV7" s="24"/>
      <c r="EW7" s="24"/>
      <c r="EX7" s="24"/>
      <c r="EY7" s="24"/>
      <c r="EZ7" s="24"/>
      <c r="FA7" s="24"/>
      <c r="FB7" s="24"/>
      <c r="FC7" s="24"/>
      <c r="FD7" s="24"/>
      <c r="FE7" s="24"/>
      <c r="FF7" s="24"/>
      <c r="FG7" s="24"/>
      <c r="FH7" s="24"/>
      <c r="FI7" s="24"/>
      <c r="FJ7" s="24"/>
      <c r="FK7" s="24"/>
      <c r="FL7" s="24"/>
      <c r="FM7" s="24"/>
      <c r="FN7" s="24"/>
      <c r="FO7" s="24"/>
      <c r="FP7" s="24"/>
      <c r="FQ7" s="24"/>
      <c r="FR7" s="24"/>
      <c r="FS7" s="24"/>
      <c r="FT7" s="24"/>
      <c r="FU7" s="24"/>
      <c r="FV7" s="24"/>
      <c r="FW7" s="24"/>
      <c r="FX7" s="24"/>
      <c r="FY7" s="24"/>
      <c r="FZ7" s="24"/>
      <c r="GA7" s="24"/>
      <c r="GB7" s="24"/>
      <c r="GC7" s="24"/>
      <c r="GD7" s="24"/>
      <c r="GE7" s="24"/>
      <c r="GF7" s="24"/>
      <c r="GG7" s="24"/>
      <c r="GH7" s="24"/>
      <c r="GI7" s="24"/>
      <c r="GJ7" s="24"/>
      <c r="GK7" s="24"/>
      <c r="GL7" s="24"/>
      <c r="GM7" s="24"/>
      <c r="GN7" s="24"/>
      <c r="GO7" s="24"/>
      <c r="GP7" s="24"/>
      <c r="GQ7" s="24"/>
      <c r="GR7" s="29"/>
    </row>
    <row r="8" spans="1:200" ht="3.75" customHeight="1" x14ac:dyDescent="0.25">
      <c r="A8" s="422"/>
      <c r="B8" s="423"/>
      <c r="C8" s="423"/>
      <c r="D8" s="423"/>
      <c r="E8" s="423"/>
      <c r="F8" s="423"/>
      <c r="G8" s="424"/>
      <c r="H8" s="430"/>
      <c r="I8" s="431"/>
      <c r="J8" s="431"/>
      <c r="K8" s="431"/>
      <c r="L8" s="431"/>
      <c r="M8" s="431"/>
      <c r="N8" s="431"/>
      <c r="O8" s="431"/>
      <c r="P8" s="431"/>
      <c r="Q8" s="431"/>
      <c r="R8" s="431"/>
      <c r="S8" s="431"/>
      <c r="T8" s="431"/>
      <c r="U8" s="431"/>
      <c r="V8" s="431"/>
      <c r="W8" s="431"/>
      <c r="X8" s="431"/>
      <c r="Y8" s="431"/>
      <c r="Z8" s="431"/>
      <c r="AA8" s="431"/>
      <c r="AB8" s="431"/>
      <c r="AC8" s="431"/>
      <c r="AD8" s="431"/>
      <c r="AE8" s="431"/>
      <c r="AF8" s="431"/>
      <c r="AG8" s="431"/>
      <c r="AH8" s="431"/>
      <c r="AI8" s="431"/>
      <c r="AJ8" s="431"/>
      <c r="AK8" s="431"/>
      <c r="AL8" s="431"/>
      <c r="AM8" s="431"/>
      <c r="AN8" s="431"/>
      <c r="AO8" s="431"/>
      <c r="AP8" s="431"/>
      <c r="AQ8" s="431"/>
      <c r="AR8" s="431"/>
      <c r="AS8" s="431"/>
      <c r="AT8" s="431"/>
      <c r="AU8" s="431"/>
      <c r="AV8" s="431"/>
      <c r="AW8" s="431"/>
      <c r="AX8" s="431"/>
      <c r="AY8" s="431"/>
      <c r="AZ8" s="431"/>
      <c r="BA8" s="431"/>
      <c r="BB8" s="431"/>
      <c r="BC8" s="431"/>
      <c r="BD8" s="431"/>
      <c r="BE8" s="436" t="s">
        <v>62</v>
      </c>
      <c r="BF8" s="436"/>
      <c r="BG8" s="436"/>
      <c r="BH8" s="436"/>
      <c r="BI8" s="436"/>
      <c r="BJ8" s="436"/>
      <c r="BK8" s="436" t="s">
        <v>63</v>
      </c>
      <c r="BL8" s="436"/>
      <c r="BM8" s="436"/>
      <c r="BN8" s="436"/>
      <c r="BO8" s="436"/>
      <c r="BP8" s="436"/>
      <c r="BQ8" s="436" t="s">
        <v>66</v>
      </c>
      <c r="BR8" s="436"/>
      <c r="BS8" s="436"/>
      <c r="BT8" s="436"/>
      <c r="BU8" s="436"/>
      <c r="BV8" s="436"/>
      <c r="BW8" s="418" t="s">
        <v>64</v>
      </c>
      <c r="BX8" s="418"/>
      <c r="BY8" s="418"/>
      <c r="BZ8" s="418"/>
      <c r="CA8" s="418"/>
      <c r="CB8" s="418"/>
      <c r="CC8" s="130"/>
      <c r="CD8" s="152"/>
      <c r="CE8" s="152"/>
      <c r="CF8" s="152"/>
      <c r="CG8" s="152"/>
      <c r="CH8" s="152"/>
      <c r="CI8" s="152"/>
      <c r="CJ8" s="152"/>
      <c r="CK8" s="417">
        <f>10*$DA$7</f>
        <v>10</v>
      </c>
      <c r="CL8" s="417"/>
      <c r="CM8" s="417"/>
      <c r="CN8" s="417"/>
      <c r="CO8" s="153"/>
      <c r="CP8" s="153"/>
      <c r="CQ8" s="153"/>
      <c r="CR8" s="153"/>
      <c r="CS8" s="153"/>
      <c r="CT8" s="153"/>
      <c r="CU8" s="417">
        <f>CK8+10*$DA$7</f>
        <v>20</v>
      </c>
      <c r="CV8" s="417"/>
      <c r="CW8" s="417"/>
      <c r="CX8" s="417"/>
      <c r="CY8" s="153"/>
      <c r="CZ8" s="153"/>
      <c r="DA8" s="153"/>
      <c r="DB8" s="152"/>
      <c r="DC8" s="152"/>
      <c r="DD8" s="152"/>
      <c r="DE8" s="417">
        <f>CU8+10*$DA$7</f>
        <v>30</v>
      </c>
      <c r="DF8" s="417"/>
      <c r="DG8" s="417"/>
      <c r="DH8" s="417"/>
      <c r="DI8" s="152"/>
      <c r="DJ8" s="152"/>
      <c r="DK8" s="152"/>
      <c r="DL8" s="152"/>
      <c r="DM8" s="152"/>
      <c r="DN8" s="152"/>
      <c r="DO8" s="417">
        <f>DE8+10*$DA$7</f>
        <v>40</v>
      </c>
      <c r="DP8" s="417"/>
      <c r="DQ8" s="417"/>
      <c r="DR8" s="417"/>
      <c r="DS8" s="152"/>
      <c r="DT8" s="152"/>
      <c r="DU8" s="152"/>
      <c r="DV8" s="152"/>
      <c r="DW8" s="152"/>
      <c r="DX8" s="152"/>
      <c r="DY8" s="417">
        <f>DO8+10*$DA$7</f>
        <v>50</v>
      </c>
      <c r="DZ8" s="417"/>
      <c r="EA8" s="417"/>
      <c r="EB8" s="417"/>
      <c r="EC8" s="152"/>
      <c r="ED8" s="152"/>
      <c r="EE8" s="152"/>
      <c r="EF8" s="152"/>
      <c r="EG8" s="152"/>
      <c r="EH8" s="152"/>
      <c r="EI8" s="417">
        <f>DY8+10*$DA$7</f>
        <v>60</v>
      </c>
      <c r="EJ8" s="417"/>
      <c r="EK8" s="417"/>
      <c r="EL8" s="417"/>
      <c r="EM8" s="152"/>
      <c r="EN8" s="152"/>
      <c r="EO8" s="152"/>
      <c r="EP8" s="152"/>
      <c r="EQ8" s="152"/>
      <c r="ER8" s="152"/>
      <c r="ES8" s="417">
        <f>EI8+10*$DA$7</f>
        <v>70</v>
      </c>
      <c r="ET8" s="417"/>
      <c r="EU8" s="417"/>
      <c r="EV8" s="417"/>
      <c r="EW8" s="152"/>
      <c r="EX8" s="152"/>
      <c r="EY8" s="152"/>
      <c r="EZ8" s="152"/>
      <c r="FA8" s="152"/>
      <c r="FB8" s="152"/>
      <c r="FC8" s="417">
        <f>ES8+10*$DA$7</f>
        <v>80</v>
      </c>
      <c r="FD8" s="417"/>
      <c r="FE8" s="417"/>
      <c r="FF8" s="417"/>
      <c r="FG8" s="152"/>
      <c r="FH8" s="152"/>
      <c r="FI8" s="152"/>
      <c r="FJ8" s="152"/>
      <c r="FK8" s="152"/>
      <c r="FL8" s="152"/>
      <c r="FM8" s="417">
        <f>FC8+10*$DA$7</f>
        <v>90</v>
      </c>
      <c r="FN8" s="417"/>
      <c r="FO8" s="417"/>
      <c r="FP8" s="417"/>
      <c r="FQ8" s="152"/>
      <c r="FR8" s="152"/>
      <c r="FS8" s="152"/>
      <c r="FT8" s="152"/>
      <c r="FU8" s="152"/>
      <c r="FV8" s="152"/>
      <c r="FW8" s="417">
        <f>FM8+10*$DA$7</f>
        <v>100</v>
      </c>
      <c r="FX8" s="417"/>
      <c r="FY8" s="417"/>
      <c r="FZ8" s="417"/>
      <c r="GA8" s="152"/>
      <c r="GB8" s="152"/>
      <c r="GC8" s="152"/>
      <c r="GD8" s="152"/>
      <c r="GE8" s="152"/>
      <c r="GF8" s="152"/>
      <c r="GG8" s="417">
        <f>FW8+10*$DA$7</f>
        <v>110</v>
      </c>
      <c r="GH8" s="417"/>
      <c r="GI8" s="417"/>
      <c r="GJ8" s="417"/>
      <c r="GK8" s="152"/>
      <c r="GL8" s="152"/>
      <c r="GM8" s="152"/>
      <c r="GN8" s="152"/>
      <c r="GO8" s="152"/>
      <c r="GP8" s="152"/>
      <c r="GQ8" s="152"/>
      <c r="GR8" s="154"/>
    </row>
    <row r="9" spans="1:200" ht="3.75" customHeight="1" x14ac:dyDescent="0.25">
      <c r="A9" s="422"/>
      <c r="B9" s="423"/>
      <c r="C9" s="423"/>
      <c r="D9" s="423"/>
      <c r="E9" s="423"/>
      <c r="F9" s="423"/>
      <c r="G9" s="424"/>
      <c r="H9" s="430"/>
      <c r="I9" s="431"/>
      <c r="J9" s="431"/>
      <c r="K9" s="431"/>
      <c r="L9" s="431"/>
      <c r="M9" s="431"/>
      <c r="N9" s="431"/>
      <c r="O9" s="431"/>
      <c r="P9" s="431"/>
      <c r="Q9" s="431"/>
      <c r="R9" s="431"/>
      <c r="S9" s="431"/>
      <c r="T9" s="431"/>
      <c r="U9" s="431"/>
      <c r="V9" s="431"/>
      <c r="W9" s="431"/>
      <c r="X9" s="431"/>
      <c r="Y9" s="431"/>
      <c r="Z9" s="431"/>
      <c r="AA9" s="431"/>
      <c r="AB9" s="431"/>
      <c r="AC9" s="431"/>
      <c r="AD9" s="431"/>
      <c r="AE9" s="431"/>
      <c r="AF9" s="431"/>
      <c r="AG9" s="431"/>
      <c r="AH9" s="431"/>
      <c r="AI9" s="431"/>
      <c r="AJ9" s="431"/>
      <c r="AK9" s="431"/>
      <c r="AL9" s="431"/>
      <c r="AM9" s="431"/>
      <c r="AN9" s="431"/>
      <c r="AO9" s="431"/>
      <c r="AP9" s="431"/>
      <c r="AQ9" s="431"/>
      <c r="AR9" s="431"/>
      <c r="AS9" s="431"/>
      <c r="AT9" s="431"/>
      <c r="AU9" s="431"/>
      <c r="AV9" s="431"/>
      <c r="AW9" s="431"/>
      <c r="AX9" s="431"/>
      <c r="AY9" s="431"/>
      <c r="AZ9" s="431"/>
      <c r="BA9" s="431"/>
      <c r="BB9" s="431"/>
      <c r="BC9" s="431"/>
      <c r="BD9" s="431"/>
      <c r="BE9" s="436"/>
      <c r="BF9" s="436"/>
      <c r="BG9" s="436"/>
      <c r="BH9" s="436"/>
      <c r="BI9" s="436"/>
      <c r="BJ9" s="436"/>
      <c r="BK9" s="436"/>
      <c r="BL9" s="436"/>
      <c r="BM9" s="436"/>
      <c r="BN9" s="436"/>
      <c r="BO9" s="436"/>
      <c r="BP9" s="436"/>
      <c r="BQ9" s="436"/>
      <c r="BR9" s="436"/>
      <c r="BS9" s="436"/>
      <c r="BT9" s="436"/>
      <c r="BU9" s="436"/>
      <c r="BV9" s="436"/>
      <c r="BW9" s="418"/>
      <c r="BX9" s="418"/>
      <c r="BY9" s="418"/>
      <c r="BZ9" s="418"/>
      <c r="CA9" s="418"/>
      <c r="CB9" s="418"/>
      <c r="CC9" s="130"/>
      <c r="CD9" s="152"/>
      <c r="CE9" s="152"/>
      <c r="CF9" s="417">
        <f>5*$DA$7</f>
        <v>5</v>
      </c>
      <c r="CG9" s="417"/>
      <c r="CH9" s="417"/>
      <c r="CI9" s="417"/>
      <c r="CJ9" s="152"/>
      <c r="CK9" s="417"/>
      <c r="CL9" s="417"/>
      <c r="CM9" s="417"/>
      <c r="CN9" s="417"/>
      <c r="CO9" s="152"/>
      <c r="CP9" s="417">
        <f>CF9+10*$DA$7</f>
        <v>15</v>
      </c>
      <c r="CQ9" s="417"/>
      <c r="CR9" s="417"/>
      <c r="CS9" s="417"/>
      <c r="CT9" s="152"/>
      <c r="CU9" s="417"/>
      <c r="CV9" s="417"/>
      <c r="CW9" s="417"/>
      <c r="CX9" s="417"/>
      <c r="CY9" s="152"/>
      <c r="CZ9" s="417">
        <f>CP9+10*$DA$7</f>
        <v>25</v>
      </c>
      <c r="DA9" s="417"/>
      <c r="DB9" s="417"/>
      <c r="DC9" s="417"/>
      <c r="DD9" s="152"/>
      <c r="DE9" s="417"/>
      <c r="DF9" s="417"/>
      <c r="DG9" s="417"/>
      <c r="DH9" s="417"/>
      <c r="DI9" s="152"/>
      <c r="DJ9" s="417">
        <f>CZ9+10*$DA$7</f>
        <v>35</v>
      </c>
      <c r="DK9" s="417"/>
      <c r="DL9" s="417"/>
      <c r="DM9" s="417"/>
      <c r="DN9" s="152"/>
      <c r="DO9" s="417"/>
      <c r="DP9" s="417"/>
      <c r="DQ9" s="417"/>
      <c r="DR9" s="417"/>
      <c r="DS9" s="152"/>
      <c r="DT9" s="417">
        <f>DJ9+10*$DA$7</f>
        <v>45</v>
      </c>
      <c r="DU9" s="417"/>
      <c r="DV9" s="417"/>
      <c r="DW9" s="417"/>
      <c r="DX9" s="152"/>
      <c r="DY9" s="417"/>
      <c r="DZ9" s="417"/>
      <c r="EA9" s="417"/>
      <c r="EB9" s="417"/>
      <c r="EC9" s="152"/>
      <c r="ED9" s="417">
        <f>DT9+10*$DA$7</f>
        <v>55</v>
      </c>
      <c r="EE9" s="417"/>
      <c r="EF9" s="417"/>
      <c r="EG9" s="417"/>
      <c r="EH9" s="152"/>
      <c r="EI9" s="417"/>
      <c r="EJ9" s="417"/>
      <c r="EK9" s="417"/>
      <c r="EL9" s="417"/>
      <c r="EM9" s="152"/>
      <c r="EN9" s="417">
        <f>ED9+10*$DA$7</f>
        <v>65</v>
      </c>
      <c r="EO9" s="417"/>
      <c r="EP9" s="417"/>
      <c r="EQ9" s="417"/>
      <c r="ER9" s="152"/>
      <c r="ES9" s="417"/>
      <c r="ET9" s="417"/>
      <c r="EU9" s="417"/>
      <c r="EV9" s="417"/>
      <c r="EW9" s="152"/>
      <c r="EX9" s="417">
        <f>EN9+10*$DA$7</f>
        <v>75</v>
      </c>
      <c r="EY9" s="417"/>
      <c r="EZ9" s="417"/>
      <c r="FA9" s="417"/>
      <c r="FB9" s="152"/>
      <c r="FC9" s="417"/>
      <c r="FD9" s="417"/>
      <c r="FE9" s="417"/>
      <c r="FF9" s="417"/>
      <c r="FG9" s="152"/>
      <c r="FH9" s="417">
        <f>EX9+10*$DA$7</f>
        <v>85</v>
      </c>
      <c r="FI9" s="417"/>
      <c r="FJ9" s="417"/>
      <c r="FK9" s="417"/>
      <c r="FL9" s="152"/>
      <c r="FM9" s="417"/>
      <c r="FN9" s="417"/>
      <c r="FO9" s="417"/>
      <c r="FP9" s="417"/>
      <c r="FQ9" s="152"/>
      <c r="FR9" s="417">
        <f>FH9+10*$DA$7</f>
        <v>95</v>
      </c>
      <c r="FS9" s="417"/>
      <c r="FT9" s="417"/>
      <c r="FU9" s="417"/>
      <c r="FV9" s="152"/>
      <c r="FW9" s="417"/>
      <c r="FX9" s="417"/>
      <c r="FY9" s="417"/>
      <c r="FZ9" s="417"/>
      <c r="GA9" s="152"/>
      <c r="GB9" s="417">
        <f>FR9+10*$DA$7</f>
        <v>105</v>
      </c>
      <c r="GC9" s="417"/>
      <c r="GD9" s="417"/>
      <c r="GE9" s="417"/>
      <c r="GF9" s="152"/>
      <c r="GG9" s="417"/>
      <c r="GH9" s="417"/>
      <c r="GI9" s="417"/>
      <c r="GJ9" s="417"/>
      <c r="GK9" s="152"/>
      <c r="GL9" s="417">
        <f>GB9+10*$DA$7</f>
        <v>115</v>
      </c>
      <c r="GM9" s="417"/>
      <c r="GN9" s="417"/>
      <c r="GO9" s="417"/>
      <c r="GP9" s="417"/>
      <c r="GQ9" s="152"/>
      <c r="GR9" s="154"/>
    </row>
    <row r="10" spans="1:200" ht="3.75" customHeight="1" x14ac:dyDescent="0.25">
      <c r="A10" s="422"/>
      <c r="B10" s="423"/>
      <c r="C10" s="423"/>
      <c r="D10" s="423"/>
      <c r="E10" s="423"/>
      <c r="F10" s="423"/>
      <c r="G10" s="424"/>
      <c r="H10" s="430"/>
      <c r="I10" s="431"/>
      <c r="J10" s="431"/>
      <c r="K10" s="431"/>
      <c r="L10" s="431"/>
      <c r="M10" s="431"/>
      <c r="N10" s="431"/>
      <c r="O10" s="431"/>
      <c r="P10" s="431"/>
      <c r="Q10" s="431"/>
      <c r="R10" s="431"/>
      <c r="S10" s="431"/>
      <c r="T10" s="431"/>
      <c r="U10" s="431"/>
      <c r="V10" s="431"/>
      <c r="W10" s="431"/>
      <c r="X10" s="431"/>
      <c r="Y10" s="431"/>
      <c r="Z10" s="431"/>
      <c r="AA10" s="431"/>
      <c r="AB10" s="431"/>
      <c r="AC10" s="431"/>
      <c r="AD10" s="431"/>
      <c r="AE10" s="431"/>
      <c r="AF10" s="431"/>
      <c r="AG10" s="431"/>
      <c r="AH10" s="431"/>
      <c r="AI10" s="431"/>
      <c r="AJ10" s="431"/>
      <c r="AK10" s="431"/>
      <c r="AL10" s="431"/>
      <c r="AM10" s="431"/>
      <c r="AN10" s="431"/>
      <c r="AO10" s="431"/>
      <c r="AP10" s="431"/>
      <c r="AQ10" s="431"/>
      <c r="AR10" s="431"/>
      <c r="AS10" s="431"/>
      <c r="AT10" s="431"/>
      <c r="AU10" s="431"/>
      <c r="AV10" s="431"/>
      <c r="AW10" s="431"/>
      <c r="AX10" s="431"/>
      <c r="AY10" s="431"/>
      <c r="AZ10" s="431"/>
      <c r="BA10" s="431"/>
      <c r="BB10" s="431"/>
      <c r="BC10" s="431"/>
      <c r="BD10" s="431"/>
      <c r="BE10" s="436"/>
      <c r="BF10" s="436"/>
      <c r="BG10" s="436"/>
      <c r="BH10" s="436"/>
      <c r="BI10" s="436"/>
      <c r="BJ10" s="436"/>
      <c r="BK10" s="436"/>
      <c r="BL10" s="436"/>
      <c r="BM10" s="436"/>
      <c r="BN10" s="436"/>
      <c r="BO10" s="436"/>
      <c r="BP10" s="436"/>
      <c r="BQ10" s="436"/>
      <c r="BR10" s="436"/>
      <c r="BS10" s="436"/>
      <c r="BT10" s="436"/>
      <c r="BU10" s="436"/>
      <c r="BV10" s="436"/>
      <c r="BW10" s="418"/>
      <c r="BX10" s="418"/>
      <c r="BY10" s="418"/>
      <c r="BZ10" s="418"/>
      <c r="CA10" s="418"/>
      <c r="CB10" s="418"/>
      <c r="CC10" s="130"/>
      <c r="CD10" s="152"/>
      <c r="CE10" s="152"/>
      <c r="CF10" s="417"/>
      <c r="CG10" s="417"/>
      <c r="CH10" s="417"/>
      <c r="CI10" s="417"/>
      <c r="CJ10" s="152"/>
      <c r="CK10" s="417"/>
      <c r="CL10" s="417"/>
      <c r="CM10" s="417"/>
      <c r="CN10" s="417"/>
      <c r="CO10" s="152"/>
      <c r="CP10" s="417"/>
      <c r="CQ10" s="417"/>
      <c r="CR10" s="417"/>
      <c r="CS10" s="417"/>
      <c r="CT10" s="152"/>
      <c r="CU10" s="417"/>
      <c r="CV10" s="417"/>
      <c r="CW10" s="417"/>
      <c r="CX10" s="417"/>
      <c r="CY10" s="152"/>
      <c r="CZ10" s="417"/>
      <c r="DA10" s="417"/>
      <c r="DB10" s="417"/>
      <c r="DC10" s="417"/>
      <c r="DD10" s="152"/>
      <c r="DE10" s="417"/>
      <c r="DF10" s="417"/>
      <c r="DG10" s="417"/>
      <c r="DH10" s="417"/>
      <c r="DI10" s="152"/>
      <c r="DJ10" s="417"/>
      <c r="DK10" s="417"/>
      <c r="DL10" s="417"/>
      <c r="DM10" s="417"/>
      <c r="DN10" s="152"/>
      <c r="DO10" s="417"/>
      <c r="DP10" s="417"/>
      <c r="DQ10" s="417"/>
      <c r="DR10" s="417"/>
      <c r="DS10" s="152"/>
      <c r="DT10" s="417"/>
      <c r="DU10" s="417"/>
      <c r="DV10" s="417"/>
      <c r="DW10" s="417"/>
      <c r="DX10" s="152"/>
      <c r="DY10" s="417"/>
      <c r="DZ10" s="417"/>
      <c r="EA10" s="417"/>
      <c r="EB10" s="417"/>
      <c r="EC10" s="152"/>
      <c r="ED10" s="417"/>
      <c r="EE10" s="417"/>
      <c r="EF10" s="417"/>
      <c r="EG10" s="417"/>
      <c r="EH10" s="152"/>
      <c r="EI10" s="417"/>
      <c r="EJ10" s="417"/>
      <c r="EK10" s="417"/>
      <c r="EL10" s="417"/>
      <c r="EM10" s="152"/>
      <c r="EN10" s="417"/>
      <c r="EO10" s="417"/>
      <c r="EP10" s="417"/>
      <c r="EQ10" s="417"/>
      <c r="ER10" s="152"/>
      <c r="ES10" s="417"/>
      <c r="ET10" s="417"/>
      <c r="EU10" s="417"/>
      <c r="EV10" s="417"/>
      <c r="EW10" s="152"/>
      <c r="EX10" s="417"/>
      <c r="EY10" s="417"/>
      <c r="EZ10" s="417"/>
      <c r="FA10" s="417"/>
      <c r="FB10" s="152"/>
      <c r="FC10" s="417"/>
      <c r="FD10" s="417"/>
      <c r="FE10" s="417"/>
      <c r="FF10" s="417"/>
      <c r="FG10" s="152"/>
      <c r="FH10" s="417"/>
      <c r="FI10" s="417"/>
      <c r="FJ10" s="417"/>
      <c r="FK10" s="417"/>
      <c r="FL10" s="152"/>
      <c r="FM10" s="417"/>
      <c r="FN10" s="417"/>
      <c r="FO10" s="417"/>
      <c r="FP10" s="417"/>
      <c r="FQ10" s="152"/>
      <c r="FR10" s="417"/>
      <c r="FS10" s="417"/>
      <c r="FT10" s="417"/>
      <c r="FU10" s="417"/>
      <c r="FV10" s="152"/>
      <c r="FW10" s="417"/>
      <c r="FX10" s="417"/>
      <c r="FY10" s="417"/>
      <c r="FZ10" s="417"/>
      <c r="GA10" s="152"/>
      <c r="GB10" s="417"/>
      <c r="GC10" s="417"/>
      <c r="GD10" s="417"/>
      <c r="GE10" s="417"/>
      <c r="GF10" s="152"/>
      <c r="GG10" s="417"/>
      <c r="GH10" s="417"/>
      <c r="GI10" s="417"/>
      <c r="GJ10" s="417"/>
      <c r="GK10" s="152"/>
      <c r="GL10" s="417"/>
      <c r="GM10" s="417"/>
      <c r="GN10" s="417"/>
      <c r="GO10" s="417"/>
      <c r="GP10" s="417"/>
      <c r="GQ10" s="152"/>
      <c r="GR10" s="154"/>
    </row>
    <row r="11" spans="1:200" ht="3.75" customHeight="1" x14ac:dyDescent="0.25">
      <c r="A11" s="422"/>
      <c r="B11" s="423"/>
      <c r="C11" s="423"/>
      <c r="D11" s="423"/>
      <c r="E11" s="423"/>
      <c r="F11" s="423"/>
      <c r="G11" s="424"/>
      <c r="H11" s="430"/>
      <c r="I11" s="431"/>
      <c r="J11" s="431"/>
      <c r="K11" s="431"/>
      <c r="L11" s="431"/>
      <c r="M11" s="431"/>
      <c r="N11" s="431"/>
      <c r="O11" s="431"/>
      <c r="P11" s="431"/>
      <c r="Q11" s="431"/>
      <c r="R11" s="431"/>
      <c r="S11" s="431"/>
      <c r="T11" s="431"/>
      <c r="U11" s="431"/>
      <c r="V11" s="431"/>
      <c r="W11" s="431"/>
      <c r="X11" s="431"/>
      <c r="Y11" s="431"/>
      <c r="Z11" s="431"/>
      <c r="AA11" s="431"/>
      <c r="AB11" s="431"/>
      <c r="AC11" s="431"/>
      <c r="AD11" s="431"/>
      <c r="AE11" s="431"/>
      <c r="AF11" s="431"/>
      <c r="AG11" s="431"/>
      <c r="AH11" s="431"/>
      <c r="AI11" s="431"/>
      <c r="AJ11" s="431"/>
      <c r="AK11" s="431"/>
      <c r="AL11" s="431"/>
      <c r="AM11" s="431"/>
      <c r="AN11" s="431"/>
      <c r="AO11" s="431"/>
      <c r="AP11" s="431"/>
      <c r="AQ11" s="431"/>
      <c r="AR11" s="431"/>
      <c r="AS11" s="431"/>
      <c r="AT11" s="431"/>
      <c r="AU11" s="431"/>
      <c r="AV11" s="431"/>
      <c r="AW11" s="431"/>
      <c r="AX11" s="431"/>
      <c r="AY11" s="431"/>
      <c r="AZ11" s="431"/>
      <c r="BA11" s="431"/>
      <c r="BB11" s="431"/>
      <c r="BC11" s="431"/>
      <c r="BD11" s="431"/>
      <c r="BE11" s="436"/>
      <c r="BF11" s="436"/>
      <c r="BG11" s="436"/>
      <c r="BH11" s="436"/>
      <c r="BI11" s="436"/>
      <c r="BJ11" s="436"/>
      <c r="BK11" s="436"/>
      <c r="BL11" s="436"/>
      <c r="BM11" s="436"/>
      <c r="BN11" s="436"/>
      <c r="BO11" s="436"/>
      <c r="BP11" s="436"/>
      <c r="BQ11" s="436"/>
      <c r="BR11" s="436"/>
      <c r="BS11" s="436"/>
      <c r="BT11" s="436"/>
      <c r="BU11" s="436"/>
      <c r="BV11" s="436"/>
      <c r="BW11" s="418"/>
      <c r="BX11" s="418"/>
      <c r="BY11" s="418"/>
      <c r="BZ11" s="418"/>
      <c r="CA11" s="418"/>
      <c r="CB11" s="418"/>
      <c r="CC11" s="130"/>
      <c r="CD11" s="152"/>
      <c r="CE11" s="152"/>
      <c r="CF11" s="417"/>
      <c r="CG11" s="417"/>
      <c r="CH11" s="417"/>
      <c r="CI11" s="417"/>
      <c r="CJ11" s="152"/>
      <c r="CK11" s="417"/>
      <c r="CL11" s="417"/>
      <c r="CM11" s="417"/>
      <c r="CN11" s="417"/>
      <c r="CO11" s="152"/>
      <c r="CP11" s="417"/>
      <c r="CQ11" s="417"/>
      <c r="CR11" s="417"/>
      <c r="CS11" s="417"/>
      <c r="CT11" s="152"/>
      <c r="CU11" s="417"/>
      <c r="CV11" s="417"/>
      <c r="CW11" s="417"/>
      <c r="CX11" s="417"/>
      <c r="CY11" s="152"/>
      <c r="CZ11" s="417"/>
      <c r="DA11" s="417"/>
      <c r="DB11" s="417"/>
      <c r="DC11" s="417"/>
      <c r="DD11" s="152"/>
      <c r="DE11" s="417"/>
      <c r="DF11" s="417"/>
      <c r="DG11" s="417"/>
      <c r="DH11" s="417"/>
      <c r="DI11" s="152"/>
      <c r="DJ11" s="417"/>
      <c r="DK11" s="417"/>
      <c r="DL11" s="417"/>
      <c r="DM11" s="417"/>
      <c r="DN11" s="152"/>
      <c r="DO11" s="417"/>
      <c r="DP11" s="417"/>
      <c r="DQ11" s="417"/>
      <c r="DR11" s="417"/>
      <c r="DS11" s="152"/>
      <c r="DT11" s="417"/>
      <c r="DU11" s="417"/>
      <c r="DV11" s="417"/>
      <c r="DW11" s="417"/>
      <c r="DX11" s="152"/>
      <c r="DY11" s="417"/>
      <c r="DZ11" s="417"/>
      <c r="EA11" s="417"/>
      <c r="EB11" s="417"/>
      <c r="EC11" s="152"/>
      <c r="ED11" s="417"/>
      <c r="EE11" s="417"/>
      <c r="EF11" s="417"/>
      <c r="EG11" s="417"/>
      <c r="EH11" s="152"/>
      <c r="EI11" s="417"/>
      <c r="EJ11" s="417"/>
      <c r="EK11" s="417"/>
      <c r="EL11" s="417"/>
      <c r="EM11" s="152"/>
      <c r="EN11" s="417"/>
      <c r="EO11" s="417"/>
      <c r="EP11" s="417"/>
      <c r="EQ11" s="417"/>
      <c r="ER11" s="152"/>
      <c r="ES11" s="417"/>
      <c r="ET11" s="417"/>
      <c r="EU11" s="417"/>
      <c r="EV11" s="417"/>
      <c r="EW11" s="152"/>
      <c r="EX11" s="417"/>
      <c r="EY11" s="417"/>
      <c r="EZ11" s="417"/>
      <c r="FA11" s="417"/>
      <c r="FB11" s="152"/>
      <c r="FC11" s="417"/>
      <c r="FD11" s="417"/>
      <c r="FE11" s="417"/>
      <c r="FF11" s="417"/>
      <c r="FG11" s="152"/>
      <c r="FH11" s="417"/>
      <c r="FI11" s="417"/>
      <c r="FJ11" s="417"/>
      <c r="FK11" s="417"/>
      <c r="FL11" s="152"/>
      <c r="FM11" s="417"/>
      <c r="FN11" s="417"/>
      <c r="FO11" s="417"/>
      <c r="FP11" s="417"/>
      <c r="FQ11" s="152"/>
      <c r="FR11" s="417"/>
      <c r="FS11" s="417"/>
      <c r="FT11" s="417"/>
      <c r="FU11" s="417"/>
      <c r="FV11" s="152"/>
      <c r="FW11" s="417"/>
      <c r="FX11" s="417"/>
      <c r="FY11" s="417"/>
      <c r="FZ11" s="417"/>
      <c r="GA11" s="152"/>
      <c r="GB11" s="417"/>
      <c r="GC11" s="417"/>
      <c r="GD11" s="417"/>
      <c r="GE11" s="417"/>
      <c r="GF11" s="152"/>
      <c r="GG11" s="417"/>
      <c r="GH11" s="417"/>
      <c r="GI11" s="417"/>
      <c r="GJ11" s="417"/>
      <c r="GK11" s="152"/>
      <c r="GL11" s="417"/>
      <c r="GM11" s="417"/>
      <c r="GN11" s="417"/>
      <c r="GO11" s="417"/>
      <c r="GP11" s="417"/>
      <c r="GQ11" s="152"/>
      <c r="GR11" s="154"/>
    </row>
    <row r="12" spans="1:200" ht="3.75" customHeight="1" x14ac:dyDescent="0.25">
      <c r="A12" s="422"/>
      <c r="B12" s="423"/>
      <c r="C12" s="423"/>
      <c r="D12" s="423"/>
      <c r="E12" s="423"/>
      <c r="F12" s="423"/>
      <c r="G12" s="424"/>
      <c r="H12" s="430"/>
      <c r="I12" s="431"/>
      <c r="J12" s="431"/>
      <c r="K12" s="431"/>
      <c r="L12" s="431"/>
      <c r="M12" s="431"/>
      <c r="N12" s="431"/>
      <c r="O12" s="431"/>
      <c r="P12" s="431"/>
      <c r="Q12" s="431"/>
      <c r="R12" s="431"/>
      <c r="S12" s="431"/>
      <c r="T12" s="431"/>
      <c r="U12" s="431"/>
      <c r="V12" s="431"/>
      <c r="W12" s="431"/>
      <c r="X12" s="431"/>
      <c r="Y12" s="431"/>
      <c r="Z12" s="431"/>
      <c r="AA12" s="431"/>
      <c r="AB12" s="431"/>
      <c r="AC12" s="431"/>
      <c r="AD12" s="431"/>
      <c r="AE12" s="431"/>
      <c r="AF12" s="431"/>
      <c r="AG12" s="431"/>
      <c r="AH12" s="431"/>
      <c r="AI12" s="431"/>
      <c r="AJ12" s="431"/>
      <c r="AK12" s="431"/>
      <c r="AL12" s="431"/>
      <c r="AM12" s="431"/>
      <c r="AN12" s="431"/>
      <c r="AO12" s="431"/>
      <c r="AP12" s="431"/>
      <c r="AQ12" s="431"/>
      <c r="AR12" s="431"/>
      <c r="AS12" s="431"/>
      <c r="AT12" s="431"/>
      <c r="AU12" s="431"/>
      <c r="AV12" s="431"/>
      <c r="AW12" s="431"/>
      <c r="AX12" s="431"/>
      <c r="AY12" s="431"/>
      <c r="AZ12" s="431"/>
      <c r="BA12" s="431"/>
      <c r="BB12" s="431"/>
      <c r="BC12" s="431"/>
      <c r="BD12" s="431"/>
      <c r="BE12" s="436"/>
      <c r="BF12" s="436"/>
      <c r="BG12" s="436"/>
      <c r="BH12" s="436"/>
      <c r="BI12" s="436"/>
      <c r="BJ12" s="436"/>
      <c r="BK12" s="436"/>
      <c r="BL12" s="436"/>
      <c r="BM12" s="436"/>
      <c r="BN12" s="436"/>
      <c r="BO12" s="436"/>
      <c r="BP12" s="436"/>
      <c r="BQ12" s="436"/>
      <c r="BR12" s="436"/>
      <c r="BS12" s="436"/>
      <c r="BT12" s="436"/>
      <c r="BU12" s="436"/>
      <c r="BV12" s="436"/>
      <c r="BW12" s="418"/>
      <c r="BX12" s="418"/>
      <c r="BY12" s="418"/>
      <c r="BZ12" s="418"/>
      <c r="CA12" s="418"/>
      <c r="CB12" s="418"/>
      <c r="CC12" s="130"/>
      <c r="CD12" s="152"/>
      <c r="CE12" s="152"/>
      <c r="CF12" s="417"/>
      <c r="CG12" s="417"/>
      <c r="CH12" s="417"/>
      <c r="CI12" s="417"/>
      <c r="CJ12" s="152"/>
      <c r="CK12" s="152"/>
      <c r="CL12" s="154"/>
      <c r="CM12" s="155"/>
      <c r="CN12" s="152"/>
      <c r="CO12" s="152"/>
      <c r="CP12" s="417"/>
      <c r="CQ12" s="417"/>
      <c r="CR12" s="417"/>
      <c r="CS12" s="417"/>
      <c r="CT12" s="152"/>
      <c r="CU12" s="152"/>
      <c r="CV12" s="154"/>
      <c r="CW12" s="155"/>
      <c r="CX12" s="152"/>
      <c r="CY12" s="152"/>
      <c r="CZ12" s="417"/>
      <c r="DA12" s="417"/>
      <c r="DB12" s="417"/>
      <c r="DC12" s="417"/>
      <c r="DD12" s="152"/>
      <c r="DE12" s="152"/>
      <c r="DF12" s="154"/>
      <c r="DG12" s="152"/>
      <c r="DH12" s="152"/>
      <c r="DI12" s="152"/>
      <c r="DJ12" s="417"/>
      <c r="DK12" s="417"/>
      <c r="DL12" s="417"/>
      <c r="DM12" s="417"/>
      <c r="DN12" s="152"/>
      <c r="DO12" s="152"/>
      <c r="DP12" s="154"/>
      <c r="DQ12" s="152"/>
      <c r="DR12" s="152"/>
      <c r="DS12" s="152"/>
      <c r="DT12" s="417"/>
      <c r="DU12" s="417"/>
      <c r="DV12" s="417"/>
      <c r="DW12" s="417"/>
      <c r="DX12" s="152"/>
      <c r="DY12" s="152"/>
      <c r="DZ12" s="154"/>
      <c r="EA12" s="152"/>
      <c r="EB12" s="152"/>
      <c r="EC12" s="152"/>
      <c r="ED12" s="417"/>
      <c r="EE12" s="417"/>
      <c r="EF12" s="417"/>
      <c r="EG12" s="417"/>
      <c r="EH12" s="152"/>
      <c r="EI12" s="152"/>
      <c r="EJ12" s="154"/>
      <c r="EK12" s="152"/>
      <c r="EL12" s="152"/>
      <c r="EM12" s="152"/>
      <c r="EN12" s="417"/>
      <c r="EO12" s="417"/>
      <c r="EP12" s="417"/>
      <c r="EQ12" s="417"/>
      <c r="ER12" s="152"/>
      <c r="ES12" s="152"/>
      <c r="ET12" s="154"/>
      <c r="EU12" s="152"/>
      <c r="EV12" s="152"/>
      <c r="EW12" s="152"/>
      <c r="EX12" s="417"/>
      <c r="EY12" s="417"/>
      <c r="EZ12" s="417"/>
      <c r="FA12" s="417"/>
      <c r="FB12" s="152"/>
      <c r="FC12" s="152"/>
      <c r="FD12" s="154"/>
      <c r="FE12" s="152"/>
      <c r="FF12" s="152"/>
      <c r="FG12" s="152"/>
      <c r="FH12" s="417"/>
      <c r="FI12" s="417"/>
      <c r="FJ12" s="417"/>
      <c r="FK12" s="417"/>
      <c r="FL12" s="152"/>
      <c r="FM12" s="152"/>
      <c r="FN12" s="154"/>
      <c r="FO12" s="152"/>
      <c r="FP12" s="152"/>
      <c r="FQ12" s="152"/>
      <c r="FR12" s="417"/>
      <c r="FS12" s="417"/>
      <c r="FT12" s="417"/>
      <c r="FU12" s="417"/>
      <c r="FV12" s="152"/>
      <c r="FW12" s="152"/>
      <c r="FX12" s="154"/>
      <c r="FY12" s="152"/>
      <c r="FZ12" s="152"/>
      <c r="GA12" s="152"/>
      <c r="GB12" s="417"/>
      <c r="GC12" s="417"/>
      <c r="GD12" s="417"/>
      <c r="GE12" s="417"/>
      <c r="GF12" s="152"/>
      <c r="GG12" s="152"/>
      <c r="GH12" s="154"/>
      <c r="GI12" s="152"/>
      <c r="GJ12" s="152"/>
      <c r="GK12" s="152"/>
      <c r="GL12" s="417"/>
      <c r="GM12" s="417"/>
      <c r="GN12" s="417"/>
      <c r="GO12" s="417"/>
      <c r="GP12" s="417"/>
      <c r="GQ12" s="152"/>
      <c r="GR12" s="154"/>
    </row>
    <row r="13" spans="1:200" ht="3.75" customHeight="1" x14ac:dyDescent="0.25">
      <c r="A13" s="425"/>
      <c r="B13" s="426"/>
      <c r="C13" s="426"/>
      <c r="D13" s="426"/>
      <c r="E13" s="426"/>
      <c r="F13" s="426"/>
      <c r="G13" s="427"/>
      <c r="H13" s="432"/>
      <c r="I13" s="433"/>
      <c r="J13" s="433"/>
      <c r="K13" s="433"/>
      <c r="L13" s="433"/>
      <c r="M13" s="433"/>
      <c r="N13" s="433"/>
      <c r="O13" s="433"/>
      <c r="P13" s="433"/>
      <c r="Q13" s="433"/>
      <c r="R13" s="433"/>
      <c r="S13" s="433"/>
      <c r="T13" s="433"/>
      <c r="U13" s="433"/>
      <c r="V13" s="433"/>
      <c r="W13" s="433"/>
      <c r="X13" s="433"/>
      <c r="Y13" s="433"/>
      <c r="Z13" s="433"/>
      <c r="AA13" s="433"/>
      <c r="AB13" s="433"/>
      <c r="AC13" s="433"/>
      <c r="AD13" s="433"/>
      <c r="AE13" s="433"/>
      <c r="AF13" s="433"/>
      <c r="AG13" s="433"/>
      <c r="AH13" s="433"/>
      <c r="AI13" s="433"/>
      <c r="AJ13" s="433"/>
      <c r="AK13" s="433"/>
      <c r="AL13" s="433"/>
      <c r="AM13" s="433"/>
      <c r="AN13" s="433"/>
      <c r="AO13" s="433"/>
      <c r="AP13" s="433"/>
      <c r="AQ13" s="433"/>
      <c r="AR13" s="433"/>
      <c r="AS13" s="433"/>
      <c r="AT13" s="433"/>
      <c r="AU13" s="433"/>
      <c r="AV13" s="433"/>
      <c r="AW13" s="433"/>
      <c r="AX13" s="433"/>
      <c r="AY13" s="433"/>
      <c r="AZ13" s="433"/>
      <c r="BA13" s="433"/>
      <c r="BB13" s="433"/>
      <c r="BC13" s="433"/>
      <c r="BD13" s="433"/>
      <c r="BE13" s="436"/>
      <c r="BF13" s="436"/>
      <c r="BG13" s="436"/>
      <c r="BH13" s="436"/>
      <c r="BI13" s="436"/>
      <c r="BJ13" s="436"/>
      <c r="BK13" s="436"/>
      <c r="BL13" s="436"/>
      <c r="BM13" s="436"/>
      <c r="BN13" s="436"/>
      <c r="BO13" s="436"/>
      <c r="BP13" s="436"/>
      <c r="BQ13" s="436"/>
      <c r="BR13" s="436"/>
      <c r="BS13" s="436"/>
      <c r="BT13" s="436"/>
      <c r="BU13" s="436"/>
      <c r="BV13" s="436"/>
      <c r="BW13" s="418"/>
      <c r="BX13" s="418"/>
      <c r="BY13" s="418"/>
      <c r="BZ13" s="418"/>
      <c r="CA13" s="418"/>
      <c r="CB13" s="418"/>
      <c r="CC13" s="30"/>
      <c r="CD13" s="27"/>
      <c r="CE13" s="27"/>
      <c r="CF13" s="27"/>
      <c r="CG13" s="27"/>
      <c r="CH13" s="26"/>
      <c r="CI13" s="27"/>
      <c r="CJ13" s="27"/>
      <c r="CK13" s="27"/>
      <c r="CL13" s="31"/>
      <c r="CM13" s="26"/>
      <c r="CN13" s="27"/>
      <c r="CO13" s="27"/>
      <c r="CP13" s="27"/>
      <c r="CQ13" s="27"/>
      <c r="CR13" s="26"/>
      <c r="CS13" s="27"/>
      <c r="CT13" s="27"/>
      <c r="CU13" s="27"/>
      <c r="CV13" s="31"/>
      <c r="CW13" s="26"/>
      <c r="CX13" s="27"/>
      <c r="CY13" s="27"/>
      <c r="CZ13" s="27"/>
      <c r="DA13" s="27"/>
      <c r="DB13" s="26"/>
      <c r="DC13" s="27"/>
      <c r="DD13" s="27"/>
      <c r="DE13" s="27"/>
      <c r="DF13" s="31"/>
      <c r="DG13" s="27"/>
      <c r="DH13" s="27"/>
      <c r="DI13" s="27"/>
      <c r="DJ13" s="27"/>
      <c r="DK13" s="31"/>
      <c r="DL13" s="26"/>
      <c r="DM13" s="27"/>
      <c r="DN13" s="27"/>
      <c r="DO13" s="27"/>
      <c r="DP13" s="31"/>
      <c r="DQ13" s="27"/>
      <c r="DR13" s="27"/>
      <c r="DS13" s="27"/>
      <c r="DT13" s="27"/>
      <c r="DU13" s="31"/>
      <c r="DV13" s="26"/>
      <c r="DW13" s="27"/>
      <c r="DX13" s="27"/>
      <c r="DY13" s="27"/>
      <c r="DZ13" s="31"/>
      <c r="EA13" s="27"/>
      <c r="EB13" s="27"/>
      <c r="EC13" s="27"/>
      <c r="ED13" s="27"/>
      <c r="EE13" s="31"/>
      <c r="EF13" s="26"/>
      <c r="EG13" s="27"/>
      <c r="EH13" s="27"/>
      <c r="EI13" s="27"/>
      <c r="EJ13" s="31"/>
      <c r="EK13" s="27"/>
      <c r="EL13" s="27"/>
      <c r="EM13" s="27"/>
      <c r="EN13" s="27"/>
      <c r="EO13" s="31"/>
      <c r="EP13" s="26"/>
      <c r="EQ13" s="27"/>
      <c r="ER13" s="27"/>
      <c r="ES13" s="27"/>
      <c r="ET13" s="31"/>
      <c r="EU13" s="27"/>
      <c r="EV13" s="27"/>
      <c r="EW13" s="27"/>
      <c r="EX13" s="27"/>
      <c r="EY13" s="31"/>
      <c r="EZ13" s="26"/>
      <c r="FA13" s="27"/>
      <c r="FB13" s="27"/>
      <c r="FC13" s="27"/>
      <c r="FD13" s="31"/>
      <c r="FE13" s="27"/>
      <c r="FF13" s="27"/>
      <c r="FG13" s="27"/>
      <c r="FH13" s="27"/>
      <c r="FI13" s="31"/>
      <c r="FJ13" s="26"/>
      <c r="FK13" s="27"/>
      <c r="FL13" s="27"/>
      <c r="FM13" s="27"/>
      <c r="FN13" s="31"/>
      <c r="FO13" s="27"/>
      <c r="FP13" s="27"/>
      <c r="FQ13" s="27"/>
      <c r="FR13" s="27"/>
      <c r="FS13" s="31"/>
      <c r="FT13" s="26"/>
      <c r="FU13" s="27"/>
      <c r="FV13" s="27"/>
      <c r="FW13" s="27"/>
      <c r="FX13" s="31"/>
      <c r="FY13" s="27"/>
      <c r="FZ13" s="27"/>
      <c r="GA13" s="27"/>
      <c r="GB13" s="27"/>
      <c r="GC13" s="31"/>
      <c r="GD13" s="27"/>
      <c r="GE13" s="27"/>
      <c r="GF13" s="27"/>
      <c r="GG13" s="27"/>
      <c r="GH13" s="31"/>
      <c r="GI13" s="27"/>
      <c r="GJ13" s="27"/>
      <c r="GK13" s="27"/>
      <c r="GL13" s="27"/>
      <c r="GM13" s="31"/>
      <c r="GN13" s="26"/>
      <c r="GO13" s="27"/>
      <c r="GP13" s="27"/>
      <c r="GQ13" s="27"/>
      <c r="GR13" s="31"/>
    </row>
    <row r="14" spans="1:200" ht="11.25" customHeight="1" x14ac:dyDescent="0.25">
      <c r="A14" s="404">
        <v>1</v>
      </c>
      <c r="B14" s="393"/>
      <c r="C14" s="393"/>
      <c r="D14" s="393"/>
      <c r="E14" s="393"/>
      <c r="F14" s="393"/>
      <c r="G14" s="394"/>
      <c r="H14" s="405" t="s">
        <v>140</v>
      </c>
      <c r="I14" s="406"/>
      <c r="J14" s="406"/>
      <c r="K14" s="406"/>
      <c r="L14" s="406"/>
      <c r="M14" s="406"/>
      <c r="N14" s="406"/>
      <c r="O14" s="406"/>
      <c r="P14" s="406"/>
      <c r="Q14" s="406"/>
      <c r="R14" s="406"/>
      <c r="S14" s="406"/>
      <c r="T14" s="406"/>
      <c r="U14" s="406"/>
      <c r="V14" s="406"/>
      <c r="W14" s="406"/>
      <c r="X14" s="406"/>
      <c r="Y14" s="406"/>
      <c r="Z14" s="406"/>
      <c r="AA14" s="406"/>
      <c r="AB14" s="406"/>
      <c r="AC14" s="406"/>
      <c r="AD14" s="406"/>
      <c r="AE14" s="406"/>
      <c r="AF14" s="406"/>
      <c r="AG14" s="406"/>
      <c r="AH14" s="406"/>
      <c r="AI14" s="406"/>
      <c r="AJ14" s="406"/>
      <c r="AK14" s="406"/>
      <c r="AL14" s="406"/>
      <c r="AM14" s="406"/>
      <c r="AN14" s="406"/>
      <c r="AO14" s="406"/>
      <c r="AP14" s="406"/>
      <c r="AQ14" s="406"/>
      <c r="AR14" s="406"/>
      <c r="AS14" s="406"/>
      <c r="AT14" s="406"/>
      <c r="AU14" s="406"/>
      <c r="AV14" s="406"/>
      <c r="AW14" s="406"/>
      <c r="AX14" s="406"/>
      <c r="AY14" s="406"/>
      <c r="AZ14" s="406"/>
      <c r="BA14" s="406"/>
      <c r="BB14" s="406"/>
      <c r="BC14" s="406"/>
      <c r="BD14" s="407"/>
      <c r="BE14" s="386">
        <v>8</v>
      </c>
      <c r="BF14" s="387"/>
      <c r="BG14" s="387"/>
      <c r="BH14" s="387"/>
      <c r="BI14" s="387"/>
      <c r="BJ14" s="388"/>
      <c r="BK14" s="373"/>
      <c r="BL14" s="374"/>
      <c r="BM14" s="374"/>
      <c r="BN14" s="374"/>
      <c r="BO14" s="374"/>
      <c r="BP14" s="375"/>
      <c r="BQ14" s="386"/>
      <c r="BR14" s="387"/>
      <c r="BS14" s="387"/>
      <c r="BT14" s="387"/>
      <c r="BU14" s="387"/>
      <c r="BV14" s="388"/>
      <c r="BW14" s="379"/>
      <c r="BX14" s="380"/>
      <c r="BY14" s="380"/>
      <c r="BZ14" s="380"/>
      <c r="CA14" s="380"/>
      <c r="CB14" s="381"/>
      <c r="CC14" s="120"/>
      <c r="CD14" s="121"/>
      <c r="CE14" s="121"/>
      <c r="CF14" s="121"/>
      <c r="CG14" s="122"/>
      <c r="CH14" s="120"/>
      <c r="CI14" s="121"/>
      <c r="CJ14" s="121"/>
      <c r="CK14" s="121"/>
      <c r="CL14" s="122"/>
      <c r="CM14" s="120"/>
      <c r="CN14" s="121"/>
      <c r="CO14" s="121"/>
      <c r="CP14" s="121"/>
      <c r="CQ14" s="122"/>
      <c r="CR14" s="120"/>
      <c r="CS14" s="121"/>
      <c r="CT14" s="121"/>
      <c r="CU14" s="121"/>
      <c r="CV14" s="122"/>
      <c r="CW14" s="120"/>
      <c r="CX14" s="121"/>
      <c r="CY14" s="121"/>
      <c r="CZ14" s="121"/>
      <c r="DA14" s="122"/>
      <c r="DB14" s="120"/>
      <c r="DC14" s="121"/>
      <c r="DD14" s="121"/>
      <c r="DE14" s="121"/>
      <c r="DF14" s="122"/>
      <c r="DG14" s="120"/>
      <c r="DH14" s="121"/>
      <c r="DI14" s="121"/>
      <c r="DJ14" s="121"/>
      <c r="DK14" s="122"/>
      <c r="DL14" s="120"/>
      <c r="DM14" s="121"/>
      <c r="DN14" s="121"/>
      <c r="DO14" s="121"/>
      <c r="DP14" s="122"/>
      <c r="DQ14" s="120"/>
      <c r="DR14" s="121"/>
      <c r="DS14" s="121"/>
      <c r="DT14" s="121"/>
      <c r="DU14" s="122"/>
      <c r="DV14" s="120"/>
      <c r="DW14" s="121"/>
      <c r="DX14" s="121"/>
      <c r="DY14" s="121"/>
      <c r="DZ14" s="122"/>
      <c r="EA14" s="120"/>
      <c r="EB14" s="121"/>
      <c r="EC14" s="121"/>
      <c r="ED14" s="121"/>
      <c r="EE14" s="122"/>
      <c r="EF14" s="120"/>
      <c r="EG14" s="121"/>
      <c r="EH14" s="121"/>
      <c r="EI14" s="121"/>
      <c r="EJ14" s="122"/>
      <c r="EK14" s="120"/>
      <c r="EL14" s="121"/>
      <c r="EM14" s="121"/>
      <c r="EN14" s="121"/>
      <c r="EO14" s="122"/>
      <c r="EP14" s="120"/>
      <c r="EQ14" s="121"/>
      <c r="ER14" s="121"/>
      <c r="ES14" s="121"/>
      <c r="ET14" s="122"/>
      <c r="EU14" s="120"/>
      <c r="EV14" s="121"/>
      <c r="EW14" s="121"/>
      <c r="EX14" s="121"/>
      <c r="EY14" s="122"/>
      <c r="EZ14" s="120"/>
      <c r="FA14" s="121"/>
      <c r="FB14" s="121"/>
      <c r="FC14" s="121"/>
      <c r="FD14" s="122"/>
      <c r="FE14" s="120"/>
      <c r="FF14" s="121"/>
      <c r="FG14" s="121"/>
      <c r="FH14" s="121"/>
      <c r="FI14" s="122"/>
      <c r="FJ14" s="120"/>
      <c r="FK14" s="121"/>
      <c r="FL14" s="121"/>
      <c r="FM14" s="121"/>
      <c r="FN14" s="122"/>
      <c r="FO14" s="120"/>
      <c r="FP14" s="121"/>
      <c r="FQ14" s="121"/>
      <c r="FR14" s="121"/>
      <c r="FS14" s="122"/>
      <c r="FT14" s="120"/>
      <c r="FU14" s="121"/>
      <c r="FV14" s="121"/>
      <c r="FW14" s="121"/>
      <c r="FX14" s="122"/>
      <c r="FY14" s="120"/>
      <c r="FZ14" s="121"/>
      <c r="GA14" s="121"/>
      <c r="GB14" s="121"/>
      <c r="GC14" s="122"/>
      <c r="GD14" s="120"/>
      <c r="GE14" s="121"/>
      <c r="GF14" s="121"/>
      <c r="GG14" s="121"/>
      <c r="GH14" s="122"/>
      <c r="GI14" s="120"/>
      <c r="GJ14" s="121"/>
      <c r="GK14" s="121"/>
      <c r="GL14" s="121"/>
      <c r="GM14" s="122"/>
      <c r="GN14" s="120"/>
      <c r="GO14" s="121"/>
      <c r="GP14" s="121"/>
      <c r="GQ14" s="121"/>
      <c r="GR14" s="122"/>
    </row>
    <row r="15" spans="1:200" ht="11.25" customHeight="1" x14ac:dyDescent="0.25">
      <c r="A15" s="395"/>
      <c r="B15" s="396"/>
      <c r="C15" s="396"/>
      <c r="D15" s="396"/>
      <c r="E15" s="396"/>
      <c r="F15" s="396"/>
      <c r="G15" s="397"/>
      <c r="H15" s="408"/>
      <c r="I15" s="409"/>
      <c r="J15" s="409"/>
      <c r="K15" s="409"/>
      <c r="L15" s="409"/>
      <c r="M15" s="409"/>
      <c r="N15" s="409"/>
      <c r="O15" s="409"/>
      <c r="P15" s="409"/>
      <c r="Q15" s="409"/>
      <c r="R15" s="409"/>
      <c r="S15" s="409"/>
      <c r="T15" s="409"/>
      <c r="U15" s="409"/>
      <c r="V15" s="409"/>
      <c r="W15" s="409"/>
      <c r="X15" s="409"/>
      <c r="Y15" s="409"/>
      <c r="Z15" s="409"/>
      <c r="AA15" s="409"/>
      <c r="AB15" s="409"/>
      <c r="AC15" s="409"/>
      <c r="AD15" s="409"/>
      <c r="AE15" s="409"/>
      <c r="AF15" s="409"/>
      <c r="AG15" s="409"/>
      <c r="AH15" s="409"/>
      <c r="AI15" s="409"/>
      <c r="AJ15" s="409"/>
      <c r="AK15" s="409"/>
      <c r="AL15" s="409"/>
      <c r="AM15" s="409"/>
      <c r="AN15" s="409"/>
      <c r="AO15" s="409"/>
      <c r="AP15" s="409"/>
      <c r="AQ15" s="409"/>
      <c r="AR15" s="409"/>
      <c r="AS15" s="409"/>
      <c r="AT15" s="409"/>
      <c r="AU15" s="409"/>
      <c r="AV15" s="409"/>
      <c r="AW15" s="409"/>
      <c r="AX15" s="409"/>
      <c r="AY15" s="409"/>
      <c r="AZ15" s="409"/>
      <c r="BA15" s="409"/>
      <c r="BB15" s="409"/>
      <c r="BC15" s="409"/>
      <c r="BD15" s="410"/>
      <c r="BE15" s="389"/>
      <c r="BF15" s="390"/>
      <c r="BG15" s="390"/>
      <c r="BH15" s="390"/>
      <c r="BI15" s="390"/>
      <c r="BJ15" s="391"/>
      <c r="BK15" s="376"/>
      <c r="BL15" s="377"/>
      <c r="BM15" s="377"/>
      <c r="BN15" s="377"/>
      <c r="BO15" s="377"/>
      <c r="BP15" s="378"/>
      <c r="BQ15" s="389"/>
      <c r="BR15" s="390"/>
      <c r="BS15" s="390"/>
      <c r="BT15" s="390"/>
      <c r="BU15" s="390"/>
      <c r="BV15" s="391"/>
      <c r="BW15" s="373"/>
      <c r="BX15" s="374"/>
      <c r="BY15" s="374"/>
      <c r="BZ15" s="374"/>
      <c r="CA15" s="374"/>
      <c r="CB15" s="375"/>
      <c r="CC15" s="120"/>
      <c r="CD15" s="121"/>
      <c r="CE15" s="121"/>
      <c r="CF15" s="121"/>
      <c r="CG15" s="122"/>
      <c r="CH15" s="120"/>
      <c r="CI15" s="121"/>
      <c r="CJ15" s="121"/>
      <c r="CK15" s="121"/>
      <c r="CL15" s="122"/>
      <c r="CM15" s="120"/>
      <c r="CN15" s="121"/>
      <c r="CO15" s="121"/>
      <c r="CP15" s="121"/>
      <c r="CQ15" s="122"/>
      <c r="CR15" s="120"/>
      <c r="CS15" s="121"/>
      <c r="CT15" s="121"/>
      <c r="CU15" s="121"/>
      <c r="CV15" s="122"/>
      <c r="CW15" s="120"/>
      <c r="CX15" s="121"/>
      <c r="CY15" s="121"/>
      <c r="CZ15" s="121"/>
      <c r="DA15" s="122"/>
      <c r="DB15" s="120"/>
      <c r="DC15" s="121"/>
      <c r="DD15" s="121"/>
      <c r="DE15" s="121"/>
      <c r="DF15" s="122"/>
      <c r="DG15" s="120"/>
      <c r="DH15" s="121"/>
      <c r="DI15" s="121"/>
      <c r="DJ15" s="121"/>
      <c r="DK15" s="122"/>
      <c r="DL15" s="120"/>
      <c r="DM15" s="121"/>
      <c r="DN15" s="121"/>
      <c r="DO15" s="121"/>
      <c r="DP15" s="122"/>
      <c r="DQ15" s="120"/>
      <c r="DR15" s="121"/>
      <c r="DS15" s="121"/>
      <c r="DT15" s="121"/>
      <c r="DU15" s="122"/>
      <c r="DV15" s="120"/>
      <c r="DW15" s="121"/>
      <c r="DX15" s="121"/>
      <c r="DY15" s="121"/>
      <c r="DZ15" s="122"/>
      <c r="EA15" s="120"/>
      <c r="EB15" s="121"/>
      <c r="EC15" s="121"/>
      <c r="ED15" s="121"/>
      <c r="EE15" s="122"/>
      <c r="EF15" s="120"/>
      <c r="EG15" s="121"/>
      <c r="EH15" s="121"/>
      <c r="EI15" s="121"/>
      <c r="EJ15" s="122"/>
      <c r="EK15" s="120"/>
      <c r="EL15" s="121"/>
      <c r="EM15" s="121"/>
      <c r="EN15" s="121"/>
      <c r="EO15" s="122"/>
      <c r="EP15" s="120"/>
      <c r="EQ15" s="121"/>
      <c r="ER15" s="121"/>
      <c r="ES15" s="121"/>
      <c r="ET15" s="122"/>
      <c r="EU15" s="120"/>
      <c r="EV15" s="121"/>
      <c r="EW15" s="121"/>
      <c r="EX15" s="121"/>
      <c r="EY15" s="122"/>
      <c r="EZ15" s="120"/>
      <c r="FA15" s="121"/>
      <c r="FB15" s="121"/>
      <c r="FC15" s="121"/>
      <c r="FD15" s="122"/>
      <c r="FE15" s="120"/>
      <c r="FF15" s="121"/>
      <c r="FG15" s="121"/>
      <c r="FH15" s="121"/>
      <c r="FI15" s="122"/>
      <c r="FJ15" s="120"/>
      <c r="FK15" s="121"/>
      <c r="FL15" s="121"/>
      <c r="FM15" s="121"/>
      <c r="FN15" s="122"/>
      <c r="FO15" s="120"/>
      <c r="FP15" s="121"/>
      <c r="FQ15" s="121"/>
      <c r="FR15" s="121"/>
      <c r="FS15" s="122"/>
      <c r="FT15" s="120"/>
      <c r="FU15" s="121"/>
      <c r="FV15" s="121"/>
      <c r="FW15" s="121"/>
      <c r="FX15" s="122"/>
      <c r="FY15" s="120"/>
      <c r="FZ15" s="121"/>
      <c r="GA15" s="121"/>
      <c r="GB15" s="121"/>
      <c r="GC15" s="122"/>
      <c r="GD15" s="120"/>
      <c r="GE15" s="121"/>
      <c r="GF15" s="121"/>
      <c r="GG15" s="121"/>
      <c r="GH15" s="122"/>
      <c r="GI15" s="120"/>
      <c r="GJ15" s="121"/>
      <c r="GK15" s="121"/>
      <c r="GL15" s="121"/>
      <c r="GM15" s="122"/>
      <c r="GN15" s="120"/>
      <c r="GO15" s="121"/>
      <c r="GP15" s="121"/>
      <c r="GQ15" s="121"/>
      <c r="GR15" s="122"/>
    </row>
    <row r="16" spans="1:200" ht="11.25" customHeight="1" x14ac:dyDescent="0.25">
      <c r="A16" s="404">
        <v>2</v>
      </c>
      <c r="B16" s="393"/>
      <c r="C16" s="393"/>
      <c r="D16" s="393"/>
      <c r="E16" s="393"/>
      <c r="F16" s="393"/>
      <c r="G16" s="394"/>
      <c r="H16" s="405" t="s">
        <v>141</v>
      </c>
      <c r="I16" s="406"/>
      <c r="J16" s="406"/>
      <c r="K16" s="406"/>
      <c r="L16" s="406"/>
      <c r="M16" s="406"/>
      <c r="N16" s="406"/>
      <c r="O16" s="406"/>
      <c r="P16" s="406"/>
      <c r="Q16" s="406"/>
      <c r="R16" s="406"/>
      <c r="S16" s="406"/>
      <c r="T16" s="406"/>
      <c r="U16" s="406"/>
      <c r="V16" s="406"/>
      <c r="W16" s="406"/>
      <c r="X16" s="406"/>
      <c r="Y16" s="406"/>
      <c r="Z16" s="406"/>
      <c r="AA16" s="406"/>
      <c r="AB16" s="406"/>
      <c r="AC16" s="406"/>
      <c r="AD16" s="406"/>
      <c r="AE16" s="406"/>
      <c r="AF16" s="406"/>
      <c r="AG16" s="406"/>
      <c r="AH16" s="406"/>
      <c r="AI16" s="406"/>
      <c r="AJ16" s="406"/>
      <c r="AK16" s="406"/>
      <c r="AL16" s="406"/>
      <c r="AM16" s="406"/>
      <c r="AN16" s="406"/>
      <c r="AO16" s="406"/>
      <c r="AP16" s="406"/>
      <c r="AQ16" s="406"/>
      <c r="AR16" s="406"/>
      <c r="AS16" s="406"/>
      <c r="AT16" s="406"/>
      <c r="AU16" s="406"/>
      <c r="AV16" s="406"/>
      <c r="AW16" s="406"/>
      <c r="AX16" s="406"/>
      <c r="AY16" s="406"/>
      <c r="AZ16" s="406"/>
      <c r="BA16" s="406"/>
      <c r="BB16" s="406"/>
      <c r="BC16" s="406"/>
      <c r="BD16" s="407"/>
      <c r="BE16" s="386">
        <v>5</v>
      </c>
      <c r="BF16" s="387"/>
      <c r="BG16" s="387"/>
      <c r="BH16" s="387"/>
      <c r="BI16" s="387"/>
      <c r="BJ16" s="388"/>
      <c r="BK16" s="373"/>
      <c r="BL16" s="374"/>
      <c r="BM16" s="374"/>
      <c r="BN16" s="374"/>
      <c r="BO16" s="374"/>
      <c r="BP16" s="375"/>
      <c r="BQ16" s="373"/>
      <c r="BR16" s="374"/>
      <c r="BS16" s="374"/>
      <c r="BT16" s="374"/>
      <c r="BU16" s="374"/>
      <c r="BV16" s="375"/>
      <c r="BW16" s="376"/>
      <c r="BX16" s="377"/>
      <c r="BY16" s="377"/>
      <c r="BZ16" s="377"/>
      <c r="CA16" s="377"/>
      <c r="CB16" s="378"/>
      <c r="CC16" s="120"/>
      <c r="CD16" s="121"/>
      <c r="CE16" s="121"/>
      <c r="CF16" s="121"/>
      <c r="CG16" s="122"/>
      <c r="CH16" s="120"/>
      <c r="CI16" s="121"/>
      <c r="CJ16" s="121"/>
      <c r="CK16" s="121"/>
      <c r="CL16" s="122"/>
      <c r="CM16" s="120"/>
      <c r="CN16" s="121"/>
      <c r="CO16" s="121"/>
      <c r="CP16" s="121"/>
      <c r="CQ16" s="122"/>
      <c r="CR16" s="120"/>
      <c r="CS16" s="121"/>
      <c r="CT16" s="121"/>
      <c r="CU16" s="121"/>
      <c r="CV16" s="122"/>
      <c r="CW16" s="120"/>
      <c r="CX16" s="121"/>
      <c r="CY16" s="121"/>
      <c r="CZ16" s="121"/>
      <c r="DA16" s="122"/>
      <c r="DB16" s="120"/>
      <c r="DC16" s="121"/>
      <c r="DD16" s="121"/>
      <c r="DE16" s="121"/>
      <c r="DF16" s="122"/>
      <c r="DG16" s="120"/>
      <c r="DH16" s="121"/>
      <c r="DI16" s="121"/>
      <c r="DJ16" s="121"/>
      <c r="DK16" s="122"/>
      <c r="DL16" s="120"/>
      <c r="DM16" s="121"/>
      <c r="DN16" s="121"/>
      <c r="DO16" s="121"/>
      <c r="DP16" s="122"/>
      <c r="DQ16" s="120"/>
      <c r="DR16" s="121"/>
      <c r="DS16" s="121"/>
      <c r="DT16" s="121"/>
      <c r="DU16" s="122"/>
      <c r="DV16" s="120"/>
      <c r="DW16" s="121"/>
      <c r="DX16" s="121"/>
      <c r="DY16" s="121"/>
      <c r="DZ16" s="122"/>
      <c r="EA16" s="120"/>
      <c r="EB16" s="121"/>
      <c r="EC16" s="121"/>
      <c r="ED16" s="121"/>
      <c r="EE16" s="122"/>
      <c r="EF16" s="120"/>
      <c r="EG16" s="121"/>
      <c r="EH16" s="121"/>
      <c r="EI16" s="121"/>
      <c r="EJ16" s="122"/>
      <c r="EK16" s="120"/>
      <c r="EL16" s="121"/>
      <c r="EM16" s="121"/>
      <c r="EN16" s="121"/>
      <c r="EO16" s="122"/>
      <c r="EP16" s="120"/>
      <c r="EQ16" s="121"/>
      <c r="ER16" s="121"/>
      <c r="ES16" s="121"/>
      <c r="ET16" s="122"/>
      <c r="EU16" s="120"/>
      <c r="EV16" s="121"/>
      <c r="EW16" s="121"/>
      <c r="EX16" s="121"/>
      <c r="EY16" s="122"/>
      <c r="EZ16" s="120"/>
      <c r="FA16" s="121"/>
      <c r="FB16" s="121"/>
      <c r="FC16" s="121"/>
      <c r="FD16" s="122"/>
      <c r="FE16" s="120"/>
      <c r="FF16" s="121"/>
      <c r="FG16" s="121"/>
      <c r="FH16" s="121"/>
      <c r="FI16" s="122"/>
      <c r="FJ16" s="120"/>
      <c r="FK16" s="121"/>
      <c r="FL16" s="121"/>
      <c r="FM16" s="121"/>
      <c r="FN16" s="122"/>
      <c r="FO16" s="120"/>
      <c r="FP16" s="121"/>
      <c r="FQ16" s="121"/>
      <c r="FR16" s="121"/>
      <c r="FS16" s="122"/>
      <c r="FT16" s="120"/>
      <c r="FU16" s="121"/>
      <c r="FV16" s="121"/>
      <c r="FW16" s="121"/>
      <c r="FX16" s="122"/>
      <c r="FY16" s="120"/>
      <c r="FZ16" s="121"/>
      <c r="GA16" s="121"/>
      <c r="GB16" s="121"/>
      <c r="GC16" s="122"/>
      <c r="GD16" s="120"/>
      <c r="GE16" s="121"/>
      <c r="GF16" s="121"/>
      <c r="GG16" s="121"/>
      <c r="GH16" s="122"/>
      <c r="GI16" s="120"/>
      <c r="GJ16" s="121"/>
      <c r="GK16" s="121"/>
      <c r="GL16" s="121"/>
      <c r="GM16" s="122"/>
      <c r="GN16" s="120"/>
      <c r="GO16" s="121"/>
      <c r="GP16" s="121"/>
      <c r="GQ16" s="121"/>
      <c r="GR16" s="122"/>
    </row>
    <row r="17" spans="1:200" ht="11.25" customHeight="1" x14ac:dyDescent="0.25">
      <c r="A17" s="395"/>
      <c r="B17" s="396"/>
      <c r="C17" s="396"/>
      <c r="D17" s="396"/>
      <c r="E17" s="396"/>
      <c r="F17" s="396"/>
      <c r="G17" s="397"/>
      <c r="H17" s="408"/>
      <c r="I17" s="409"/>
      <c r="J17" s="409"/>
      <c r="K17" s="409"/>
      <c r="L17" s="409"/>
      <c r="M17" s="409"/>
      <c r="N17" s="409"/>
      <c r="O17" s="409"/>
      <c r="P17" s="409"/>
      <c r="Q17" s="409"/>
      <c r="R17" s="409"/>
      <c r="S17" s="409"/>
      <c r="T17" s="409"/>
      <c r="U17" s="409"/>
      <c r="V17" s="409"/>
      <c r="W17" s="409"/>
      <c r="X17" s="409"/>
      <c r="Y17" s="409"/>
      <c r="Z17" s="409"/>
      <c r="AA17" s="409"/>
      <c r="AB17" s="409"/>
      <c r="AC17" s="409"/>
      <c r="AD17" s="409"/>
      <c r="AE17" s="409"/>
      <c r="AF17" s="409"/>
      <c r="AG17" s="409"/>
      <c r="AH17" s="409"/>
      <c r="AI17" s="409"/>
      <c r="AJ17" s="409"/>
      <c r="AK17" s="409"/>
      <c r="AL17" s="409"/>
      <c r="AM17" s="409"/>
      <c r="AN17" s="409"/>
      <c r="AO17" s="409"/>
      <c r="AP17" s="409"/>
      <c r="AQ17" s="409"/>
      <c r="AR17" s="409"/>
      <c r="AS17" s="409"/>
      <c r="AT17" s="409"/>
      <c r="AU17" s="409"/>
      <c r="AV17" s="409"/>
      <c r="AW17" s="409"/>
      <c r="AX17" s="409"/>
      <c r="AY17" s="409"/>
      <c r="AZ17" s="409"/>
      <c r="BA17" s="409"/>
      <c r="BB17" s="409"/>
      <c r="BC17" s="409"/>
      <c r="BD17" s="410"/>
      <c r="BE17" s="389"/>
      <c r="BF17" s="390"/>
      <c r="BG17" s="390"/>
      <c r="BH17" s="390"/>
      <c r="BI17" s="390"/>
      <c r="BJ17" s="391"/>
      <c r="BK17" s="376"/>
      <c r="BL17" s="377"/>
      <c r="BM17" s="377"/>
      <c r="BN17" s="377"/>
      <c r="BO17" s="377"/>
      <c r="BP17" s="378"/>
      <c r="BQ17" s="376"/>
      <c r="BR17" s="377"/>
      <c r="BS17" s="377"/>
      <c r="BT17" s="377"/>
      <c r="BU17" s="377"/>
      <c r="BV17" s="378"/>
      <c r="BW17" s="386">
        <v>4</v>
      </c>
      <c r="BX17" s="387"/>
      <c r="BY17" s="387"/>
      <c r="BZ17" s="387"/>
      <c r="CA17" s="387"/>
      <c r="CB17" s="388"/>
      <c r="CC17" s="120"/>
      <c r="CD17" s="121"/>
      <c r="CE17" s="121"/>
      <c r="CF17" s="121"/>
      <c r="CG17" s="122"/>
      <c r="CH17" s="120"/>
      <c r="CI17" s="121"/>
      <c r="CJ17" s="121"/>
      <c r="CK17" s="121"/>
      <c r="CL17" s="122"/>
      <c r="CM17" s="120"/>
      <c r="CN17" s="121"/>
      <c r="CO17" s="121"/>
      <c r="CP17" s="121"/>
      <c r="CQ17" s="122"/>
      <c r="CR17" s="120"/>
      <c r="CS17" s="121"/>
      <c r="CT17" s="121"/>
      <c r="CU17" s="121"/>
      <c r="CV17" s="122"/>
      <c r="CW17" s="120"/>
      <c r="CX17" s="121"/>
      <c r="CY17" s="121"/>
      <c r="CZ17" s="121"/>
      <c r="DA17" s="122"/>
      <c r="DB17" s="120"/>
      <c r="DC17" s="121"/>
      <c r="DD17" s="121"/>
      <c r="DE17" s="121"/>
      <c r="DF17" s="122"/>
      <c r="DG17" s="120"/>
      <c r="DH17" s="121"/>
      <c r="DI17" s="121"/>
      <c r="DJ17" s="121"/>
      <c r="DK17" s="122"/>
      <c r="DL17" s="120"/>
      <c r="DM17" s="121"/>
      <c r="DN17" s="121"/>
      <c r="DO17" s="121"/>
      <c r="DP17" s="122"/>
      <c r="DQ17" s="120"/>
      <c r="DR17" s="121"/>
      <c r="DS17" s="121"/>
      <c r="DT17" s="121"/>
      <c r="DU17" s="122"/>
      <c r="DV17" s="120"/>
      <c r="DW17" s="121"/>
      <c r="DX17" s="121"/>
      <c r="DY17" s="121"/>
      <c r="DZ17" s="122"/>
      <c r="EA17" s="120"/>
      <c r="EB17" s="121"/>
      <c r="EC17" s="121"/>
      <c r="ED17" s="121"/>
      <c r="EE17" s="122"/>
      <c r="EF17" s="120"/>
      <c r="EG17" s="121"/>
      <c r="EH17" s="121"/>
      <c r="EI17" s="121"/>
      <c r="EJ17" s="122"/>
      <c r="EK17" s="120"/>
      <c r="EL17" s="121"/>
      <c r="EM17" s="121"/>
      <c r="EN17" s="121"/>
      <c r="EO17" s="122"/>
      <c r="EP17" s="120"/>
      <c r="EQ17" s="121"/>
      <c r="ER17" s="121"/>
      <c r="ES17" s="121"/>
      <c r="ET17" s="122"/>
      <c r="EU17" s="120"/>
      <c r="EV17" s="121"/>
      <c r="EW17" s="121"/>
      <c r="EX17" s="121"/>
      <c r="EY17" s="122"/>
      <c r="EZ17" s="120"/>
      <c r="FA17" s="121"/>
      <c r="FB17" s="121"/>
      <c r="FC17" s="121"/>
      <c r="FD17" s="122"/>
      <c r="FE17" s="120"/>
      <c r="FF17" s="121"/>
      <c r="FG17" s="121"/>
      <c r="FH17" s="121"/>
      <c r="FI17" s="122"/>
      <c r="FJ17" s="120"/>
      <c r="FK17" s="121"/>
      <c r="FL17" s="121"/>
      <c r="FM17" s="121"/>
      <c r="FN17" s="122"/>
      <c r="FO17" s="120"/>
      <c r="FP17" s="121"/>
      <c r="FQ17" s="121"/>
      <c r="FR17" s="121"/>
      <c r="FS17" s="122"/>
      <c r="FT17" s="120"/>
      <c r="FU17" s="121"/>
      <c r="FV17" s="121"/>
      <c r="FW17" s="121"/>
      <c r="FX17" s="122"/>
      <c r="FY17" s="120"/>
      <c r="FZ17" s="121"/>
      <c r="GA17" s="121"/>
      <c r="GB17" s="121"/>
      <c r="GC17" s="122"/>
      <c r="GD17" s="120"/>
      <c r="GE17" s="121"/>
      <c r="GF17" s="121"/>
      <c r="GG17" s="121"/>
      <c r="GH17" s="122"/>
      <c r="GI17" s="120"/>
      <c r="GJ17" s="121"/>
      <c r="GK17" s="121"/>
      <c r="GL17" s="121"/>
      <c r="GM17" s="122"/>
      <c r="GN17" s="120"/>
      <c r="GO17" s="121"/>
      <c r="GP17" s="121"/>
      <c r="GQ17" s="121"/>
      <c r="GR17" s="122"/>
    </row>
    <row r="18" spans="1:200" ht="11.25" customHeight="1" x14ac:dyDescent="0.25">
      <c r="A18" s="404">
        <v>3</v>
      </c>
      <c r="B18" s="393"/>
      <c r="C18" s="393"/>
      <c r="D18" s="393"/>
      <c r="E18" s="393"/>
      <c r="F18" s="393"/>
      <c r="G18" s="394"/>
      <c r="H18" s="405" t="s">
        <v>143</v>
      </c>
      <c r="I18" s="406"/>
      <c r="J18" s="406"/>
      <c r="K18" s="406"/>
      <c r="L18" s="406"/>
      <c r="M18" s="406"/>
      <c r="N18" s="406"/>
      <c r="O18" s="406"/>
      <c r="P18" s="406"/>
      <c r="Q18" s="406"/>
      <c r="R18" s="406"/>
      <c r="S18" s="406"/>
      <c r="T18" s="406"/>
      <c r="U18" s="406"/>
      <c r="V18" s="406"/>
      <c r="W18" s="406"/>
      <c r="X18" s="406"/>
      <c r="Y18" s="406"/>
      <c r="Z18" s="406"/>
      <c r="AA18" s="406"/>
      <c r="AB18" s="406"/>
      <c r="AC18" s="406"/>
      <c r="AD18" s="406"/>
      <c r="AE18" s="406"/>
      <c r="AF18" s="406"/>
      <c r="AG18" s="406"/>
      <c r="AH18" s="406"/>
      <c r="AI18" s="406"/>
      <c r="AJ18" s="406"/>
      <c r="AK18" s="406"/>
      <c r="AL18" s="406"/>
      <c r="AM18" s="406"/>
      <c r="AN18" s="406"/>
      <c r="AO18" s="406"/>
      <c r="AP18" s="406"/>
      <c r="AQ18" s="406"/>
      <c r="AR18" s="406"/>
      <c r="AS18" s="406"/>
      <c r="AT18" s="406"/>
      <c r="AU18" s="406"/>
      <c r="AV18" s="406"/>
      <c r="AW18" s="406"/>
      <c r="AX18" s="406"/>
      <c r="AY18" s="406"/>
      <c r="AZ18" s="406"/>
      <c r="BA18" s="406"/>
      <c r="BB18" s="406"/>
      <c r="BC18" s="406"/>
      <c r="BD18" s="407"/>
      <c r="BE18" s="386">
        <v>6</v>
      </c>
      <c r="BF18" s="387"/>
      <c r="BG18" s="387"/>
      <c r="BH18" s="387"/>
      <c r="BI18" s="387"/>
      <c r="BJ18" s="388"/>
      <c r="BK18" s="373"/>
      <c r="BL18" s="374"/>
      <c r="BM18" s="374"/>
      <c r="BN18" s="374"/>
      <c r="BO18" s="374"/>
      <c r="BP18" s="375"/>
      <c r="BQ18" s="373"/>
      <c r="BR18" s="374"/>
      <c r="BS18" s="374"/>
      <c r="BT18" s="374"/>
      <c r="BU18" s="374"/>
      <c r="BV18" s="375"/>
      <c r="BW18" s="389"/>
      <c r="BX18" s="390"/>
      <c r="BY18" s="390"/>
      <c r="BZ18" s="390"/>
      <c r="CA18" s="390"/>
      <c r="CB18" s="391"/>
      <c r="CC18" s="120"/>
      <c r="CD18" s="121"/>
      <c r="CE18" s="121"/>
      <c r="CF18" s="121"/>
      <c r="CG18" s="122"/>
      <c r="CH18" s="120"/>
      <c r="CI18" s="121"/>
      <c r="CJ18" s="121"/>
      <c r="CK18" s="121"/>
      <c r="CL18" s="122"/>
      <c r="CM18" s="120"/>
      <c r="CN18" s="121"/>
      <c r="CO18" s="121"/>
      <c r="CP18" s="121"/>
      <c r="CQ18" s="122"/>
      <c r="CR18" s="120"/>
      <c r="CS18" s="121"/>
      <c r="CT18" s="121"/>
      <c r="CU18" s="121"/>
      <c r="CV18" s="122"/>
      <c r="CW18" s="120"/>
      <c r="CX18" s="121"/>
      <c r="CY18" s="121"/>
      <c r="CZ18" s="121"/>
      <c r="DA18" s="122"/>
      <c r="DB18" s="120"/>
      <c r="DC18" s="121"/>
      <c r="DD18" s="121"/>
      <c r="DE18" s="121"/>
      <c r="DF18" s="122"/>
      <c r="DG18" s="120"/>
      <c r="DH18" s="121"/>
      <c r="DI18" s="121"/>
      <c r="DJ18" s="121"/>
      <c r="DK18" s="122"/>
      <c r="DL18" s="120"/>
      <c r="DM18" s="121"/>
      <c r="DN18" s="121"/>
      <c r="DO18" s="121"/>
      <c r="DP18" s="122"/>
      <c r="DQ18" s="120"/>
      <c r="DR18" s="121"/>
      <c r="DS18" s="121"/>
      <c r="DT18" s="121"/>
      <c r="DU18" s="122"/>
      <c r="DV18" s="120"/>
      <c r="DW18" s="121"/>
      <c r="DX18" s="121"/>
      <c r="DY18" s="121"/>
      <c r="DZ18" s="122"/>
      <c r="EA18" s="120"/>
      <c r="EB18" s="121"/>
      <c r="EC18" s="121"/>
      <c r="ED18" s="121"/>
      <c r="EE18" s="122"/>
      <c r="EF18" s="120"/>
      <c r="EG18" s="121"/>
      <c r="EH18" s="121"/>
      <c r="EI18" s="121"/>
      <c r="EJ18" s="122"/>
      <c r="EK18" s="120"/>
      <c r="EL18" s="121"/>
      <c r="EM18" s="121"/>
      <c r="EN18" s="121"/>
      <c r="EO18" s="122"/>
      <c r="EP18" s="120"/>
      <c r="EQ18" s="121"/>
      <c r="ER18" s="121"/>
      <c r="ES18" s="121"/>
      <c r="ET18" s="122"/>
      <c r="EU18" s="120"/>
      <c r="EV18" s="121"/>
      <c r="EW18" s="121"/>
      <c r="EX18" s="121"/>
      <c r="EY18" s="122"/>
      <c r="EZ18" s="120"/>
      <c r="FA18" s="121"/>
      <c r="FB18" s="121"/>
      <c r="FC18" s="121"/>
      <c r="FD18" s="122"/>
      <c r="FE18" s="120"/>
      <c r="FF18" s="121"/>
      <c r="FG18" s="121"/>
      <c r="FH18" s="121"/>
      <c r="FI18" s="122"/>
      <c r="FJ18" s="120"/>
      <c r="FK18" s="121"/>
      <c r="FL18" s="121"/>
      <c r="FM18" s="121"/>
      <c r="FN18" s="122"/>
      <c r="FO18" s="120"/>
      <c r="FP18" s="121"/>
      <c r="FQ18" s="121"/>
      <c r="FR18" s="121"/>
      <c r="FS18" s="122"/>
      <c r="FT18" s="120"/>
      <c r="FU18" s="121"/>
      <c r="FV18" s="121"/>
      <c r="FW18" s="121"/>
      <c r="FX18" s="122"/>
      <c r="FY18" s="120"/>
      <c r="FZ18" s="121"/>
      <c r="GA18" s="121"/>
      <c r="GB18" s="121"/>
      <c r="GC18" s="122"/>
      <c r="GD18" s="120"/>
      <c r="GE18" s="121"/>
      <c r="GF18" s="121"/>
      <c r="GG18" s="121"/>
      <c r="GH18" s="122"/>
      <c r="GI18" s="120"/>
      <c r="GJ18" s="121"/>
      <c r="GK18" s="121"/>
      <c r="GL18" s="121"/>
      <c r="GM18" s="122"/>
      <c r="GN18" s="120"/>
      <c r="GO18" s="121"/>
      <c r="GP18" s="121"/>
      <c r="GQ18" s="121"/>
      <c r="GR18" s="122"/>
    </row>
    <row r="19" spans="1:200" ht="11.25" customHeight="1" x14ac:dyDescent="0.25">
      <c r="A19" s="395"/>
      <c r="B19" s="396"/>
      <c r="C19" s="396"/>
      <c r="D19" s="396"/>
      <c r="E19" s="396"/>
      <c r="F19" s="396"/>
      <c r="G19" s="397"/>
      <c r="H19" s="408"/>
      <c r="I19" s="409"/>
      <c r="J19" s="409"/>
      <c r="K19" s="409"/>
      <c r="L19" s="409"/>
      <c r="M19" s="409"/>
      <c r="N19" s="409"/>
      <c r="O19" s="409"/>
      <c r="P19" s="409"/>
      <c r="Q19" s="409"/>
      <c r="R19" s="409"/>
      <c r="S19" s="409"/>
      <c r="T19" s="409"/>
      <c r="U19" s="409"/>
      <c r="V19" s="409"/>
      <c r="W19" s="409"/>
      <c r="X19" s="409"/>
      <c r="Y19" s="409"/>
      <c r="Z19" s="409"/>
      <c r="AA19" s="409"/>
      <c r="AB19" s="409"/>
      <c r="AC19" s="409"/>
      <c r="AD19" s="409"/>
      <c r="AE19" s="409"/>
      <c r="AF19" s="409"/>
      <c r="AG19" s="409"/>
      <c r="AH19" s="409"/>
      <c r="AI19" s="409"/>
      <c r="AJ19" s="409"/>
      <c r="AK19" s="409"/>
      <c r="AL19" s="409"/>
      <c r="AM19" s="409"/>
      <c r="AN19" s="409"/>
      <c r="AO19" s="409"/>
      <c r="AP19" s="409"/>
      <c r="AQ19" s="409"/>
      <c r="AR19" s="409"/>
      <c r="AS19" s="409"/>
      <c r="AT19" s="409"/>
      <c r="AU19" s="409"/>
      <c r="AV19" s="409"/>
      <c r="AW19" s="409"/>
      <c r="AX19" s="409"/>
      <c r="AY19" s="409"/>
      <c r="AZ19" s="409"/>
      <c r="BA19" s="409"/>
      <c r="BB19" s="409"/>
      <c r="BC19" s="409"/>
      <c r="BD19" s="410"/>
      <c r="BE19" s="389"/>
      <c r="BF19" s="390"/>
      <c r="BG19" s="390"/>
      <c r="BH19" s="390"/>
      <c r="BI19" s="390"/>
      <c r="BJ19" s="391"/>
      <c r="BK19" s="376"/>
      <c r="BL19" s="377"/>
      <c r="BM19" s="377"/>
      <c r="BN19" s="377"/>
      <c r="BO19" s="377"/>
      <c r="BP19" s="378"/>
      <c r="BQ19" s="376"/>
      <c r="BR19" s="377"/>
      <c r="BS19" s="377"/>
      <c r="BT19" s="377"/>
      <c r="BU19" s="377"/>
      <c r="BV19" s="378"/>
      <c r="BW19" s="386"/>
      <c r="BX19" s="387"/>
      <c r="BY19" s="387"/>
      <c r="BZ19" s="387"/>
      <c r="CA19" s="387"/>
      <c r="CB19" s="388"/>
      <c r="CC19" s="120"/>
      <c r="CD19" s="121"/>
      <c r="CE19" s="121"/>
      <c r="CF19" s="121"/>
      <c r="CG19" s="122"/>
      <c r="CH19" s="120"/>
      <c r="CI19" s="121"/>
      <c r="CJ19" s="121"/>
      <c r="CK19" s="121"/>
      <c r="CL19" s="122"/>
      <c r="CM19" s="120"/>
      <c r="CN19" s="121"/>
      <c r="CO19" s="121"/>
      <c r="CP19" s="121"/>
      <c r="CQ19" s="122"/>
      <c r="CR19" s="120"/>
      <c r="CS19" s="121"/>
      <c r="CT19" s="121"/>
      <c r="CU19" s="121"/>
      <c r="CV19" s="122"/>
      <c r="CW19" s="120"/>
      <c r="CX19" s="121"/>
      <c r="CY19" s="121"/>
      <c r="CZ19" s="121"/>
      <c r="DA19" s="122"/>
      <c r="DB19" s="120"/>
      <c r="DC19" s="121"/>
      <c r="DD19" s="121"/>
      <c r="DE19" s="121"/>
      <c r="DF19" s="122"/>
      <c r="DG19" s="120"/>
      <c r="DH19" s="121"/>
      <c r="DI19" s="121"/>
      <c r="DJ19" s="121"/>
      <c r="DK19" s="122"/>
      <c r="DL19" s="120"/>
      <c r="DM19" s="121"/>
      <c r="DN19" s="121"/>
      <c r="DO19" s="121"/>
      <c r="DP19" s="122"/>
      <c r="DQ19" s="120"/>
      <c r="DR19" s="121"/>
      <c r="DS19" s="121"/>
      <c r="DT19" s="121"/>
      <c r="DU19" s="122"/>
      <c r="DV19" s="120"/>
      <c r="DW19" s="121"/>
      <c r="DX19" s="121"/>
      <c r="DY19" s="121"/>
      <c r="DZ19" s="122"/>
      <c r="EA19" s="120"/>
      <c r="EB19" s="121"/>
      <c r="EC19" s="121"/>
      <c r="ED19" s="121"/>
      <c r="EE19" s="122"/>
      <c r="EF19" s="120"/>
      <c r="EG19" s="121"/>
      <c r="EH19" s="121"/>
      <c r="EI19" s="121"/>
      <c r="EJ19" s="122"/>
      <c r="EK19" s="120"/>
      <c r="EL19" s="121"/>
      <c r="EM19" s="121"/>
      <c r="EN19" s="121"/>
      <c r="EO19" s="122"/>
      <c r="EP19" s="120"/>
      <c r="EQ19" s="121"/>
      <c r="ER19" s="121"/>
      <c r="ES19" s="121"/>
      <c r="ET19" s="122"/>
      <c r="EU19" s="120"/>
      <c r="EV19" s="121"/>
      <c r="EW19" s="121"/>
      <c r="EX19" s="121"/>
      <c r="EY19" s="122"/>
      <c r="EZ19" s="120"/>
      <c r="FA19" s="121"/>
      <c r="FB19" s="121"/>
      <c r="FC19" s="121"/>
      <c r="FD19" s="122"/>
      <c r="FE19" s="120"/>
      <c r="FF19" s="121"/>
      <c r="FG19" s="121"/>
      <c r="FH19" s="121"/>
      <c r="FI19" s="122"/>
      <c r="FJ19" s="120"/>
      <c r="FK19" s="121"/>
      <c r="FL19" s="121"/>
      <c r="FM19" s="121"/>
      <c r="FN19" s="122"/>
      <c r="FO19" s="120"/>
      <c r="FP19" s="121"/>
      <c r="FQ19" s="121"/>
      <c r="FR19" s="121"/>
      <c r="FS19" s="122"/>
      <c r="FT19" s="120"/>
      <c r="FU19" s="121"/>
      <c r="FV19" s="121"/>
      <c r="FW19" s="121"/>
      <c r="FX19" s="122"/>
      <c r="FY19" s="120"/>
      <c r="FZ19" s="121"/>
      <c r="GA19" s="121"/>
      <c r="GB19" s="121"/>
      <c r="GC19" s="122"/>
      <c r="GD19" s="120"/>
      <c r="GE19" s="121"/>
      <c r="GF19" s="121"/>
      <c r="GG19" s="121"/>
      <c r="GH19" s="122"/>
      <c r="GI19" s="120"/>
      <c r="GJ19" s="121"/>
      <c r="GK19" s="121"/>
      <c r="GL19" s="121"/>
      <c r="GM19" s="122"/>
      <c r="GN19" s="120"/>
      <c r="GO19" s="121"/>
      <c r="GP19" s="121"/>
      <c r="GQ19" s="121"/>
      <c r="GR19" s="122"/>
    </row>
    <row r="20" spans="1:200" ht="11.25" customHeight="1" x14ac:dyDescent="0.25">
      <c r="A20" s="404">
        <v>4</v>
      </c>
      <c r="B20" s="393"/>
      <c r="C20" s="393"/>
      <c r="D20" s="393"/>
      <c r="E20" s="393"/>
      <c r="F20" s="393"/>
      <c r="G20" s="394"/>
      <c r="H20" s="405" t="s">
        <v>145</v>
      </c>
      <c r="I20" s="406"/>
      <c r="J20" s="406"/>
      <c r="K20" s="406"/>
      <c r="L20" s="406"/>
      <c r="M20" s="406"/>
      <c r="N20" s="406"/>
      <c r="O20" s="406"/>
      <c r="P20" s="406"/>
      <c r="Q20" s="406"/>
      <c r="R20" s="406"/>
      <c r="S20" s="406"/>
      <c r="T20" s="406"/>
      <c r="U20" s="406"/>
      <c r="V20" s="406"/>
      <c r="W20" s="406"/>
      <c r="X20" s="406"/>
      <c r="Y20" s="406"/>
      <c r="Z20" s="406"/>
      <c r="AA20" s="406"/>
      <c r="AB20" s="406"/>
      <c r="AC20" s="406"/>
      <c r="AD20" s="406"/>
      <c r="AE20" s="406"/>
      <c r="AF20" s="406"/>
      <c r="AG20" s="406"/>
      <c r="AH20" s="406"/>
      <c r="AI20" s="406"/>
      <c r="AJ20" s="406"/>
      <c r="AK20" s="406"/>
      <c r="AL20" s="406"/>
      <c r="AM20" s="406"/>
      <c r="AN20" s="406"/>
      <c r="AO20" s="406"/>
      <c r="AP20" s="406"/>
      <c r="AQ20" s="406"/>
      <c r="AR20" s="406"/>
      <c r="AS20" s="406"/>
      <c r="AT20" s="406"/>
      <c r="AU20" s="406"/>
      <c r="AV20" s="406"/>
      <c r="AW20" s="406"/>
      <c r="AX20" s="406"/>
      <c r="AY20" s="406"/>
      <c r="AZ20" s="406"/>
      <c r="BA20" s="406"/>
      <c r="BB20" s="406"/>
      <c r="BC20" s="406"/>
      <c r="BD20" s="407"/>
      <c r="BE20" s="386">
        <v>5</v>
      </c>
      <c r="BF20" s="387"/>
      <c r="BG20" s="387"/>
      <c r="BH20" s="387"/>
      <c r="BI20" s="387"/>
      <c r="BJ20" s="388"/>
      <c r="BK20" s="373"/>
      <c r="BL20" s="374"/>
      <c r="BM20" s="374"/>
      <c r="BN20" s="374"/>
      <c r="BO20" s="374"/>
      <c r="BP20" s="375"/>
      <c r="BQ20" s="373"/>
      <c r="BR20" s="374"/>
      <c r="BS20" s="374"/>
      <c r="BT20" s="374"/>
      <c r="BU20" s="374"/>
      <c r="BV20" s="375"/>
      <c r="BW20" s="389"/>
      <c r="BX20" s="390"/>
      <c r="BY20" s="390"/>
      <c r="BZ20" s="390"/>
      <c r="CA20" s="390"/>
      <c r="CB20" s="391"/>
      <c r="CC20" s="120"/>
      <c r="CD20" s="121"/>
      <c r="CE20" s="121"/>
      <c r="CF20" s="121"/>
      <c r="CG20" s="122"/>
      <c r="CH20" s="120"/>
      <c r="CI20" s="121"/>
      <c r="CJ20" s="121"/>
      <c r="CK20" s="121"/>
      <c r="CL20" s="122"/>
      <c r="CM20" s="120"/>
      <c r="CN20" s="121"/>
      <c r="CO20" s="121"/>
      <c r="CP20" s="121"/>
      <c r="CQ20" s="122"/>
      <c r="CR20" s="120"/>
      <c r="CS20" s="121"/>
      <c r="CT20" s="121"/>
      <c r="CU20" s="121"/>
      <c r="CV20" s="122"/>
      <c r="CW20" s="120"/>
      <c r="CX20" s="121"/>
      <c r="CY20" s="121"/>
      <c r="CZ20" s="121"/>
      <c r="DA20" s="122"/>
      <c r="DB20" s="120"/>
      <c r="DC20" s="121"/>
      <c r="DD20" s="121"/>
      <c r="DE20" s="121"/>
      <c r="DF20" s="122"/>
      <c r="DG20" s="120"/>
      <c r="DH20" s="121"/>
      <c r="DI20" s="121"/>
      <c r="DJ20" s="121"/>
      <c r="DK20" s="122"/>
      <c r="DL20" s="120"/>
      <c r="DM20" s="121"/>
      <c r="DN20" s="121"/>
      <c r="DO20" s="121"/>
      <c r="DP20" s="122"/>
      <c r="DQ20" s="120"/>
      <c r="DR20" s="121"/>
      <c r="DS20" s="121"/>
      <c r="DT20" s="121"/>
      <c r="DU20" s="122"/>
      <c r="DV20" s="120"/>
      <c r="DW20" s="121"/>
      <c r="DX20" s="121"/>
      <c r="DY20" s="121"/>
      <c r="DZ20" s="122"/>
      <c r="EA20" s="120"/>
      <c r="EB20" s="121"/>
      <c r="EC20" s="121"/>
      <c r="ED20" s="121"/>
      <c r="EE20" s="122"/>
      <c r="EF20" s="120"/>
      <c r="EG20" s="121"/>
      <c r="EH20" s="121"/>
      <c r="EI20" s="121"/>
      <c r="EJ20" s="122"/>
      <c r="EK20" s="120"/>
      <c r="EL20" s="121"/>
      <c r="EM20" s="121"/>
      <c r="EN20" s="121"/>
      <c r="EO20" s="122"/>
      <c r="EP20" s="120"/>
      <c r="EQ20" s="121"/>
      <c r="ER20" s="121"/>
      <c r="ES20" s="121"/>
      <c r="ET20" s="122"/>
      <c r="EU20" s="120"/>
      <c r="EV20" s="121"/>
      <c r="EW20" s="121"/>
      <c r="EX20" s="121"/>
      <c r="EY20" s="122"/>
      <c r="EZ20" s="120"/>
      <c r="FA20" s="121"/>
      <c r="FB20" s="121"/>
      <c r="FC20" s="121"/>
      <c r="FD20" s="122"/>
      <c r="FE20" s="120"/>
      <c r="FF20" s="121"/>
      <c r="FG20" s="121"/>
      <c r="FH20" s="121"/>
      <c r="FI20" s="122"/>
      <c r="FJ20" s="120"/>
      <c r="FK20" s="121"/>
      <c r="FL20" s="121"/>
      <c r="FM20" s="121"/>
      <c r="FN20" s="122"/>
      <c r="FO20" s="120"/>
      <c r="FP20" s="121"/>
      <c r="FQ20" s="121"/>
      <c r="FR20" s="121"/>
      <c r="FS20" s="122"/>
      <c r="FT20" s="120"/>
      <c r="FU20" s="121"/>
      <c r="FV20" s="121"/>
      <c r="FW20" s="121"/>
      <c r="FX20" s="122"/>
      <c r="FY20" s="120"/>
      <c r="FZ20" s="121"/>
      <c r="GA20" s="121"/>
      <c r="GB20" s="121"/>
      <c r="GC20" s="122"/>
      <c r="GD20" s="120"/>
      <c r="GE20" s="121"/>
      <c r="GF20" s="121"/>
      <c r="GG20" s="121"/>
      <c r="GH20" s="122"/>
      <c r="GI20" s="120"/>
      <c r="GJ20" s="121"/>
      <c r="GK20" s="121"/>
      <c r="GL20" s="121"/>
      <c r="GM20" s="122"/>
      <c r="GN20" s="120"/>
      <c r="GO20" s="121"/>
      <c r="GP20" s="121"/>
      <c r="GQ20" s="121"/>
      <c r="GR20" s="122"/>
    </row>
    <row r="21" spans="1:200" ht="11.25" customHeight="1" x14ac:dyDescent="0.25">
      <c r="A21" s="395"/>
      <c r="B21" s="396"/>
      <c r="C21" s="396"/>
      <c r="D21" s="396"/>
      <c r="E21" s="396"/>
      <c r="F21" s="396"/>
      <c r="G21" s="397"/>
      <c r="H21" s="408"/>
      <c r="I21" s="409"/>
      <c r="J21" s="409"/>
      <c r="K21" s="409"/>
      <c r="L21" s="409"/>
      <c r="M21" s="409"/>
      <c r="N21" s="409"/>
      <c r="O21" s="409"/>
      <c r="P21" s="409"/>
      <c r="Q21" s="409"/>
      <c r="R21" s="409"/>
      <c r="S21" s="409"/>
      <c r="T21" s="409"/>
      <c r="U21" s="409"/>
      <c r="V21" s="409"/>
      <c r="W21" s="409"/>
      <c r="X21" s="409"/>
      <c r="Y21" s="409"/>
      <c r="Z21" s="409"/>
      <c r="AA21" s="409"/>
      <c r="AB21" s="409"/>
      <c r="AC21" s="409"/>
      <c r="AD21" s="409"/>
      <c r="AE21" s="409"/>
      <c r="AF21" s="409"/>
      <c r="AG21" s="409"/>
      <c r="AH21" s="409"/>
      <c r="AI21" s="409"/>
      <c r="AJ21" s="409"/>
      <c r="AK21" s="409"/>
      <c r="AL21" s="409"/>
      <c r="AM21" s="409"/>
      <c r="AN21" s="409"/>
      <c r="AO21" s="409"/>
      <c r="AP21" s="409"/>
      <c r="AQ21" s="409"/>
      <c r="AR21" s="409"/>
      <c r="AS21" s="409"/>
      <c r="AT21" s="409"/>
      <c r="AU21" s="409"/>
      <c r="AV21" s="409"/>
      <c r="AW21" s="409"/>
      <c r="AX21" s="409"/>
      <c r="AY21" s="409"/>
      <c r="AZ21" s="409"/>
      <c r="BA21" s="409"/>
      <c r="BB21" s="409"/>
      <c r="BC21" s="409"/>
      <c r="BD21" s="410"/>
      <c r="BE21" s="389"/>
      <c r="BF21" s="390"/>
      <c r="BG21" s="390"/>
      <c r="BH21" s="390"/>
      <c r="BI21" s="390"/>
      <c r="BJ21" s="391"/>
      <c r="BK21" s="376"/>
      <c r="BL21" s="377"/>
      <c r="BM21" s="377"/>
      <c r="BN21" s="377"/>
      <c r="BO21" s="377"/>
      <c r="BP21" s="378"/>
      <c r="BQ21" s="376"/>
      <c r="BR21" s="377"/>
      <c r="BS21" s="377"/>
      <c r="BT21" s="377"/>
      <c r="BU21" s="377"/>
      <c r="BV21" s="378"/>
      <c r="BW21" s="386">
        <v>5</v>
      </c>
      <c r="BX21" s="387"/>
      <c r="BY21" s="387"/>
      <c r="BZ21" s="387"/>
      <c r="CA21" s="387"/>
      <c r="CB21" s="388"/>
      <c r="CC21" s="120"/>
      <c r="CD21" s="121"/>
      <c r="CE21" s="121"/>
      <c r="CF21" s="121"/>
      <c r="CG21" s="122"/>
      <c r="CH21" s="120"/>
      <c r="CI21" s="121"/>
      <c r="CJ21" s="121"/>
      <c r="CK21" s="121"/>
      <c r="CL21" s="122"/>
      <c r="CM21" s="120"/>
      <c r="CN21" s="121"/>
      <c r="CO21" s="121"/>
      <c r="CP21" s="121"/>
      <c r="CQ21" s="122"/>
      <c r="CR21" s="120"/>
      <c r="CS21" s="121"/>
      <c r="CT21" s="121"/>
      <c r="CU21" s="121"/>
      <c r="CV21" s="122"/>
      <c r="CW21" s="120"/>
      <c r="CX21" s="121"/>
      <c r="CY21" s="121"/>
      <c r="CZ21" s="121"/>
      <c r="DA21" s="122"/>
      <c r="DB21" s="120"/>
      <c r="DC21" s="121"/>
      <c r="DD21" s="121"/>
      <c r="DE21" s="121"/>
      <c r="DF21" s="122"/>
      <c r="DG21" s="120"/>
      <c r="DH21" s="121"/>
      <c r="DI21" s="121"/>
      <c r="DJ21" s="121"/>
      <c r="DK21" s="122"/>
      <c r="DL21" s="120"/>
      <c r="DM21" s="121"/>
      <c r="DN21" s="121"/>
      <c r="DO21" s="121"/>
      <c r="DP21" s="122"/>
      <c r="DQ21" s="120"/>
      <c r="DR21" s="121"/>
      <c r="DS21" s="121"/>
      <c r="DT21" s="121"/>
      <c r="DU21" s="122"/>
      <c r="DV21" s="120"/>
      <c r="DW21" s="121"/>
      <c r="DX21" s="121"/>
      <c r="DY21" s="121"/>
      <c r="DZ21" s="122"/>
      <c r="EA21" s="120"/>
      <c r="EB21" s="121"/>
      <c r="EC21" s="121"/>
      <c r="ED21" s="121"/>
      <c r="EE21" s="122"/>
      <c r="EF21" s="120"/>
      <c r="EG21" s="121"/>
      <c r="EH21" s="121"/>
      <c r="EI21" s="121"/>
      <c r="EJ21" s="122"/>
      <c r="EK21" s="120"/>
      <c r="EL21" s="121"/>
      <c r="EM21" s="121"/>
      <c r="EN21" s="121"/>
      <c r="EO21" s="122"/>
      <c r="EP21" s="120"/>
      <c r="EQ21" s="121"/>
      <c r="ER21" s="121"/>
      <c r="ES21" s="121"/>
      <c r="ET21" s="122"/>
      <c r="EU21" s="120"/>
      <c r="EV21" s="121"/>
      <c r="EW21" s="121"/>
      <c r="EX21" s="121"/>
      <c r="EY21" s="122"/>
      <c r="EZ21" s="120"/>
      <c r="FA21" s="121"/>
      <c r="FB21" s="121"/>
      <c r="FC21" s="121"/>
      <c r="FD21" s="122"/>
      <c r="FE21" s="120"/>
      <c r="FF21" s="121"/>
      <c r="FG21" s="121"/>
      <c r="FH21" s="121"/>
      <c r="FI21" s="122"/>
      <c r="FJ21" s="120"/>
      <c r="FK21" s="121"/>
      <c r="FL21" s="121"/>
      <c r="FM21" s="121"/>
      <c r="FN21" s="122"/>
      <c r="FO21" s="120"/>
      <c r="FP21" s="121"/>
      <c r="FQ21" s="121"/>
      <c r="FR21" s="121"/>
      <c r="FS21" s="122"/>
      <c r="FT21" s="120"/>
      <c r="FU21" s="121"/>
      <c r="FV21" s="121"/>
      <c r="FW21" s="121"/>
      <c r="FX21" s="122"/>
      <c r="FY21" s="120"/>
      <c r="FZ21" s="121"/>
      <c r="GA21" s="121"/>
      <c r="GB21" s="121"/>
      <c r="GC21" s="122"/>
      <c r="GD21" s="120"/>
      <c r="GE21" s="121"/>
      <c r="GF21" s="121"/>
      <c r="GG21" s="121"/>
      <c r="GH21" s="122"/>
      <c r="GI21" s="120"/>
      <c r="GJ21" s="121"/>
      <c r="GK21" s="121"/>
      <c r="GL21" s="121"/>
      <c r="GM21" s="122"/>
      <c r="GN21" s="120"/>
      <c r="GO21" s="121"/>
      <c r="GP21" s="121"/>
      <c r="GQ21" s="121"/>
      <c r="GR21" s="122"/>
    </row>
    <row r="22" spans="1:200" ht="11.25" customHeight="1" x14ac:dyDescent="0.25">
      <c r="A22" s="404">
        <v>5</v>
      </c>
      <c r="B22" s="393"/>
      <c r="C22" s="393"/>
      <c r="D22" s="393"/>
      <c r="E22" s="393"/>
      <c r="F22" s="393"/>
      <c r="G22" s="394"/>
      <c r="H22" s="405" t="s">
        <v>146</v>
      </c>
      <c r="I22" s="406"/>
      <c r="J22" s="406"/>
      <c r="K22" s="406"/>
      <c r="L22" s="406"/>
      <c r="M22" s="406"/>
      <c r="N22" s="406"/>
      <c r="O22" s="406"/>
      <c r="P22" s="406"/>
      <c r="Q22" s="406"/>
      <c r="R22" s="406"/>
      <c r="S22" s="406"/>
      <c r="T22" s="406"/>
      <c r="U22" s="406"/>
      <c r="V22" s="406"/>
      <c r="W22" s="406"/>
      <c r="X22" s="406"/>
      <c r="Y22" s="406"/>
      <c r="Z22" s="406"/>
      <c r="AA22" s="406"/>
      <c r="AB22" s="406"/>
      <c r="AC22" s="406"/>
      <c r="AD22" s="406"/>
      <c r="AE22" s="406"/>
      <c r="AF22" s="406"/>
      <c r="AG22" s="406"/>
      <c r="AH22" s="406"/>
      <c r="AI22" s="406"/>
      <c r="AJ22" s="406"/>
      <c r="AK22" s="406"/>
      <c r="AL22" s="406"/>
      <c r="AM22" s="406"/>
      <c r="AN22" s="406"/>
      <c r="AO22" s="406"/>
      <c r="AP22" s="406"/>
      <c r="AQ22" s="406"/>
      <c r="AR22" s="406"/>
      <c r="AS22" s="406"/>
      <c r="AT22" s="406"/>
      <c r="AU22" s="406"/>
      <c r="AV22" s="406"/>
      <c r="AW22" s="406"/>
      <c r="AX22" s="406"/>
      <c r="AY22" s="406"/>
      <c r="AZ22" s="406"/>
      <c r="BA22" s="406"/>
      <c r="BB22" s="406"/>
      <c r="BC22" s="406"/>
      <c r="BD22" s="407"/>
      <c r="BE22" s="386">
        <v>3</v>
      </c>
      <c r="BF22" s="387"/>
      <c r="BG22" s="387"/>
      <c r="BH22" s="387"/>
      <c r="BI22" s="387"/>
      <c r="BJ22" s="388"/>
      <c r="BK22" s="373"/>
      <c r="BL22" s="374"/>
      <c r="BM22" s="374"/>
      <c r="BN22" s="374"/>
      <c r="BO22" s="374"/>
      <c r="BP22" s="375"/>
      <c r="BQ22" s="373"/>
      <c r="BR22" s="374"/>
      <c r="BS22" s="374"/>
      <c r="BT22" s="374"/>
      <c r="BU22" s="374"/>
      <c r="BV22" s="375"/>
      <c r="BW22" s="389"/>
      <c r="BX22" s="390"/>
      <c r="BY22" s="390"/>
      <c r="BZ22" s="390"/>
      <c r="CA22" s="390"/>
      <c r="CB22" s="391"/>
      <c r="CC22" s="120"/>
      <c r="CD22" s="121"/>
      <c r="CE22" s="121"/>
      <c r="CF22" s="121"/>
      <c r="CG22" s="122"/>
      <c r="CH22" s="120"/>
      <c r="CI22" s="121"/>
      <c r="CJ22" s="121"/>
      <c r="CK22" s="121"/>
      <c r="CL22" s="122"/>
      <c r="CM22" s="120"/>
      <c r="CN22" s="121"/>
      <c r="CO22" s="121"/>
      <c r="CP22" s="121"/>
      <c r="CQ22" s="122"/>
      <c r="CR22" s="120"/>
      <c r="CS22" s="121"/>
      <c r="CT22" s="121"/>
      <c r="CU22" s="121"/>
      <c r="CV22" s="122"/>
      <c r="CW22" s="120"/>
      <c r="CX22" s="121"/>
      <c r="CY22" s="121"/>
      <c r="CZ22" s="121"/>
      <c r="DA22" s="122"/>
      <c r="DB22" s="120"/>
      <c r="DC22" s="121"/>
      <c r="DD22" s="121"/>
      <c r="DE22" s="121"/>
      <c r="DF22" s="122"/>
      <c r="DG22" s="120"/>
      <c r="DH22" s="121"/>
      <c r="DI22" s="121"/>
      <c r="DJ22" s="121"/>
      <c r="DK22" s="122"/>
      <c r="DL22" s="120"/>
      <c r="DM22" s="121"/>
      <c r="DN22" s="121"/>
      <c r="DO22" s="121"/>
      <c r="DP22" s="122"/>
      <c r="DQ22" s="120"/>
      <c r="DR22" s="121"/>
      <c r="DS22" s="121"/>
      <c r="DT22" s="121"/>
      <c r="DU22" s="122"/>
      <c r="DV22" s="120"/>
      <c r="DW22" s="121"/>
      <c r="DX22" s="121"/>
      <c r="DY22" s="121"/>
      <c r="DZ22" s="122"/>
      <c r="EA22" s="120"/>
      <c r="EB22" s="121"/>
      <c r="EC22" s="121"/>
      <c r="ED22" s="121"/>
      <c r="EE22" s="122"/>
      <c r="EF22" s="120"/>
      <c r="EG22" s="121"/>
      <c r="EH22" s="121"/>
      <c r="EI22" s="121"/>
      <c r="EJ22" s="122"/>
      <c r="EK22" s="120"/>
      <c r="EL22" s="121"/>
      <c r="EM22" s="121"/>
      <c r="EN22" s="121"/>
      <c r="EO22" s="122"/>
      <c r="EP22" s="120"/>
      <c r="EQ22" s="121"/>
      <c r="ER22" s="121"/>
      <c r="ES22" s="121"/>
      <c r="ET22" s="122"/>
      <c r="EU22" s="120"/>
      <c r="EV22" s="121"/>
      <c r="EW22" s="121"/>
      <c r="EX22" s="121"/>
      <c r="EY22" s="122"/>
      <c r="EZ22" s="120"/>
      <c r="FA22" s="121"/>
      <c r="FB22" s="121"/>
      <c r="FC22" s="121"/>
      <c r="FD22" s="122"/>
      <c r="FE22" s="120"/>
      <c r="FF22" s="121"/>
      <c r="FG22" s="121"/>
      <c r="FH22" s="121"/>
      <c r="FI22" s="122"/>
      <c r="FJ22" s="120"/>
      <c r="FK22" s="121"/>
      <c r="FL22" s="121"/>
      <c r="FM22" s="121"/>
      <c r="FN22" s="122"/>
      <c r="FO22" s="120"/>
      <c r="FP22" s="121"/>
      <c r="FQ22" s="121"/>
      <c r="FR22" s="121"/>
      <c r="FS22" s="122"/>
      <c r="FT22" s="120"/>
      <c r="FU22" s="121"/>
      <c r="FV22" s="121"/>
      <c r="FW22" s="121"/>
      <c r="FX22" s="122"/>
      <c r="FY22" s="120"/>
      <c r="FZ22" s="121"/>
      <c r="GA22" s="121"/>
      <c r="GB22" s="121"/>
      <c r="GC22" s="122"/>
      <c r="GD22" s="120"/>
      <c r="GE22" s="121"/>
      <c r="GF22" s="121"/>
      <c r="GG22" s="121"/>
      <c r="GH22" s="122"/>
      <c r="GI22" s="120"/>
      <c r="GJ22" s="121"/>
      <c r="GK22" s="121"/>
      <c r="GL22" s="121"/>
      <c r="GM22" s="122"/>
      <c r="GN22" s="120"/>
      <c r="GO22" s="121"/>
      <c r="GP22" s="121"/>
      <c r="GQ22" s="121"/>
      <c r="GR22" s="122"/>
    </row>
    <row r="23" spans="1:200" ht="11.25" customHeight="1" x14ac:dyDescent="0.25">
      <c r="A23" s="395"/>
      <c r="B23" s="396"/>
      <c r="C23" s="396"/>
      <c r="D23" s="396"/>
      <c r="E23" s="396"/>
      <c r="F23" s="396"/>
      <c r="G23" s="397"/>
      <c r="H23" s="408"/>
      <c r="I23" s="409"/>
      <c r="J23" s="409"/>
      <c r="K23" s="409"/>
      <c r="L23" s="409"/>
      <c r="M23" s="409"/>
      <c r="N23" s="409"/>
      <c r="O23" s="409"/>
      <c r="P23" s="409"/>
      <c r="Q23" s="409"/>
      <c r="R23" s="409"/>
      <c r="S23" s="409"/>
      <c r="T23" s="409"/>
      <c r="U23" s="409"/>
      <c r="V23" s="409"/>
      <c r="W23" s="409"/>
      <c r="X23" s="409"/>
      <c r="Y23" s="409"/>
      <c r="Z23" s="409"/>
      <c r="AA23" s="409"/>
      <c r="AB23" s="409"/>
      <c r="AC23" s="409"/>
      <c r="AD23" s="409"/>
      <c r="AE23" s="409"/>
      <c r="AF23" s="409"/>
      <c r="AG23" s="409"/>
      <c r="AH23" s="409"/>
      <c r="AI23" s="409"/>
      <c r="AJ23" s="409"/>
      <c r="AK23" s="409"/>
      <c r="AL23" s="409"/>
      <c r="AM23" s="409"/>
      <c r="AN23" s="409"/>
      <c r="AO23" s="409"/>
      <c r="AP23" s="409"/>
      <c r="AQ23" s="409"/>
      <c r="AR23" s="409"/>
      <c r="AS23" s="409"/>
      <c r="AT23" s="409"/>
      <c r="AU23" s="409"/>
      <c r="AV23" s="409"/>
      <c r="AW23" s="409"/>
      <c r="AX23" s="409"/>
      <c r="AY23" s="409"/>
      <c r="AZ23" s="409"/>
      <c r="BA23" s="409"/>
      <c r="BB23" s="409"/>
      <c r="BC23" s="409"/>
      <c r="BD23" s="410"/>
      <c r="BE23" s="389"/>
      <c r="BF23" s="390"/>
      <c r="BG23" s="390"/>
      <c r="BH23" s="390"/>
      <c r="BI23" s="390"/>
      <c r="BJ23" s="391"/>
      <c r="BK23" s="376"/>
      <c r="BL23" s="377"/>
      <c r="BM23" s="377"/>
      <c r="BN23" s="377"/>
      <c r="BO23" s="377"/>
      <c r="BP23" s="378"/>
      <c r="BQ23" s="376"/>
      <c r="BR23" s="377"/>
      <c r="BS23" s="377"/>
      <c r="BT23" s="377"/>
      <c r="BU23" s="377"/>
      <c r="BV23" s="378"/>
      <c r="BW23" s="386"/>
      <c r="BX23" s="387"/>
      <c r="BY23" s="387"/>
      <c r="BZ23" s="387"/>
      <c r="CA23" s="387"/>
      <c r="CB23" s="388"/>
      <c r="CC23" s="120"/>
      <c r="CD23" s="121"/>
      <c r="CE23" s="121"/>
      <c r="CF23" s="121"/>
      <c r="CG23" s="122"/>
      <c r="CH23" s="120"/>
      <c r="CI23" s="121"/>
      <c r="CJ23" s="121"/>
      <c r="CK23" s="121"/>
      <c r="CL23" s="122"/>
      <c r="CM23" s="120"/>
      <c r="CN23" s="121"/>
      <c r="CO23" s="121"/>
      <c r="CP23" s="121"/>
      <c r="CQ23" s="122"/>
      <c r="CR23" s="120"/>
      <c r="CS23" s="121"/>
      <c r="CT23" s="121"/>
      <c r="CU23" s="121"/>
      <c r="CV23" s="122"/>
      <c r="CW23" s="120"/>
      <c r="CX23" s="121"/>
      <c r="CY23" s="121"/>
      <c r="CZ23" s="121"/>
      <c r="DA23" s="122"/>
      <c r="DB23" s="120"/>
      <c r="DC23" s="121"/>
      <c r="DD23" s="121"/>
      <c r="DE23" s="121"/>
      <c r="DF23" s="122"/>
      <c r="DG23" s="120"/>
      <c r="DH23" s="121"/>
      <c r="DI23" s="121"/>
      <c r="DJ23" s="121"/>
      <c r="DK23" s="122"/>
      <c r="DL23" s="120"/>
      <c r="DM23" s="121"/>
      <c r="DN23" s="121"/>
      <c r="DO23" s="121"/>
      <c r="DP23" s="122"/>
      <c r="DQ23" s="120"/>
      <c r="DR23" s="121"/>
      <c r="DS23" s="121"/>
      <c r="DT23" s="121"/>
      <c r="DU23" s="122"/>
      <c r="DV23" s="120"/>
      <c r="DW23" s="121"/>
      <c r="DX23" s="121"/>
      <c r="DY23" s="121"/>
      <c r="DZ23" s="122"/>
      <c r="EA23" s="120"/>
      <c r="EB23" s="121"/>
      <c r="EC23" s="121"/>
      <c r="ED23" s="121"/>
      <c r="EE23" s="122"/>
      <c r="EF23" s="120"/>
      <c r="EG23" s="121"/>
      <c r="EH23" s="121"/>
      <c r="EI23" s="121"/>
      <c r="EJ23" s="122"/>
      <c r="EK23" s="120"/>
      <c r="EL23" s="121"/>
      <c r="EM23" s="121"/>
      <c r="EN23" s="121"/>
      <c r="EO23" s="122"/>
      <c r="EP23" s="120"/>
      <c r="EQ23" s="121"/>
      <c r="ER23" s="121"/>
      <c r="ES23" s="121"/>
      <c r="ET23" s="122"/>
      <c r="EU23" s="120"/>
      <c r="EV23" s="121"/>
      <c r="EW23" s="121"/>
      <c r="EX23" s="121"/>
      <c r="EY23" s="122"/>
      <c r="EZ23" s="120"/>
      <c r="FA23" s="121"/>
      <c r="FB23" s="121"/>
      <c r="FC23" s="121"/>
      <c r="FD23" s="122"/>
      <c r="FE23" s="120"/>
      <c r="FF23" s="121"/>
      <c r="FG23" s="121"/>
      <c r="FH23" s="121"/>
      <c r="FI23" s="122"/>
      <c r="FJ23" s="120"/>
      <c r="FK23" s="121"/>
      <c r="FL23" s="121"/>
      <c r="FM23" s="121"/>
      <c r="FN23" s="122"/>
      <c r="FO23" s="120"/>
      <c r="FP23" s="121"/>
      <c r="FQ23" s="121"/>
      <c r="FR23" s="121"/>
      <c r="FS23" s="122"/>
      <c r="FT23" s="120"/>
      <c r="FU23" s="121"/>
      <c r="FV23" s="121"/>
      <c r="FW23" s="121"/>
      <c r="FX23" s="122"/>
      <c r="FY23" s="120"/>
      <c r="FZ23" s="121"/>
      <c r="GA23" s="121"/>
      <c r="GB23" s="121"/>
      <c r="GC23" s="122"/>
      <c r="GD23" s="120"/>
      <c r="GE23" s="121"/>
      <c r="GF23" s="121"/>
      <c r="GG23" s="121"/>
      <c r="GH23" s="122"/>
      <c r="GI23" s="120"/>
      <c r="GJ23" s="121"/>
      <c r="GK23" s="121"/>
      <c r="GL23" s="121"/>
      <c r="GM23" s="122"/>
      <c r="GN23" s="120"/>
      <c r="GO23" s="121"/>
      <c r="GP23" s="121"/>
      <c r="GQ23" s="121"/>
      <c r="GR23" s="122"/>
    </row>
    <row r="24" spans="1:200" ht="11.25" customHeight="1" x14ac:dyDescent="0.25">
      <c r="A24" s="404">
        <v>6</v>
      </c>
      <c r="B24" s="393"/>
      <c r="C24" s="393"/>
      <c r="D24" s="393"/>
      <c r="E24" s="393"/>
      <c r="F24" s="393"/>
      <c r="G24" s="394"/>
      <c r="H24" s="405" t="s">
        <v>147</v>
      </c>
      <c r="I24" s="406"/>
      <c r="J24" s="406"/>
      <c r="K24" s="406"/>
      <c r="L24" s="406"/>
      <c r="M24" s="406"/>
      <c r="N24" s="406"/>
      <c r="O24" s="406"/>
      <c r="P24" s="406"/>
      <c r="Q24" s="406"/>
      <c r="R24" s="406"/>
      <c r="S24" s="406"/>
      <c r="T24" s="406"/>
      <c r="U24" s="406"/>
      <c r="V24" s="406"/>
      <c r="W24" s="406"/>
      <c r="X24" s="406"/>
      <c r="Y24" s="406"/>
      <c r="Z24" s="406"/>
      <c r="AA24" s="406"/>
      <c r="AB24" s="406"/>
      <c r="AC24" s="406"/>
      <c r="AD24" s="406"/>
      <c r="AE24" s="406"/>
      <c r="AF24" s="406"/>
      <c r="AG24" s="406"/>
      <c r="AH24" s="406"/>
      <c r="AI24" s="406"/>
      <c r="AJ24" s="406"/>
      <c r="AK24" s="406"/>
      <c r="AL24" s="406"/>
      <c r="AM24" s="406"/>
      <c r="AN24" s="406"/>
      <c r="AO24" s="406"/>
      <c r="AP24" s="406"/>
      <c r="AQ24" s="406"/>
      <c r="AR24" s="406"/>
      <c r="AS24" s="406"/>
      <c r="AT24" s="406"/>
      <c r="AU24" s="406"/>
      <c r="AV24" s="406"/>
      <c r="AW24" s="406"/>
      <c r="AX24" s="406"/>
      <c r="AY24" s="406"/>
      <c r="AZ24" s="406"/>
      <c r="BA24" s="406"/>
      <c r="BB24" s="406"/>
      <c r="BC24" s="406"/>
      <c r="BD24" s="407"/>
      <c r="BE24" s="386">
        <v>4</v>
      </c>
      <c r="BF24" s="387"/>
      <c r="BG24" s="387"/>
      <c r="BH24" s="387"/>
      <c r="BI24" s="387"/>
      <c r="BJ24" s="388"/>
      <c r="BK24" s="373"/>
      <c r="BL24" s="374"/>
      <c r="BM24" s="374"/>
      <c r="BN24" s="374"/>
      <c r="BO24" s="374"/>
      <c r="BP24" s="375"/>
      <c r="BQ24" s="373"/>
      <c r="BR24" s="374"/>
      <c r="BS24" s="374"/>
      <c r="BT24" s="374"/>
      <c r="BU24" s="374"/>
      <c r="BV24" s="375"/>
      <c r="BW24" s="389"/>
      <c r="BX24" s="390"/>
      <c r="BY24" s="390"/>
      <c r="BZ24" s="390"/>
      <c r="CA24" s="390"/>
      <c r="CB24" s="391"/>
      <c r="CC24" s="120"/>
      <c r="CD24" s="121"/>
      <c r="CE24" s="121"/>
      <c r="CF24" s="121"/>
      <c r="CG24" s="122"/>
      <c r="CH24" s="120"/>
      <c r="CI24" s="121"/>
      <c r="CJ24" s="121"/>
      <c r="CK24" s="121"/>
      <c r="CL24" s="122"/>
      <c r="CM24" s="120"/>
      <c r="CN24" s="121"/>
      <c r="CO24" s="121"/>
      <c r="CP24" s="121"/>
      <c r="CQ24" s="122"/>
      <c r="CR24" s="120"/>
      <c r="CS24" s="121"/>
      <c r="CT24" s="121"/>
      <c r="CU24" s="121"/>
      <c r="CV24" s="122"/>
      <c r="CW24" s="120"/>
      <c r="CX24" s="121"/>
      <c r="CY24" s="121"/>
      <c r="CZ24" s="121"/>
      <c r="DA24" s="122"/>
      <c r="DB24" s="120"/>
      <c r="DC24" s="121"/>
      <c r="DD24" s="121"/>
      <c r="DE24" s="121"/>
      <c r="DF24" s="122"/>
      <c r="DG24" s="120"/>
      <c r="DH24" s="121"/>
      <c r="DI24" s="121"/>
      <c r="DJ24" s="121"/>
      <c r="DK24" s="122"/>
      <c r="DL24" s="120"/>
      <c r="DM24" s="121"/>
      <c r="DN24" s="121"/>
      <c r="DO24" s="121"/>
      <c r="DP24" s="122"/>
      <c r="DQ24" s="120"/>
      <c r="DR24" s="121"/>
      <c r="DS24" s="121"/>
      <c r="DT24" s="121"/>
      <c r="DU24" s="122"/>
      <c r="DV24" s="120"/>
      <c r="DW24" s="121"/>
      <c r="DX24" s="121"/>
      <c r="DY24" s="121"/>
      <c r="DZ24" s="122"/>
      <c r="EA24" s="120"/>
      <c r="EB24" s="121"/>
      <c r="EC24" s="121"/>
      <c r="ED24" s="121"/>
      <c r="EE24" s="122"/>
      <c r="EF24" s="120"/>
      <c r="EG24" s="121"/>
      <c r="EH24" s="121"/>
      <c r="EI24" s="121"/>
      <c r="EJ24" s="122"/>
      <c r="EK24" s="120"/>
      <c r="EL24" s="121"/>
      <c r="EM24" s="121"/>
      <c r="EN24" s="121"/>
      <c r="EO24" s="122"/>
      <c r="EP24" s="120"/>
      <c r="EQ24" s="121"/>
      <c r="ER24" s="121"/>
      <c r="ES24" s="121"/>
      <c r="ET24" s="122"/>
      <c r="EU24" s="120"/>
      <c r="EV24" s="121"/>
      <c r="EW24" s="121"/>
      <c r="EX24" s="121"/>
      <c r="EY24" s="122"/>
      <c r="EZ24" s="120"/>
      <c r="FA24" s="121"/>
      <c r="FB24" s="121"/>
      <c r="FC24" s="121"/>
      <c r="FD24" s="122"/>
      <c r="FE24" s="120"/>
      <c r="FF24" s="121"/>
      <c r="FG24" s="121"/>
      <c r="FH24" s="121"/>
      <c r="FI24" s="122"/>
      <c r="FJ24" s="120"/>
      <c r="FK24" s="121"/>
      <c r="FL24" s="121"/>
      <c r="FM24" s="121"/>
      <c r="FN24" s="122"/>
      <c r="FO24" s="120"/>
      <c r="FP24" s="121"/>
      <c r="FQ24" s="121"/>
      <c r="FR24" s="121"/>
      <c r="FS24" s="122"/>
      <c r="FT24" s="120"/>
      <c r="FU24" s="121"/>
      <c r="FV24" s="121"/>
      <c r="FW24" s="121"/>
      <c r="FX24" s="122"/>
      <c r="FY24" s="120"/>
      <c r="FZ24" s="121"/>
      <c r="GA24" s="121"/>
      <c r="GB24" s="121"/>
      <c r="GC24" s="122"/>
      <c r="GD24" s="120"/>
      <c r="GE24" s="121"/>
      <c r="GF24" s="121"/>
      <c r="GG24" s="121"/>
      <c r="GH24" s="122"/>
      <c r="GI24" s="120"/>
      <c r="GJ24" s="121"/>
      <c r="GK24" s="121"/>
      <c r="GL24" s="121"/>
      <c r="GM24" s="122"/>
      <c r="GN24" s="120"/>
      <c r="GO24" s="121"/>
      <c r="GP24" s="121"/>
      <c r="GQ24" s="121"/>
      <c r="GR24" s="122"/>
    </row>
    <row r="25" spans="1:200" ht="11.25" customHeight="1" x14ac:dyDescent="0.25">
      <c r="A25" s="395"/>
      <c r="B25" s="396"/>
      <c r="C25" s="396"/>
      <c r="D25" s="396"/>
      <c r="E25" s="396"/>
      <c r="F25" s="396"/>
      <c r="G25" s="397"/>
      <c r="H25" s="408"/>
      <c r="I25" s="409"/>
      <c r="J25" s="409"/>
      <c r="K25" s="409"/>
      <c r="L25" s="409"/>
      <c r="M25" s="409"/>
      <c r="N25" s="409"/>
      <c r="O25" s="409"/>
      <c r="P25" s="409"/>
      <c r="Q25" s="409"/>
      <c r="R25" s="409"/>
      <c r="S25" s="409"/>
      <c r="T25" s="409"/>
      <c r="U25" s="409"/>
      <c r="V25" s="409"/>
      <c r="W25" s="409"/>
      <c r="X25" s="409"/>
      <c r="Y25" s="409"/>
      <c r="Z25" s="409"/>
      <c r="AA25" s="409"/>
      <c r="AB25" s="409"/>
      <c r="AC25" s="409"/>
      <c r="AD25" s="409"/>
      <c r="AE25" s="409"/>
      <c r="AF25" s="409"/>
      <c r="AG25" s="409"/>
      <c r="AH25" s="409"/>
      <c r="AI25" s="409"/>
      <c r="AJ25" s="409"/>
      <c r="AK25" s="409"/>
      <c r="AL25" s="409"/>
      <c r="AM25" s="409"/>
      <c r="AN25" s="409"/>
      <c r="AO25" s="409"/>
      <c r="AP25" s="409"/>
      <c r="AQ25" s="409"/>
      <c r="AR25" s="409"/>
      <c r="AS25" s="409"/>
      <c r="AT25" s="409"/>
      <c r="AU25" s="409"/>
      <c r="AV25" s="409"/>
      <c r="AW25" s="409"/>
      <c r="AX25" s="409"/>
      <c r="AY25" s="409"/>
      <c r="AZ25" s="409"/>
      <c r="BA25" s="409"/>
      <c r="BB25" s="409"/>
      <c r="BC25" s="409"/>
      <c r="BD25" s="410"/>
      <c r="BE25" s="389"/>
      <c r="BF25" s="390"/>
      <c r="BG25" s="390"/>
      <c r="BH25" s="390"/>
      <c r="BI25" s="390"/>
      <c r="BJ25" s="391"/>
      <c r="BK25" s="376"/>
      <c r="BL25" s="377"/>
      <c r="BM25" s="377"/>
      <c r="BN25" s="377"/>
      <c r="BO25" s="377"/>
      <c r="BP25" s="378"/>
      <c r="BQ25" s="376"/>
      <c r="BR25" s="377"/>
      <c r="BS25" s="377"/>
      <c r="BT25" s="377"/>
      <c r="BU25" s="377"/>
      <c r="BV25" s="378"/>
      <c r="BW25" s="386"/>
      <c r="BX25" s="387"/>
      <c r="BY25" s="387"/>
      <c r="BZ25" s="387"/>
      <c r="CA25" s="387"/>
      <c r="CB25" s="388"/>
      <c r="CC25" s="120"/>
      <c r="CD25" s="121"/>
      <c r="CE25" s="121"/>
      <c r="CF25" s="121"/>
      <c r="CG25" s="122"/>
      <c r="CH25" s="120"/>
      <c r="CI25" s="121"/>
      <c r="CJ25" s="121"/>
      <c r="CK25" s="121"/>
      <c r="CL25" s="122"/>
      <c r="CM25" s="120"/>
      <c r="CN25" s="121"/>
      <c r="CO25" s="121"/>
      <c r="CP25" s="121"/>
      <c r="CQ25" s="122"/>
      <c r="CR25" s="120"/>
      <c r="CS25" s="121"/>
      <c r="CT25" s="121"/>
      <c r="CU25" s="121"/>
      <c r="CV25" s="122"/>
      <c r="CW25" s="120"/>
      <c r="CX25" s="121"/>
      <c r="CY25" s="121"/>
      <c r="CZ25" s="121"/>
      <c r="DA25" s="122"/>
      <c r="DB25" s="120"/>
      <c r="DC25" s="121"/>
      <c r="DD25" s="121"/>
      <c r="DE25" s="121"/>
      <c r="DF25" s="122"/>
      <c r="DG25" s="120"/>
      <c r="DH25" s="121"/>
      <c r="DI25" s="121"/>
      <c r="DJ25" s="121"/>
      <c r="DK25" s="122"/>
      <c r="DL25" s="120"/>
      <c r="DM25" s="121"/>
      <c r="DN25" s="121"/>
      <c r="DO25" s="121"/>
      <c r="DP25" s="122"/>
      <c r="DQ25" s="120"/>
      <c r="DR25" s="121"/>
      <c r="DS25" s="121"/>
      <c r="DT25" s="121"/>
      <c r="DU25" s="122"/>
      <c r="DV25" s="120"/>
      <c r="DW25" s="121"/>
      <c r="DX25" s="121"/>
      <c r="DY25" s="121"/>
      <c r="DZ25" s="122"/>
      <c r="EA25" s="120"/>
      <c r="EB25" s="121"/>
      <c r="EC25" s="121"/>
      <c r="ED25" s="121"/>
      <c r="EE25" s="122"/>
      <c r="EF25" s="120"/>
      <c r="EG25" s="121"/>
      <c r="EH25" s="121"/>
      <c r="EI25" s="121"/>
      <c r="EJ25" s="122"/>
      <c r="EK25" s="120"/>
      <c r="EL25" s="121"/>
      <c r="EM25" s="121"/>
      <c r="EN25" s="121"/>
      <c r="EO25" s="122"/>
      <c r="EP25" s="120"/>
      <c r="EQ25" s="121"/>
      <c r="ER25" s="121"/>
      <c r="ES25" s="121"/>
      <c r="ET25" s="122"/>
      <c r="EU25" s="120"/>
      <c r="EV25" s="121"/>
      <c r="EW25" s="121"/>
      <c r="EX25" s="121"/>
      <c r="EY25" s="122"/>
      <c r="EZ25" s="120"/>
      <c r="FA25" s="121"/>
      <c r="FB25" s="121"/>
      <c r="FC25" s="121"/>
      <c r="FD25" s="122"/>
      <c r="FE25" s="120"/>
      <c r="FF25" s="121"/>
      <c r="FG25" s="121"/>
      <c r="FH25" s="121"/>
      <c r="FI25" s="122"/>
      <c r="FJ25" s="120"/>
      <c r="FK25" s="121"/>
      <c r="FL25" s="121"/>
      <c r="FM25" s="121"/>
      <c r="FN25" s="122"/>
      <c r="FO25" s="120"/>
      <c r="FP25" s="121"/>
      <c r="FQ25" s="121"/>
      <c r="FR25" s="121"/>
      <c r="FS25" s="122"/>
      <c r="FT25" s="120"/>
      <c r="FU25" s="121"/>
      <c r="FV25" s="121"/>
      <c r="FW25" s="121"/>
      <c r="FX25" s="122"/>
      <c r="FY25" s="120"/>
      <c r="FZ25" s="121"/>
      <c r="GA25" s="121"/>
      <c r="GB25" s="121"/>
      <c r="GC25" s="122"/>
      <c r="GD25" s="120"/>
      <c r="GE25" s="121"/>
      <c r="GF25" s="121"/>
      <c r="GG25" s="121"/>
      <c r="GH25" s="122"/>
      <c r="GI25" s="120"/>
      <c r="GJ25" s="121"/>
      <c r="GK25" s="121"/>
      <c r="GL25" s="121"/>
      <c r="GM25" s="122"/>
      <c r="GN25" s="120"/>
      <c r="GO25" s="121"/>
      <c r="GP25" s="121"/>
      <c r="GQ25" s="121"/>
      <c r="GR25" s="122"/>
    </row>
    <row r="26" spans="1:200" ht="11.25" customHeight="1" x14ac:dyDescent="0.25">
      <c r="A26" s="404">
        <v>7</v>
      </c>
      <c r="B26" s="393"/>
      <c r="C26" s="393"/>
      <c r="D26" s="393"/>
      <c r="E26" s="393"/>
      <c r="F26" s="393"/>
      <c r="G26" s="394"/>
      <c r="H26" s="405" t="s">
        <v>148</v>
      </c>
      <c r="I26" s="406"/>
      <c r="J26" s="406"/>
      <c r="K26" s="406"/>
      <c r="L26" s="406"/>
      <c r="M26" s="406"/>
      <c r="N26" s="406"/>
      <c r="O26" s="406"/>
      <c r="P26" s="406"/>
      <c r="Q26" s="406"/>
      <c r="R26" s="406"/>
      <c r="S26" s="406"/>
      <c r="T26" s="406"/>
      <c r="U26" s="406"/>
      <c r="V26" s="406"/>
      <c r="W26" s="406"/>
      <c r="X26" s="406"/>
      <c r="Y26" s="406"/>
      <c r="Z26" s="406"/>
      <c r="AA26" s="406"/>
      <c r="AB26" s="406"/>
      <c r="AC26" s="406"/>
      <c r="AD26" s="406"/>
      <c r="AE26" s="406"/>
      <c r="AF26" s="406"/>
      <c r="AG26" s="406"/>
      <c r="AH26" s="406"/>
      <c r="AI26" s="406"/>
      <c r="AJ26" s="406"/>
      <c r="AK26" s="406"/>
      <c r="AL26" s="406"/>
      <c r="AM26" s="406"/>
      <c r="AN26" s="406"/>
      <c r="AO26" s="406"/>
      <c r="AP26" s="406"/>
      <c r="AQ26" s="406"/>
      <c r="AR26" s="406"/>
      <c r="AS26" s="406"/>
      <c r="AT26" s="406"/>
      <c r="AU26" s="406"/>
      <c r="AV26" s="406"/>
      <c r="AW26" s="406"/>
      <c r="AX26" s="406"/>
      <c r="AY26" s="406"/>
      <c r="AZ26" s="406"/>
      <c r="BA26" s="406"/>
      <c r="BB26" s="406"/>
      <c r="BC26" s="406"/>
      <c r="BD26" s="407"/>
      <c r="BE26" s="386">
        <v>4</v>
      </c>
      <c r="BF26" s="387"/>
      <c r="BG26" s="387"/>
      <c r="BH26" s="387"/>
      <c r="BI26" s="387"/>
      <c r="BJ26" s="388"/>
      <c r="BK26" s="373"/>
      <c r="BL26" s="374"/>
      <c r="BM26" s="374"/>
      <c r="BN26" s="374"/>
      <c r="BO26" s="374"/>
      <c r="BP26" s="375"/>
      <c r="BQ26" s="373"/>
      <c r="BR26" s="374"/>
      <c r="BS26" s="374"/>
      <c r="BT26" s="374"/>
      <c r="BU26" s="374"/>
      <c r="BV26" s="375"/>
      <c r="BW26" s="389"/>
      <c r="BX26" s="390"/>
      <c r="BY26" s="390"/>
      <c r="BZ26" s="390"/>
      <c r="CA26" s="390"/>
      <c r="CB26" s="391"/>
      <c r="CC26" s="120"/>
      <c r="CD26" s="121"/>
      <c r="CE26" s="121"/>
      <c r="CF26" s="121"/>
      <c r="CG26" s="122"/>
      <c r="CH26" s="120"/>
      <c r="CI26" s="121"/>
      <c r="CJ26" s="121"/>
      <c r="CK26" s="121"/>
      <c r="CL26" s="122"/>
      <c r="CM26" s="120"/>
      <c r="CN26" s="121"/>
      <c r="CO26" s="121"/>
      <c r="CP26" s="121"/>
      <c r="CQ26" s="122"/>
      <c r="CR26" s="120"/>
      <c r="CS26" s="121"/>
      <c r="CT26" s="121"/>
      <c r="CU26" s="121"/>
      <c r="CV26" s="122"/>
      <c r="CW26" s="120"/>
      <c r="CX26" s="121"/>
      <c r="CY26" s="121"/>
      <c r="CZ26" s="121"/>
      <c r="DA26" s="122"/>
      <c r="DB26" s="120"/>
      <c r="DC26" s="121"/>
      <c r="DD26" s="121"/>
      <c r="DE26" s="121"/>
      <c r="DF26" s="122"/>
      <c r="DG26" s="120"/>
      <c r="DH26" s="121"/>
      <c r="DI26" s="121"/>
      <c r="DJ26" s="121"/>
      <c r="DK26" s="122"/>
      <c r="DL26" s="120"/>
      <c r="DM26" s="121"/>
      <c r="DN26" s="121"/>
      <c r="DO26" s="121"/>
      <c r="DP26" s="122"/>
      <c r="DQ26" s="120"/>
      <c r="DR26" s="121"/>
      <c r="DS26" s="121"/>
      <c r="DT26" s="121"/>
      <c r="DU26" s="122"/>
      <c r="DV26" s="120"/>
      <c r="DW26" s="121"/>
      <c r="DX26" s="121"/>
      <c r="DY26" s="121"/>
      <c r="DZ26" s="122"/>
      <c r="EA26" s="120"/>
      <c r="EB26" s="121"/>
      <c r="EC26" s="121"/>
      <c r="ED26" s="121"/>
      <c r="EE26" s="122"/>
      <c r="EF26" s="120"/>
      <c r="EG26" s="121"/>
      <c r="EH26" s="121"/>
      <c r="EI26" s="121"/>
      <c r="EJ26" s="122"/>
      <c r="EK26" s="120"/>
      <c r="EL26" s="121"/>
      <c r="EM26" s="121"/>
      <c r="EN26" s="121"/>
      <c r="EO26" s="122"/>
      <c r="EP26" s="120"/>
      <c r="EQ26" s="121"/>
      <c r="ER26" s="121"/>
      <c r="ES26" s="121"/>
      <c r="ET26" s="122"/>
      <c r="EU26" s="120"/>
      <c r="EV26" s="121"/>
      <c r="EW26" s="121"/>
      <c r="EX26" s="121"/>
      <c r="EY26" s="122"/>
      <c r="EZ26" s="120"/>
      <c r="FA26" s="121"/>
      <c r="FB26" s="121"/>
      <c r="FC26" s="121"/>
      <c r="FD26" s="122"/>
      <c r="FE26" s="120"/>
      <c r="FF26" s="121"/>
      <c r="FG26" s="121"/>
      <c r="FH26" s="121"/>
      <c r="FI26" s="122"/>
      <c r="FJ26" s="120"/>
      <c r="FK26" s="121"/>
      <c r="FL26" s="121"/>
      <c r="FM26" s="121"/>
      <c r="FN26" s="122"/>
      <c r="FO26" s="120"/>
      <c r="FP26" s="121"/>
      <c r="FQ26" s="121"/>
      <c r="FR26" s="121"/>
      <c r="FS26" s="122"/>
      <c r="FT26" s="120"/>
      <c r="FU26" s="121"/>
      <c r="FV26" s="121"/>
      <c r="FW26" s="121"/>
      <c r="FX26" s="122"/>
      <c r="FY26" s="120"/>
      <c r="FZ26" s="121"/>
      <c r="GA26" s="121"/>
      <c r="GB26" s="121"/>
      <c r="GC26" s="122"/>
      <c r="GD26" s="120"/>
      <c r="GE26" s="121"/>
      <c r="GF26" s="121"/>
      <c r="GG26" s="121"/>
      <c r="GH26" s="122"/>
      <c r="GI26" s="120"/>
      <c r="GJ26" s="121"/>
      <c r="GK26" s="121"/>
      <c r="GL26" s="121"/>
      <c r="GM26" s="122"/>
      <c r="GN26" s="120"/>
      <c r="GO26" s="121"/>
      <c r="GP26" s="121"/>
      <c r="GQ26" s="121"/>
      <c r="GR26" s="122"/>
    </row>
    <row r="27" spans="1:200" ht="11.25" customHeight="1" x14ac:dyDescent="0.25">
      <c r="A27" s="395"/>
      <c r="B27" s="396"/>
      <c r="C27" s="396"/>
      <c r="D27" s="396"/>
      <c r="E27" s="396"/>
      <c r="F27" s="396"/>
      <c r="G27" s="397"/>
      <c r="H27" s="408"/>
      <c r="I27" s="409"/>
      <c r="J27" s="409"/>
      <c r="K27" s="409"/>
      <c r="L27" s="409"/>
      <c r="M27" s="409"/>
      <c r="N27" s="409"/>
      <c r="O27" s="409"/>
      <c r="P27" s="409"/>
      <c r="Q27" s="409"/>
      <c r="R27" s="409"/>
      <c r="S27" s="409"/>
      <c r="T27" s="409"/>
      <c r="U27" s="409"/>
      <c r="V27" s="409"/>
      <c r="W27" s="409"/>
      <c r="X27" s="409"/>
      <c r="Y27" s="409"/>
      <c r="Z27" s="409"/>
      <c r="AA27" s="409"/>
      <c r="AB27" s="409"/>
      <c r="AC27" s="409"/>
      <c r="AD27" s="409"/>
      <c r="AE27" s="409"/>
      <c r="AF27" s="409"/>
      <c r="AG27" s="409"/>
      <c r="AH27" s="409"/>
      <c r="AI27" s="409"/>
      <c r="AJ27" s="409"/>
      <c r="AK27" s="409"/>
      <c r="AL27" s="409"/>
      <c r="AM27" s="409"/>
      <c r="AN27" s="409"/>
      <c r="AO27" s="409"/>
      <c r="AP27" s="409"/>
      <c r="AQ27" s="409"/>
      <c r="AR27" s="409"/>
      <c r="AS27" s="409"/>
      <c r="AT27" s="409"/>
      <c r="AU27" s="409"/>
      <c r="AV27" s="409"/>
      <c r="AW27" s="409"/>
      <c r="AX27" s="409"/>
      <c r="AY27" s="409"/>
      <c r="AZ27" s="409"/>
      <c r="BA27" s="409"/>
      <c r="BB27" s="409"/>
      <c r="BC27" s="409"/>
      <c r="BD27" s="410"/>
      <c r="BE27" s="389"/>
      <c r="BF27" s="390"/>
      <c r="BG27" s="390"/>
      <c r="BH27" s="390"/>
      <c r="BI27" s="390"/>
      <c r="BJ27" s="391"/>
      <c r="BK27" s="376"/>
      <c r="BL27" s="377"/>
      <c r="BM27" s="377"/>
      <c r="BN27" s="377"/>
      <c r="BO27" s="377"/>
      <c r="BP27" s="378"/>
      <c r="BQ27" s="376"/>
      <c r="BR27" s="377"/>
      <c r="BS27" s="377"/>
      <c r="BT27" s="377"/>
      <c r="BU27" s="377"/>
      <c r="BV27" s="378"/>
      <c r="BW27" s="386"/>
      <c r="BX27" s="387"/>
      <c r="BY27" s="387"/>
      <c r="BZ27" s="387"/>
      <c r="CA27" s="387"/>
      <c r="CB27" s="388"/>
      <c r="CC27" s="120"/>
      <c r="CD27" s="121"/>
      <c r="CE27" s="121"/>
      <c r="CF27" s="121"/>
      <c r="CG27" s="122"/>
      <c r="CH27" s="120"/>
      <c r="CI27" s="121"/>
      <c r="CJ27" s="121"/>
      <c r="CK27" s="121"/>
      <c r="CL27" s="122"/>
      <c r="CM27" s="120"/>
      <c r="CN27" s="121"/>
      <c r="CO27" s="121"/>
      <c r="CP27" s="121"/>
      <c r="CQ27" s="122"/>
      <c r="CR27" s="120"/>
      <c r="CS27" s="121"/>
      <c r="CT27" s="121"/>
      <c r="CU27" s="121"/>
      <c r="CV27" s="122"/>
      <c r="CW27" s="120"/>
      <c r="CX27" s="121"/>
      <c r="CY27" s="121"/>
      <c r="CZ27" s="121"/>
      <c r="DA27" s="122"/>
      <c r="DB27" s="120"/>
      <c r="DC27" s="121"/>
      <c r="DD27" s="121"/>
      <c r="DE27" s="121"/>
      <c r="DF27" s="122"/>
      <c r="DG27" s="120"/>
      <c r="DH27" s="121"/>
      <c r="DI27" s="121"/>
      <c r="DJ27" s="121"/>
      <c r="DK27" s="122"/>
      <c r="DL27" s="120"/>
      <c r="DM27" s="121"/>
      <c r="DN27" s="121"/>
      <c r="DO27" s="121"/>
      <c r="DP27" s="122"/>
      <c r="DQ27" s="120"/>
      <c r="DR27" s="121"/>
      <c r="DS27" s="121"/>
      <c r="DT27" s="121"/>
      <c r="DU27" s="122"/>
      <c r="DV27" s="120"/>
      <c r="DW27" s="121"/>
      <c r="DX27" s="121"/>
      <c r="DY27" s="121"/>
      <c r="DZ27" s="122"/>
      <c r="EA27" s="120"/>
      <c r="EB27" s="121"/>
      <c r="EC27" s="121"/>
      <c r="ED27" s="121"/>
      <c r="EE27" s="122"/>
      <c r="EF27" s="120"/>
      <c r="EG27" s="121"/>
      <c r="EH27" s="121"/>
      <c r="EI27" s="121"/>
      <c r="EJ27" s="122"/>
      <c r="EK27" s="120"/>
      <c r="EL27" s="121"/>
      <c r="EM27" s="121"/>
      <c r="EN27" s="121"/>
      <c r="EO27" s="122"/>
      <c r="EP27" s="120"/>
      <c r="EQ27" s="121"/>
      <c r="ER27" s="121"/>
      <c r="ES27" s="121"/>
      <c r="ET27" s="122"/>
      <c r="EU27" s="120"/>
      <c r="EV27" s="121"/>
      <c r="EW27" s="121"/>
      <c r="EX27" s="121"/>
      <c r="EY27" s="122"/>
      <c r="EZ27" s="120"/>
      <c r="FA27" s="121"/>
      <c r="FB27" s="121"/>
      <c r="FC27" s="121"/>
      <c r="FD27" s="122"/>
      <c r="FE27" s="120"/>
      <c r="FF27" s="121"/>
      <c r="FG27" s="121"/>
      <c r="FH27" s="121"/>
      <c r="FI27" s="122"/>
      <c r="FJ27" s="120"/>
      <c r="FK27" s="121"/>
      <c r="FL27" s="121"/>
      <c r="FM27" s="121"/>
      <c r="FN27" s="122"/>
      <c r="FO27" s="120"/>
      <c r="FP27" s="121"/>
      <c r="FQ27" s="121"/>
      <c r="FR27" s="121"/>
      <c r="FS27" s="122"/>
      <c r="FT27" s="120"/>
      <c r="FU27" s="121"/>
      <c r="FV27" s="121"/>
      <c r="FW27" s="121"/>
      <c r="FX27" s="122"/>
      <c r="FY27" s="120"/>
      <c r="FZ27" s="121"/>
      <c r="GA27" s="121"/>
      <c r="GB27" s="121"/>
      <c r="GC27" s="122"/>
      <c r="GD27" s="120"/>
      <c r="GE27" s="121"/>
      <c r="GF27" s="121"/>
      <c r="GG27" s="121"/>
      <c r="GH27" s="122"/>
      <c r="GI27" s="120"/>
      <c r="GJ27" s="121"/>
      <c r="GK27" s="121"/>
      <c r="GL27" s="121"/>
      <c r="GM27" s="122"/>
      <c r="GN27" s="120"/>
      <c r="GO27" s="121"/>
      <c r="GP27" s="121"/>
      <c r="GQ27" s="121"/>
      <c r="GR27" s="122"/>
    </row>
    <row r="28" spans="1:200" ht="11.25" customHeight="1" x14ac:dyDescent="0.25">
      <c r="A28" s="404">
        <v>8</v>
      </c>
      <c r="B28" s="393"/>
      <c r="C28" s="393"/>
      <c r="D28" s="393"/>
      <c r="E28" s="393"/>
      <c r="F28" s="393"/>
      <c r="G28" s="394"/>
      <c r="H28" s="405" t="s">
        <v>149</v>
      </c>
      <c r="I28" s="406"/>
      <c r="J28" s="406"/>
      <c r="K28" s="406"/>
      <c r="L28" s="406"/>
      <c r="M28" s="406"/>
      <c r="N28" s="406"/>
      <c r="O28" s="406"/>
      <c r="P28" s="406"/>
      <c r="Q28" s="406"/>
      <c r="R28" s="406"/>
      <c r="S28" s="406"/>
      <c r="T28" s="406"/>
      <c r="U28" s="406"/>
      <c r="V28" s="406"/>
      <c r="W28" s="406"/>
      <c r="X28" s="406"/>
      <c r="Y28" s="406"/>
      <c r="Z28" s="406"/>
      <c r="AA28" s="406"/>
      <c r="AB28" s="406"/>
      <c r="AC28" s="406"/>
      <c r="AD28" s="406"/>
      <c r="AE28" s="406"/>
      <c r="AF28" s="406"/>
      <c r="AG28" s="406"/>
      <c r="AH28" s="406"/>
      <c r="AI28" s="406"/>
      <c r="AJ28" s="406"/>
      <c r="AK28" s="406"/>
      <c r="AL28" s="406"/>
      <c r="AM28" s="406"/>
      <c r="AN28" s="406"/>
      <c r="AO28" s="406"/>
      <c r="AP28" s="406"/>
      <c r="AQ28" s="406"/>
      <c r="AR28" s="406"/>
      <c r="AS28" s="406"/>
      <c r="AT28" s="406"/>
      <c r="AU28" s="406"/>
      <c r="AV28" s="406"/>
      <c r="AW28" s="406"/>
      <c r="AX28" s="406"/>
      <c r="AY28" s="406"/>
      <c r="AZ28" s="406"/>
      <c r="BA28" s="406"/>
      <c r="BB28" s="406"/>
      <c r="BC28" s="406"/>
      <c r="BD28" s="407"/>
      <c r="BE28" s="386">
        <v>3</v>
      </c>
      <c r="BF28" s="387"/>
      <c r="BG28" s="387"/>
      <c r="BH28" s="387"/>
      <c r="BI28" s="387"/>
      <c r="BJ28" s="388"/>
      <c r="BK28" s="373"/>
      <c r="BL28" s="374"/>
      <c r="BM28" s="374"/>
      <c r="BN28" s="374"/>
      <c r="BO28" s="374"/>
      <c r="BP28" s="375"/>
      <c r="BQ28" s="386"/>
      <c r="BR28" s="387"/>
      <c r="BS28" s="387"/>
      <c r="BT28" s="387"/>
      <c r="BU28" s="387"/>
      <c r="BV28" s="388"/>
      <c r="BW28" s="389"/>
      <c r="BX28" s="390"/>
      <c r="BY28" s="390"/>
      <c r="BZ28" s="390"/>
      <c r="CA28" s="390"/>
      <c r="CB28" s="391"/>
      <c r="CC28" s="120"/>
      <c r="CD28" s="121"/>
      <c r="CE28" s="121"/>
      <c r="CF28" s="121"/>
      <c r="CG28" s="122"/>
      <c r="CH28" s="120"/>
      <c r="CI28" s="121"/>
      <c r="CJ28" s="121"/>
      <c r="CK28" s="121"/>
      <c r="CL28" s="122"/>
      <c r="CM28" s="120"/>
      <c r="CN28" s="121"/>
      <c r="CO28" s="121"/>
      <c r="CP28" s="121"/>
      <c r="CQ28" s="122"/>
      <c r="CR28" s="120"/>
      <c r="CS28" s="121"/>
      <c r="CT28" s="121"/>
      <c r="CU28" s="121"/>
      <c r="CV28" s="122"/>
      <c r="CW28" s="120"/>
      <c r="CX28" s="121"/>
      <c r="CY28" s="121"/>
      <c r="CZ28" s="121"/>
      <c r="DA28" s="122"/>
      <c r="DB28" s="120"/>
      <c r="DC28" s="121"/>
      <c r="DD28" s="121"/>
      <c r="DE28" s="121"/>
      <c r="DF28" s="122"/>
      <c r="DG28" s="120"/>
      <c r="DH28" s="121"/>
      <c r="DI28" s="121"/>
      <c r="DJ28" s="121"/>
      <c r="DK28" s="122"/>
      <c r="DL28" s="120"/>
      <c r="DM28" s="121"/>
      <c r="DN28" s="121"/>
      <c r="DO28" s="121"/>
      <c r="DP28" s="122"/>
      <c r="DQ28" s="120"/>
      <c r="DR28" s="121"/>
      <c r="DS28" s="121"/>
      <c r="DT28" s="121"/>
      <c r="DU28" s="122"/>
      <c r="DV28" s="120"/>
      <c r="DW28" s="121"/>
      <c r="DX28" s="121"/>
      <c r="DY28" s="121"/>
      <c r="DZ28" s="122"/>
      <c r="EA28" s="120"/>
      <c r="EB28" s="121"/>
      <c r="EC28" s="121"/>
      <c r="ED28" s="121"/>
      <c r="EE28" s="122"/>
      <c r="EF28" s="120"/>
      <c r="EG28" s="121"/>
      <c r="EH28" s="121"/>
      <c r="EI28" s="121"/>
      <c r="EJ28" s="122"/>
      <c r="EK28" s="120"/>
      <c r="EL28" s="121"/>
      <c r="EM28" s="121"/>
      <c r="EN28" s="121"/>
      <c r="EO28" s="122"/>
      <c r="EP28" s="120"/>
      <c r="EQ28" s="121"/>
      <c r="ER28" s="121"/>
      <c r="ES28" s="121"/>
      <c r="ET28" s="122"/>
      <c r="EU28" s="120"/>
      <c r="EV28" s="121"/>
      <c r="EW28" s="121"/>
      <c r="EX28" s="121"/>
      <c r="EY28" s="122"/>
      <c r="EZ28" s="120"/>
      <c r="FA28" s="121"/>
      <c r="FB28" s="121"/>
      <c r="FC28" s="121"/>
      <c r="FD28" s="122"/>
      <c r="FE28" s="120"/>
      <c r="FF28" s="121"/>
      <c r="FG28" s="121"/>
      <c r="FH28" s="121"/>
      <c r="FI28" s="122"/>
      <c r="FJ28" s="120"/>
      <c r="FK28" s="121"/>
      <c r="FL28" s="121"/>
      <c r="FM28" s="121"/>
      <c r="FN28" s="122"/>
      <c r="FO28" s="120"/>
      <c r="FP28" s="121"/>
      <c r="FQ28" s="121"/>
      <c r="FR28" s="121"/>
      <c r="FS28" s="122"/>
      <c r="FT28" s="120"/>
      <c r="FU28" s="121"/>
      <c r="FV28" s="121"/>
      <c r="FW28" s="121"/>
      <c r="FX28" s="122"/>
      <c r="FY28" s="120"/>
      <c r="FZ28" s="121"/>
      <c r="GA28" s="121"/>
      <c r="GB28" s="121"/>
      <c r="GC28" s="122"/>
      <c r="GD28" s="120"/>
      <c r="GE28" s="121"/>
      <c r="GF28" s="121"/>
      <c r="GG28" s="121"/>
      <c r="GH28" s="122"/>
      <c r="GI28" s="120"/>
      <c r="GJ28" s="121"/>
      <c r="GK28" s="121"/>
      <c r="GL28" s="121"/>
      <c r="GM28" s="122"/>
      <c r="GN28" s="120"/>
      <c r="GO28" s="121"/>
      <c r="GP28" s="121"/>
      <c r="GQ28" s="121"/>
      <c r="GR28" s="122"/>
    </row>
    <row r="29" spans="1:200" ht="11.25" customHeight="1" x14ac:dyDescent="0.25">
      <c r="A29" s="395"/>
      <c r="B29" s="396"/>
      <c r="C29" s="396"/>
      <c r="D29" s="396"/>
      <c r="E29" s="396"/>
      <c r="F29" s="396"/>
      <c r="G29" s="397"/>
      <c r="H29" s="408"/>
      <c r="I29" s="409"/>
      <c r="J29" s="409"/>
      <c r="K29" s="409"/>
      <c r="L29" s="409"/>
      <c r="M29" s="409"/>
      <c r="N29" s="409"/>
      <c r="O29" s="409"/>
      <c r="P29" s="409"/>
      <c r="Q29" s="409"/>
      <c r="R29" s="409"/>
      <c r="S29" s="409"/>
      <c r="T29" s="409"/>
      <c r="U29" s="409"/>
      <c r="V29" s="409"/>
      <c r="W29" s="409"/>
      <c r="X29" s="409"/>
      <c r="Y29" s="409"/>
      <c r="Z29" s="409"/>
      <c r="AA29" s="409"/>
      <c r="AB29" s="409"/>
      <c r="AC29" s="409"/>
      <c r="AD29" s="409"/>
      <c r="AE29" s="409"/>
      <c r="AF29" s="409"/>
      <c r="AG29" s="409"/>
      <c r="AH29" s="409"/>
      <c r="AI29" s="409"/>
      <c r="AJ29" s="409"/>
      <c r="AK29" s="409"/>
      <c r="AL29" s="409"/>
      <c r="AM29" s="409"/>
      <c r="AN29" s="409"/>
      <c r="AO29" s="409"/>
      <c r="AP29" s="409"/>
      <c r="AQ29" s="409"/>
      <c r="AR29" s="409"/>
      <c r="AS29" s="409"/>
      <c r="AT29" s="409"/>
      <c r="AU29" s="409"/>
      <c r="AV29" s="409"/>
      <c r="AW29" s="409"/>
      <c r="AX29" s="409"/>
      <c r="AY29" s="409"/>
      <c r="AZ29" s="409"/>
      <c r="BA29" s="409"/>
      <c r="BB29" s="409"/>
      <c r="BC29" s="409"/>
      <c r="BD29" s="410"/>
      <c r="BE29" s="389"/>
      <c r="BF29" s="390"/>
      <c r="BG29" s="390"/>
      <c r="BH29" s="390"/>
      <c r="BI29" s="390"/>
      <c r="BJ29" s="391"/>
      <c r="BK29" s="376"/>
      <c r="BL29" s="377"/>
      <c r="BM29" s="377"/>
      <c r="BN29" s="377"/>
      <c r="BO29" s="377"/>
      <c r="BP29" s="378"/>
      <c r="BQ29" s="389"/>
      <c r="BR29" s="390"/>
      <c r="BS29" s="390"/>
      <c r="BT29" s="390"/>
      <c r="BU29" s="390"/>
      <c r="BV29" s="391"/>
      <c r="BW29" s="386"/>
      <c r="BX29" s="387"/>
      <c r="BY29" s="387"/>
      <c r="BZ29" s="387"/>
      <c r="CA29" s="387"/>
      <c r="CB29" s="388"/>
      <c r="CC29" s="120"/>
      <c r="CD29" s="121"/>
      <c r="CE29" s="121"/>
      <c r="CF29" s="121"/>
      <c r="CG29" s="122"/>
      <c r="CH29" s="120"/>
      <c r="CI29" s="121"/>
      <c r="CJ29" s="121"/>
      <c r="CK29" s="121"/>
      <c r="CL29" s="122"/>
      <c r="CM29" s="120"/>
      <c r="CN29" s="121"/>
      <c r="CO29" s="121"/>
      <c r="CP29" s="121"/>
      <c r="CQ29" s="122"/>
      <c r="CR29" s="120"/>
      <c r="CS29" s="121"/>
      <c r="CT29" s="121"/>
      <c r="CU29" s="121"/>
      <c r="CV29" s="122"/>
      <c r="CW29" s="120"/>
      <c r="CX29" s="121"/>
      <c r="CY29" s="121"/>
      <c r="CZ29" s="121"/>
      <c r="DA29" s="122"/>
      <c r="DB29" s="120"/>
      <c r="DC29" s="121"/>
      <c r="DD29" s="121"/>
      <c r="DE29" s="121"/>
      <c r="DF29" s="122"/>
      <c r="DG29" s="120"/>
      <c r="DH29" s="121"/>
      <c r="DI29" s="121"/>
      <c r="DJ29" s="121"/>
      <c r="DK29" s="122"/>
      <c r="DL29" s="120"/>
      <c r="DM29" s="121"/>
      <c r="DN29" s="121"/>
      <c r="DO29" s="121"/>
      <c r="DP29" s="122"/>
      <c r="DQ29" s="120"/>
      <c r="DR29" s="121"/>
      <c r="DS29" s="121"/>
      <c r="DT29" s="121"/>
      <c r="DU29" s="122"/>
      <c r="DV29" s="120"/>
      <c r="DW29" s="121"/>
      <c r="DX29" s="121"/>
      <c r="DY29" s="121"/>
      <c r="DZ29" s="122"/>
      <c r="EA29" s="120"/>
      <c r="EB29" s="121"/>
      <c r="EC29" s="121"/>
      <c r="ED29" s="121"/>
      <c r="EE29" s="122"/>
      <c r="EF29" s="120"/>
      <c r="EG29" s="121"/>
      <c r="EH29" s="121"/>
      <c r="EI29" s="121"/>
      <c r="EJ29" s="122"/>
      <c r="EK29" s="120"/>
      <c r="EL29" s="121"/>
      <c r="EM29" s="121"/>
      <c r="EN29" s="121"/>
      <c r="EO29" s="122"/>
      <c r="EP29" s="120"/>
      <c r="EQ29" s="121"/>
      <c r="ER29" s="121"/>
      <c r="ES29" s="121"/>
      <c r="ET29" s="122"/>
      <c r="EU29" s="120"/>
      <c r="EV29" s="121"/>
      <c r="EW29" s="121"/>
      <c r="EX29" s="121"/>
      <c r="EY29" s="122"/>
      <c r="EZ29" s="120"/>
      <c r="FA29" s="121"/>
      <c r="FB29" s="121"/>
      <c r="FC29" s="121"/>
      <c r="FD29" s="122"/>
      <c r="FE29" s="120"/>
      <c r="FF29" s="121"/>
      <c r="FG29" s="121"/>
      <c r="FH29" s="121"/>
      <c r="FI29" s="122"/>
      <c r="FJ29" s="120"/>
      <c r="FK29" s="121"/>
      <c r="FL29" s="121"/>
      <c r="FM29" s="121"/>
      <c r="FN29" s="122"/>
      <c r="FO29" s="120"/>
      <c r="FP29" s="121"/>
      <c r="FQ29" s="121"/>
      <c r="FR29" s="121"/>
      <c r="FS29" s="122"/>
      <c r="FT29" s="120"/>
      <c r="FU29" s="121"/>
      <c r="FV29" s="121"/>
      <c r="FW29" s="121"/>
      <c r="FX29" s="122"/>
      <c r="FY29" s="120"/>
      <c r="FZ29" s="121"/>
      <c r="GA29" s="121"/>
      <c r="GB29" s="121"/>
      <c r="GC29" s="122"/>
      <c r="GD29" s="120"/>
      <c r="GE29" s="121"/>
      <c r="GF29" s="121"/>
      <c r="GG29" s="121"/>
      <c r="GH29" s="122"/>
      <c r="GI29" s="120"/>
      <c r="GJ29" s="121"/>
      <c r="GK29" s="121"/>
      <c r="GL29" s="121"/>
      <c r="GM29" s="122"/>
      <c r="GN29" s="120"/>
      <c r="GO29" s="121"/>
      <c r="GP29" s="121"/>
      <c r="GQ29" s="121"/>
      <c r="GR29" s="122"/>
    </row>
    <row r="30" spans="1:200" ht="11.25" customHeight="1" x14ac:dyDescent="0.25">
      <c r="A30" s="404">
        <v>9</v>
      </c>
      <c r="B30" s="393"/>
      <c r="C30" s="393"/>
      <c r="D30" s="393"/>
      <c r="E30" s="393"/>
      <c r="F30" s="393"/>
      <c r="G30" s="394"/>
      <c r="H30" s="405" t="s">
        <v>150</v>
      </c>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406"/>
      <c r="AG30" s="406"/>
      <c r="AH30" s="406"/>
      <c r="AI30" s="406"/>
      <c r="AJ30" s="406"/>
      <c r="AK30" s="406"/>
      <c r="AL30" s="406"/>
      <c r="AM30" s="406"/>
      <c r="AN30" s="406"/>
      <c r="AO30" s="406"/>
      <c r="AP30" s="406"/>
      <c r="AQ30" s="406"/>
      <c r="AR30" s="406"/>
      <c r="AS30" s="406"/>
      <c r="AT30" s="406"/>
      <c r="AU30" s="406"/>
      <c r="AV30" s="406"/>
      <c r="AW30" s="406"/>
      <c r="AX30" s="406"/>
      <c r="AY30" s="406"/>
      <c r="AZ30" s="406"/>
      <c r="BA30" s="406"/>
      <c r="BB30" s="406"/>
      <c r="BC30" s="406"/>
      <c r="BD30" s="407"/>
      <c r="BE30" s="386">
        <v>3</v>
      </c>
      <c r="BF30" s="387"/>
      <c r="BG30" s="387"/>
      <c r="BH30" s="387"/>
      <c r="BI30" s="387"/>
      <c r="BJ30" s="388"/>
      <c r="BK30" s="373"/>
      <c r="BL30" s="374"/>
      <c r="BM30" s="374"/>
      <c r="BN30" s="374"/>
      <c r="BO30" s="374"/>
      <c r="BP30" s="375"/>
      <c r="BQ30" s="373"/>
      <c r="BR30" s="374"/>
      <c r="BS30" s="374"/>
      <c r="BT30" s="374"/>
      <c r="BU30" s="374"/>
      <c r="BV30" s="375"/>
      <c r="BW30" s="389"/>
      <c r="BX30" s="390"/>
      <c r="BY30" s="390"/>
      <c r="BZ30" s="390"/>
      <c r="CA30" s="390"/>
      <c r="CB30" s="391"/>
      <c r="CC30" s="120"/>
      <c r="CD30" s="121"/>
      <c r="CE30" s="121"/>
      <c r="CF30" s="121"/>
      <c r="CG30" s="122"/>
      <c r="CH30" s="120"/>
      <c r="CI30" s="121"/>
      <c r="CJ30" s="121"/>
      <c r="CK30" s="121"/>
      <c r="CL30" s="122"/>
      <c r="CM30" s="120"/>
      <c r="CN30" s="121"/>
      <c r="CO30" s="121"/>
      <c r="CP30" s="121"/>
      <c r="CQ30" s="122"/>
      <c r="CR30" s="120"/>
      <c r="CS30" s="121"/>
      <c r="CT30" s="121"/>
      <c r="CU30" s="121"/>
      <c r="CV30" s="122"/>
      <c r="CW30" s="120"/>
      <c r="CX30" s="121"/>
      <c r="CY30" s="121"/>
      <c r="CZ30" s="121"/>
      <c r="DA30" s="122"/>
      <c r="DB30" s="120"/>
      <c r="DC30" s="121"/>
      <c r="DD30" s="121"/>
      <c r="DE30" s="121"/>
      <c r="DF30" s="122"/>
      <c r="DG30" s="120"/>
      <c r="DH30" s="121"/>
      <c r="DI30" s="121"/>
      <c r="DJ30" s="121"/>
      <c r="DK30" s="122"/>
      <c r="DL30" s="120"/>
      <c r="DM30" s="121"/>
      <c r="DN30" s="121"/>
      <c r="DO30" s="121"/>
      <c r="DP30" s="122"/>
      <c r="DQ30" s="120"/>
      <c r="DR30" s="121"/>
      <c r="DS30" s="121"/>
      <c r="DT30" s="121"/>
      <c r="DU30" s="122"/>
      <c r="DV30" s="120"/>
      <c r="DW30" s="121"/>
      <c r="DX30" s="121"/>
      <c r="DY30" s="121"/>
      <c r="DZ30" s="122"/>
      <c r="EA30" s="120"/>
      <c r="EB30" s="121"/>
      <c r="EC30" s="121"/>
      <c r="ED30" s="121"/>
      <c r="EE30" s="122"/>
      <c r="EF30" s="120"/>
      <c r="EG30" s="121"/>
      <c r="EH30" s="121"/>
      <c r="EI30" s="121"/>
      <c r="EJ30" s="122"/>
      <c r="EK30" s="120"/>
      <c r="EL30" s="121"/>
      <c r="EM30" s="121"/>
      <c r="EN30" s="121"/>
      <c r="EO30" s="122"/>
      <c r="EP30" s="120"/>
      <c r="EQ30" s="121"/>
      <c r="ER30" s="121"/>
      <c r="ES30" s="121"/>
      <c r="ET30" s="122"/>
      <c r="EU30" s="120"/>
      <c r="EV30" s="121"/>
      <c r="EW30" s="121"/>
      <c r="EX30" s="121"/>
      <c r="EY30" s="122"/>
      <c r="EZ30" s="120"/>
      <c r="FA30" s="121"/>
      <c r="FB30" s="121"/>
      <c r="FC30" s="121"/>
      <c r="FD30" s="122"/>
      <c r="FE30" s="120"/>
      <c r="FF30" s="121"/>
      <c r="FG30" s="121"/>
      <c r="FH30" s="121"/>
      <c r="FI30" s="122"/>
      <c r="FJ30" s="120"/>
      <c r="FK30" s="121"/>
      <c r="FL30" s="121"/>
      <c r="FM30" s="121"/>
      <c r="FN30" s="122"/>
      <c r="FO30" s="120"/>
      <c r="FP30" s="121"/>
      <c r="FQ30" s="121"/>
      <c r="FR30" s="121"/>
      <c r="FS30" s="122"/>
      <c r="FT30" s="120"/>
      <c r="FU30" s="121"/>
      <c r="FV30" s="121"/>
      <c r="FW30" s="121"/>
      <c r="FX30" s="122"/>
      <c r="FY30" s="120"/>
      <c r="FZ30" s="121"/>
      <c r="GA30" s="121"/>
      <c r="GB30" s="121"/>
      <c r="GC30" s="122"/>
      <c r="GD30" s="120"/>
      <c r="GE30" s="121"/>
      <c r="GF30" s="121"/>
      <c r="GG30" s="121"/>
      <c r="GH30" s="122"/>
      <c r="GI30" s="120"/>
      <c r="GJ30" s="121"/>
      <c r="GK30" s="121"/>
      <c r="GL30" s="121"/>
      <c r="GM30" s="122"/>
      <c r="GN30" s="120"/>
      <c r="GO30" s="121"/>
      <c r="GP30" s="121"/>
      <c r="GQ30" s="121"/>
      <c r="GR30" s="122"/>
    </row>
    <row r="31" spans="1:200" ht="11.25" customHeight="1" x14ac:dyDescent="0.25">
      <c r="A31" s="395"/>
      <c r="B31" s="396"/>
      <c r="C31" s="396"/>
      <c r="D31" s="396"/>
      <c r="E31" s="396"/>
      <c r="F31" s="396"/>
      <c r="G31" s="397"/>
      <c r="H31" s="408"/>
      <c r="I31" s="409"/>
      <c r="J31" s="409"/>
      <c r="K31" s="409"/>
      <c r="L31" s="409"/>
      <c r="M31" s="409"/>
      <c r="N31" s="409"/>
      <c r="O31" s="409"/>
      <c r="P31" s="409"/>
      <c r="Q31" s="409"/>
      <c r="R31" s="409"/>
      <c r="S31" s="409"/>
      <c r="T31" s="409"/>
      <c r="U31" s="409"/>
      <c r="V31" s="409"/>
      <c r="W31" s="409"/>
      <c r="X31" s="409"/>
      <c r="Y31" s="409"/>
      <c r="Z31" s="409"/>
      <c r="AA31" s="409"/>
      <c r="AB31" s="409"/>
      <c r="AC31" s="409"/>
      <c r="AD31" s="409"/>
      <c r="AE31" s="409"/>
      <c r="AF31" s="409"/>
      <c r="AG31" s="409"/>
      <c r="AH31" s="409"/>
      <c r="AI31" s="409"/>
      <c r="AJ31" s="409"/>
      <c r="AK31" s="409"/>
      <c r="AL31" s="409"/>
      <c r="AM31" s="409"/>
      <c r="AN31" s="409"/>
      <c r="AO31" s="409"/>
      <c r="AP31" s="409"/>
      <c r="AQ31" s="409"/>
      <c r="AR31" s="409"/>
      <c r="AS31" s="409"/>
      <c r="AT31" s="409"/>
      <c r="AU31" s="409"/>
      <c r="AV31" s="409"/>
      <c r="AW31" s="409"/>
      <c r="AX31" s="409"/>
      <c r="AY31" s="409"/>
      <c r="AZ31" s="409"/>
      <c r="BA31" s="409"/>
      <c r="BB31" s="409"/>
      <c r="BC31" s="409"/>
      <c r="BD31" s="410"/>
      <c r="BE31" s="389"/>
      <c r="BF31" s="390"/>
      <c r="BG31" s="390"/>
      <c r="BH31" s="390"/>
      <c r="BI31" s="390"/>
      <c r="BJ31" s="391"/>
      <c r="BK31" s="376"/>
      <c r="BL31" s="377"/>
      <c r="BM31" s="377"/>
      <c r="BN31" s="377"/>
      <c r="BO31" s="377"/>
      <c r="BP31" s="378"/>
      <c r="BQ31" s="376"/>
      <c r="BR31" s="377"/>
      <c r="BS31" s="377"/>
      <c r="BT31" s="377"/>
      <c r="BU31" s="377"/>
      <c r="BV31" s="378"/>
      <c r="BW31" s="386"/>
      <c r="BX31" s="387"/>
      <c r="BY31" s="387"/>
      <c r="BZ31" s="387"/>
      <c r="CA31" s="387"/>
      <c r="CB31" s="388"/>
      <c r="CC31" s="120"/>
      <c r="CD31" s="121"/>
      <c r="CE31" s="121"/>
      <c r="CF31" s="121"/>
      <c r="CG31" s="122"/>
      <c r="CH31" s="120"/>
      <c r="CI31" s="121"/>
      <c r="CJ31" s="121"/>
      <c r="CK31" s="121"/>
      <c r="CL31" s="122"/>
      <c r="CM31" s="120"/>
      <c r="CN31" s="121"/>
      <c r="CO31" s="121"/>
      <c r="CP31" s="121"/>
      <c r="CQ31" s="122"/>
      <c r="CR31" s="120"/>
      <c r="CS31" s="121"/>
      <c r="CT31" s="121"/>
      <c r="CU31" s="121"/>
      <c r="CV31" s="122"/>
      <c r="CW31" s="120"/>
      <c r="CX31" s="121"/>
      <c r="CY31" s="121"/>
      <c r="CZ31" s="121"/>
      <c r="DA31" s="122"/>
      <c r="DB31" s="120"/>
      <c r="DC31" s="121"/>
      <c r="DD31" s="121"/>
      <c r="DE31" s="121"/>
      <c r="DF31" s="122"/>
      <c r="DG31" s="120"/>
      <c r="DH31" s="121"/>
      <c r="DI31" s="121"/>
      <c r="DJ31" s="121"/>
      <c r="DK31" s="122"/>
      <c r="DL31" s="120"/>
      <c r="DM31" s="121"/>
      <c r="DN31" s="121"/>
      <c r="DO31" s="121"/>
      <c r="DP31" s="122"/>
      <c r="DQ31" s="120"/>
      <c r="DR31" s="121"/>
      <c r="DS31" s="121"/>
      <c r="DT31" s="121"/>
      <c r="DU31" s="122"/>
      <c r="DV31" s="120"/>
      <c r="DW31" s="121"/>
      <c r="DX31" s="121"/>
      <c r="DY31" s="121"/>
      <c r="DZ31" s="122"/>
      <c r="EA31" s="120"/>
      <c r="EB31" s="121"/>
      <c r="EC31" s="121"/>
      <c r="ED31" s="121"/>
      <c r="EE31" s="122"/>
      <c r="EF31" s="120"/>
      <c r="EG31" s="121"/>
      <c r="EH31" s="121"/>
      <c r="EI31" s="121"/>
      <c r="EJ31" s="122"/>
      <c r="EK31" s="120"/>
      <c r="EL31" s="121"/>
      <c r="EM31" s="121"/>
      <c r="EN31" s="121"/>
      <c r="EO31" s="122"/>
      <c r="EP31" s="120"/>
      <c r="EQ31" s="121"/>
      <c r="ER31" s="121"/>
      <c r="ES31" s="121"/>
      <c r="ET31" s="122"/>
      <c r="EU31" s="120"/>
      <c r="EV31" s="121"/>
      <c r="EW31" s="121"/>
      <c r="EX31" s="121"/>
      <c r="EY31" s="122"/>
      <c r="EZ31" s="120"/>
      <c r="FA31" s="121"/>
      <c r="FB31" s="121"/>
      <c r="FC31" s="121"/>
      <c r="FD31" s="122"/>
      <c r="FE31" s="120"/>
      <c r="FF31" s="121"/>
      <c r="FG31" s="121"/>
      <c r="FH31" s="121"/>
      <c r="FI31" s="122"/>
      <c r="FJ31" s="120"/>
      <c r="FK31" s="121"/>
      <c r="FL31" s="121"/>
      <c r="FM31" s="121"/>
      <c r="FN31" s="122"/>
      <c r="FO31" s="120"/>
      <c r="FP31" s="121"/>
      <c r="FQ31" s="121"/>
      <c r="FR31" s="121"/>
      <c r="FS31" s="122"/>
      <c r="FT31" s="120"/>
      <c r="FU31" s="121"/>
      <c r="FV31" s="121"/>
      <c r="FW31" s="121"/>
      <c r="FX31" s="122"/>
      <c r="FY31" s="120"/>
      <c r="FZ31" s="121"/>
      <c r="GA31" s="121"/>
      <c r="GB31" s="121"/>
      <c r="GC31" s="122"/>
      <c r="GD31" s="120"/>
      <c r="GE31" s="121"/>
      <c r="GF31" s="121"/>
      <c r="GG31" s="121"/>
      <c r="GH31" s="122"/>
      <c r="GI31" s="120"/>
      <c r="GJ31" s="121"/>
      <c r="GK31" s="121"/>
      <c r="GL31" s="121"/>
      <c r="GM31" s="122"/>
      <c r="GN31" s="120"/>
      <c r="GO31" s="121"/>
      <c r="GP31" s="121"/>
      <c r="GQ31" s="121"/>
      <c r="GR31" s="122"/>
    </row>
    <row r="32" spans="1:200" ht="11.25" customHeight="1" x14ac:dyDescent="0.25">
      <c r="A32" s="404">
        <v>10</v>
      </c>
      <c r="B32" s="393"/>
      <c r="C32" s="393"/>
      <c r="D32" s="393"/>
      <c r="E32" s="393"/>
      <c r="F32" s="393"/>
      <c r="G32" s="394"/>
      <c r="H32" s="405" t="s">
        <v>151</v>
      </c>
      <c r="I32" s="406"/>
      <c r="J32" s="406"/>
      <c r="K32" s="406"/>
      <c r="L32" s="406"/>
      <c r="M32" s="406"/>
      <c r="N32" s="406"/>
      <c r="O32" s="406"/>
      <c r="P32" s="406"/>
      <c r="Q32" s="406"/>
      <c r="R32" s="406"/>
      <c r="S32" s="406"/>
      <c r="T32" s="406"/>
      <c r="U32" s="406"/>
      <c r="V32" s="406"/>
      <c r="W32" s="406"/>
      <c r="X32" s="406"/>
      <c r="Y32" s="406"/>
      <c r="Z32" s="406"/>
      <c r="AA32" s="406"/>
      <c r="AB32" s="406"/>
      <c r="AC32" s="406"/>
      <c r="AD32" s="406"/>
      <c r="AE32" s="406"/>
      <c r="AF32" s="406"/>
      <c r="AG32" s="406"/>
      <c r="AH32" s="406"/>
      <c r="AI32" s="406"/>
      <c r="AJ32" s="406"/>
      <c r="AK32" s="406"/>
      <c r="AL32" s="406"/>
      <c r="AM32" s="406"/>
      <c r="AN32" s="406"/>
      <c r="AO32" s="406"/>
      <c r="AP32" s="406"/>
      <c r="AQ32" s="406"/>
      <c r="AR32" s="406"/>
      <c r="AS32" s="406"/>
      <c r="AT32" s="406"/>
      <c r="AU32" s="406"/>
      <c r="AV32" s="406"/>
      <c r="AW32" s="406"/>
      <c r="AX32" s="406"/>
      <c r="AY32" s="406"/>
      <c r="AZ32" s="406"/>
      <c r="BA32" s="406"/>
      <c r="BB32" s="406"/>
      <c r="BC32" s="406"/>
      <c r="BD32" s="407"/>
      <c r="BE32" s="386">
        <v>8</v>
      </c>
      <c r="BF32" s="387"/>
      <c r="BG32" s="387"/>
      <c r="BH32" s="387"/>
      <c r="BI32" s="387"/>
      <c r="BJ32" s="388"/>
      <c r="BK32" s="373"/>
      <c r="BL32" s="374"/>
      <c r="BM32" s="374"/>
      <c r="BN32" s="374"/>
      <c r="BO32" s="374"/>
      <c r="BP32" s="375"/>
      <c r="BQ32" s="386"/>
      <c r="BR32" s="387"/>
      <c r="BS32" s="387"/>
      <c r="BT32" s="387"/>
      <c r="BU32" s="387"/>
      <c r="BV32" s="388"/>
      <c r="BW32" s="389"/>
      <c r="BX32" s="390"/>
      <c r="BY32" s="390"/>
      <c r="BZ32" s="390"/>
      <c r="CA32" s="390"/>
      <c r="CB32" s="391"/>
      <c r="CC32" s="120"/>
      <c r="CD32" s="121"/>
      <c r="CE32" s="121"/>
      <c r="CF32" s="121"/>
      <c r="CG32" s="122"/>
      <c r="CH32" s="120"/>
      <c r="CI32" s="121"/>
      <c r="CJ32" s="121"/>
      <c r="CK32" s="121"/>
      <c r="CL32" s="122"/>
      <c r="CM32" s="120"/>
      <c r="CN32" s="121"/>
      <c r="CO32" s="121"/>
      <c r="CP32" s="121"/>
      <c r="CQ32" s="122"/>
      <c r="CR32" s="120"/>
      <c r="CS32" s="121"/>
      <c r="CT32" s="121"/>
      <c r="CU32" s="121"/>
      <c r="CV32" s="122"/>
      <c r="CW32" s="120"/>
      <c r="CX32" s="121"/>
      <c r="CY32" s="121"/>
      <c r="CZ32" s="121"/>
      <c r="DA32" s="122"/>
      <c r="DB32" s="120"/>
      <c r="DC32" s="121"/>
      <c r="DD32" s="121"/>
      <c r="DE32" s="121"/>
      <c r="DF32" s="122"/>
      <c r="DG32" s="120"/>
      <c r="DH32" s="121"/>
      <c r="DI32" s="121"/>
      <c r="DJ32" s="121"/>
      <c r="DK32" s="122"/>
      <c r="DL32" s="120"/>
      <c r="DM32" s="121"/>
      <c r="DN32" s="121"/>
      <c r="DO32" s="121"/>
      <c r="DP32" s="122"/>
      <c r="DQ32" s="120"/>
      <c r="DR32" s="121"/>
      <c r="DS32" s="121"/>
      <c r="DT32" s="121"/>
      <c r="DU32" s="122"/>
      <c r="DV32" s="120"/>
      <c r="DW32" s="121"/>
      <c r="DX32" s="121"/>
      <c r="DY32" s="121"/>
      <c r="DZ32" s="122"/>
      <c r="EA32" s="120"/>
      <c r="EB32" s="121"/>
      <c r="EC32" s="121"/>
      <c r="ED32" s="121"/>
      <c r="EE32" s="122"/>
      <c r="EF32" s="120"/>
      <c r="EG32" s="121"/>
      <c r="EH32" s="121"/>
      <c r="EI32" s="121"/>
      <c r="EJ32" s="122"/>
      <c r="EK32" s="120"/>
      <c r="EL32" s="121"/>
      <c r="EM32" s="121"/>
      <c r="EN32" s="121"/>
      <c r="EO32" s="122"/>
      <c r="EP32" s="120"/>
      <c r="EQ32" s="121"/>
      <c r="ER32" s="121"/>
      <c r="ES32" s="121"/>
      <c r="ET32" s="122"/>
      <c r="EU32" s="120"/>
      <c r="EV32" s="121"/>
      <c r="EW32" s="121"/>
      <c r="EX32" s="121"/>
      <c r="EY32" s="122"/>
      <c r="EZ32" s="120"/>
      <c r="FA32" s="121"/>
      <c r="FB32" s="121"/>
      <c r="FC32" s="121"/>
      <c r="FD32" s="122"/>
      <c r="FE32" s="120"/>
      <c r="FF32" s="121"/>
      <c r="FG32" s="121"/>
      <c r="FH32" s="121"/>
      <c r="FI32" s="122"/>
      <c r="FJ32" s="120"/>
      <c r="FK32" s="121"/>
      <c r="FL32" s="121"/>
      <c r="FM32" s="121"/>
      <c r="FN32" s="122"/>
      <c r="FO32" s="120"/>
      <c r="FP32" s="121"/>
      <c r="FQ32" s="121"/>
      <c r="FR32" s="121"/>
      <c r="FS32" s="122"/>
      <c r="FT32" s="120"/>
      <c r="FU32" s="121"/>
      <c r="FV32" s="121"/>
      <c r="FW32" s="121"/>
      <c r="FX32" s="122"/>
      <c r="FY32" s="120"/>
      <c r="FZ32" s="121"/>
      <c r="GA32" s="121"/>
      <c r="GB32" s="121"/>
      <c r="GC32" s="122"/>
      <c r="GD32" s="120"/>
      <c r="GE32" s="121"/>
      <c r="GF32" s="121"/>
      <c r="GG32" s="121"/>
      <c r="GH32" s="122"/>
      <c r="GI32" s="120"/>
      <c r="GJ32" s="121"/>
      <c r="GK32" s="121"/>
      <c r="GL32" s="121"/>
      <c r="GM32" s="122"/>
      <c r="GN32" s="120"/>
      <c r="GO32" s="121"/>
      <c r="GP32" s="121"/>
      <c r="GQ32" s="121"/>
      <c r="GR32" s="122"/>
    </row>
    <row r="33" spans="1:200" ht="11.25" customHeight="1" x14ac:dyDescent="0.25">
      <c r="A33" s="395"/>
      <c r="B33" s="396"/>
      <c r="C33" s="396"/>
      <c r="D33" s="396"/>
      <c r="E33" s="396"/>
      <c r="F33" s="396"/>
      <c r="G33" s="397"/>
      <c r="H33" s="408"/>
      <c r="I33" s="409"/>
      <c r="J33" s="409"/>
      <c r="K33" s="409"/>
      <c r="L33" s="409"/>
      <c r="M33" s="409"/>
      <c r="N33" s="409"/>
      <c r="O33" s="409"/>
      <c r="P33" s="409"/>
      <c r="Q33" s="409"/>
      <c r="R33" s="409"/>
      <c r="S33" s="409"/>
      <c r="T33" s="409"/>
      <c r="U33" s="409"/>
      <c r="V33" s="409"/>
      <c r="W33" s="409"/>
      <c r="X33" s="409"/>
      <c r="Y33" s="409"/>
      <c r="Z33" s="409"/>
      <c r="AA33" s="409"/>
      <c r="AB33" s="409"/>
      <c r="AC33" s="409"/>
      <c r="AD33" s="409"/>
      <c r="AE33" s="409"/>
      <c r="AF33" s="409"/>
      <c r="AG33" s="409"/>
      <c r="AH33" s="409"/>
      <c r="AI33" s="409"/>
      <c r="AJ33" s="409"/>
      <c r="AK33" s="409"/>
      <c r="AL33" s="409"/>
      <c r="AM33" s="409"/>
      <c r="AN33" s="409"/>
      <c r="AO33" s="409"/>
      <c r="AP33" s="409"/>
      <c r="AQ33" s="409"/>
      <c r="AR33" s="409"/>
      <c r="AS33" s="409"/>
      <c r="AT33" s="409"/>
      <c r="AU33" s="409"/>
      <c r="AV33" s="409"/>
      <c r="AW33" s="409"/>
      <c r="AX33" s="409"/>
      <c r="AY33" s="409"/>
      <c r="AZ33" s="409"/>
      <c r="BA33" s="409"/>
      <c r="BB33" s="409"/>
      <c r="BC33" s="409"/>
      <c r="BD33" s="410"/>
      <c r="BE33" s="389"/>
      <c r="BF33" s="390"/>
      <c r="BG33" s="390"/>
      <c r="BH33" s="390"/>
      <c r="BI33" s="390"/>
      <c r="BJ33" s="391"/>
      <c r="BK33" s="376"/>
      <c r="BL33" s="377"/>
      <c r="BM33" s="377"/>
      <c r="BN33" s="377"/>
      <c r="BO33" s="377"/>
      <c r="BP33" s="378"/>
      <c r="BQ33" s="389"/>
      <c r="BR33" s="390"/>
      <c r="BS33" s="390"/>
      <c r="BT33" s="390"/>
      <c r="BU33" s="390"/>
      <c r="BV33" s="391"/>
      <c r="BW33" s="386"/>
      <c r="BX33" s="387"/>
      <c r="BY33" s="387"/>
      <c r="BZ33" s="387"/>
      <c r="CA33" s="387"/>
      <c r="CB33" s="388"/>
      <c r="CC33" s="120"/>
      <c r="CD33" s="121"/>
      <c r="CE33" s="121"/>
      <c r="CF33" s="121"/>
      <c r="CG33" s="122"/>
      <c r="CH33" s="120"/>
      <c r="CI33" s="121"/>
      <c r="CJ33" s="121"/>
      <c r="CK33" s="121"/>
      <c r="CL33" s="122"/>
      <c r="CM33" s="120"/>
      <c r="CN33" s="121"/>
      <c r="CO33" s="121"/>
      <c r="CP33" s="121"/>
      <c r="CQ33" s="122"/>
      <c r="CR33" s="120"/>
      <c r="CS33" s="121"/>
      <c r="CT33" s="121"/>
      <c r="CU33" s="121"/>
      <c r="CV33" s="122"/>
      <c r="CW33" s="120"/>
      <c r="CX33" s="121"/>
      <c r="CY33" s="121"/>
      <c r="CZ33" s="121"/>
      <c r="DA33" s="122"/>
      <c r="DB33" s="120"/>
      <c r="DC33" s="121"/>
      <c r="DD33" s="121"/>
      <c r="DE33" s="121"/>
      <c r="DF33" s="122"/>
      <c r="DG33" s="120"/>
      <c r="DH33" s="121"/>
      <c r="DI33" s="121"/>
      <c r="DJ33" s="121"/>
      <c r="DK33" s="122"/>
      <c r="DL33" s="120"/>
      <c r="DM33" s="121"/>
      <c r="DN33" s="121"/>
      <c r="DO33" s="121"/>
      <c r="DP33" s="122"/>
      <c r="DQ33" s="120"/>
      <c r="DR33" s="121"/>
      <c r="DS33" s="121"/>
      <c r="DT33" s="121"/>
      <c r="DU33" s="122"/>
      <c r="DV33" s="120"/>
      <c r="DW33" s="121"/>
      <c r="DX33" s="121"/>
      <c r="DY33" s="121"/>
      <c r="DZ33" s="122"/>
      <c r="EA33" s="120"/>
      <c r="EB33" s="121"/>
      <c r="EC33" s="121"/>
      <c r="ED33" s="121"/>
      <c r="EE33" s="122"/>
      <c r="EF33" s="120"/>
      <c r="EG33" s="121"/>
      <c r="EH33" s="121"/>
      <c r="EI33" s="121"/>
      <c r="EJ33" s="122"/>
      <c r="EK33" s="120"/>
      <c r="EL33" s="121"/>
      <c r="EM33" s="121"/>
      <c r="EN33" s="121"/>
      <c r="EO33" s="122"/>
      <c r="EP33" s="120"/>
      <c r="EQ33" s="121"/>
      <c r="ER33" s="121"/>
      <c r="ES33" s="121"/>
      <c r="ET33" s="122"/>
      <c r="EU33" s="120"/>
      <c r="EV33" s="121"/>
      <c r="EW33" s="121"/>
      <c r="EX33" s="121"/>
      <c r="EY33" s="122"/>
      <c r="EZ33" s="120"/>
      <c r="FA33" s="121"/>
      <c r="FB33" s="121"/>
      <c r="FC33" s="121"/>
      <c r="FD33" s="122"/>
      <c r="FE33" s="120"/>
      <c r="FF33" s="121"/>
      <c r="FG33" s="121"/>
      <c r="FH33" s="121"/>
      <c r="FI33" s="122"/>
      <c r="FJ33" s="120"/>
      <c r="FK33" s="121"/>
      <c r="FL33" s="121"/>
      <c r="FM33" s="121"/>
      <c r="FN33" s="122"/>
      <c r="FO33" s="120"/>
      <c r="FP33" s="121"/>
      <c r="FQ33" s="121"/>
      <c r="FR33" s="121"/>
      <c r="FS33" s="122"/>
      <c r="FT33" s="120"/>
      <c r="FU33" s="121"/>
      <c r="FV33" s="121"/>
      <c r="FW33" s="121"/>
      <c r="FX33" s="122"/>
      <c r="FY33" s="120"/>
      <c r="FZ33" s="121"/>
      <c r="GA33" s="121"/>
      <c r="GB33" s="121"/>
      <c r="GC33" s="122"/>
      <c r="GD33" s="120"/>
      <c r="GE33" s="121"/>
      <c r="GF33" s="121"/>
      <c r="GG33" s="121"/>
      <c r="GH33" s="122"/>
      <c r="GI33" s="120"/>
      <c r="GJ33" s="121"/>
      <c r="GK33" s="121"/>
      <c r="GL33" s="121"/>
      <c r="GM33" s="122"/>
      <c r="GN33" s="120"/>
      <c r="GO33" s="121"/>
      <c r="GP33" s="121"/>
      <c r="GQ33" s="121"/>
      <c r="GR33" s="122"/>
    </row>
    <row r="34" spans="1:200" ht="11.25" customHeight="1" x14ac:dyDescent="0.25">
      <c r="A34" s="404">
        <v>11</v>
      </c>
      <c r="B34" s="393"/>
      <c r="C34" s="393"/>
      <c r="D34" s="393"/>
      <c r="E34" s="393"/>
      <c r="F34" s="393"/>
      <c r="G34" s="394"/>
      <c r="H34" s="405" t="s">
        <v>152</v>
      </c>
      <c r="I34" s="406"/>
      <c r="J34" s="406"/>
      <c r="K34" s="406"/>
      <c r="L34" s="406"/>
      <c r="M34" s="406"/>
      <c r="N34" s="406"/>
      <c r="O34" s="406"/>
      <c r="P34" s="406"/>
      <c r="Q34" s="406"/>
      <c r="R34" s="406"/>
      <c r="S34" s="406"/>
      <c r="T34" s="406"/>
      <c r="U34" s="406"/>
      <c r="V34" s="406"/>
      <c r="W34" s="406"/>
      <c r="X34" s="406"/>
      <c r="Y34" s="406"/>
      <c r="Z34" s="406"/>
      <c r="AA34" s="406"/>
      <c r="AB34" s="406"/>
      <c r="AC34" s="406"/>
      <c r="AD34" s="406"/>
      <c r="AE34" s="406"/>
      <c r="AF34" s="406"/>
      <c r="AG34" s="406"/>
      <c r="AH34" s="406"/>
      <c r="AI34" s="406"/>
      <c r="AJ34" s="406"/>
      <c r="AK34" s="406"/>
      <c r="AL34" s="406"/>
      <c r="AM34" s="406"/>
      <c r="AN34" s="406"/>
      <c r="AO34" s="406"/>
      <c r="AP34" s="406"/>
      <c r="AQ34" s="406"/>
      <c r="AR34" s="406"/>
      <c r="AS34" s="406"/>
      <c r="AT34" s="406"/>
      <c r="AU34" s="406"/>
      <c r="AV34" s="406"/>
      <c r="AW34" s="406"/>
      <c r="AX34" s="406"/>
      <c r="AY34" s="406"/>
      <c r="AZ34" s="406"/>
      <c r="BA34" s="406"/>
      <c r="BB34" s="406"/>
      <c r="BC34" s="406"/>
      <c r="BD34" s="407"/>
      <c r="BE34" s="386">
        <v>5</v>
      </c>
      <c r="BF34" s="387"/>
      <c r="BG34" s="387"/>
      <c r="BH34" s="387"/>
      <c r="BI34" s="387"/>
      <c r="BJ34" s="388"/>
      <c r="BK34" s="373"/>
      <c r="BL34" s="374"/>
      <c r="BM34" s="374"/>
      <c r="BN34" s="374"/>
      <c r="BO34" s="374"/>
      <c r="BP34" s="375"/>
      <c r="BQ34" s="411">
        <v>15</v>
      </c>
      <c r="BR34" s="412"/>
      <c r="BS34" s="412"/>
      <c r="BT34" s="412"/>
      <c r="BU34" s="412"/>
      <c r="BV34" s="413"/>
      <c r="BW34" s="389"/>
      <c r="BX34" s="390"/>
      <c r="BY34" s="390"/>
      <c r="BZ34" s="390"/>
      <c r="CA34" s="390"/>
      <c r="CB34" s="391"/>
      <c r="CC34" s="120"/>
      <c r="CD34" s="121"/>
      <c r="CE34" s="121"/>
      <c r="CF34" s="121"/>
      <c r="CG34" s="122"/>
      <c r="CH34" s="120"/>
      <c r="CI34" s="121"/>
      <c r="CJ34" s="121"/>
      <c r="CK34" s="121"/>
      <c r="CL34" s="122"/>
      <c r="CM34" s="120"/>
      <c r="CN34" s="121"/>
      <c r="CO34" s="121"/>
      <c r="CP34" s="121"/>
      <c r="CQ34" s="122"/>
      <c r="CR34" s="120"/>
      <c r="CS34" s="121"/>
      <c r="CT34" s="121"/>
      <c r="CU34" s="121"/>
      <c r="CV34" s="122"/>
      <c r="CW34" s="120"/>
      <c r="CX34" s="121"/>
      <c r="CY34" s="121"/>
      <c r="CZ34" s="121"/>
      <c r="DA34" s="122"/>
      <c r="DB34" s="120"/>
      <c r="DC34" s="121"/>
      <c r="DD34" s="121"/>
      <c r="DE34" s="121"/>
      <c r="DF34" s="122"/>
      <c r="DG34" s="120"/>
      <c r="DH34" s="121"/>
      <c r="DI34" s="121"/>
      <c r="DJ34" s="121"/>
      <c r="DK34" s="122"/>
      <c r="DL34" s="120"/>
      <c r="DM34" s="121"/>
      <c r="DN34" s="121"/>
      <c r="DO34" s="121"/>
      <c r="DP34" s="122"/>
      <c r="DQ34" s="120"/>
      <c r="DR34" s="121"/>
      <c r="DS34" s="121"/>
      <c r="DT34" s="121"/>
      <c r="DU34" s="122"/>
      <c r="DV34" s="120"/>
      <c r="DW34" s="121"/>
      <c r="DX34" s="121"/>
      <c r="DY34" s="121"/>
      <c r="DZ34" s="122"/>
      <c r="EA34" s="120"/>
      <c r="EB34" s="121"/>
      <c r="EC34" s="121"/>
      <c r="ED34" s="121"/>
      <c r="EE34" s="122"/>
      <c r="EF34" s="120"/>
      <c r="EG34" s="121"/>
      <c r="EH34" s="121"/>
      <c r="EI34" s="121"/>
      <c r="EJ34" s="122"/>
      <c r="EK34" s="120"/>
      <c r="EL34" s="121"/>
      <c r="EM34" s="121"/>
      <c r="EN34" s="121"/>
      <c r="EO34" s="122"/>
      <c r="EP34" s="120"/>
      <c r="EQ34" s="121"/>
      <c r="ER34" s="121"/>
      <c r="ES34" s="121"/>
      <c r="ET34" s="122"/>
      <c r="EU34" s="120"/>
      <c r="EV34" s="121"/>
      <c r="EW34" s="121"/>
      <c r="EX34" s="121"/>
      <c r="EY34" s="122"/>
      <c r="EZ34" s="120"/>
      <c r="FA34" s="121"/>
      <c r="FB34" s="121"/>
      <c r="FC34" s="121"/>
      <c r="FD34" s="122"/>
      <c r="FE34" s="120"/>
      <c r="FF34" s="121"/>
      <c r="FG34" s="121"/>
      <c r="FH34" s="121"/>
      <c r="FI34" s="122"/>
      <c r="FJ34" s="120"/>
      <c r="FK34" s="121"/>
      <c r="FL34" s="121"/>
      <c r="FM34" s="121"/>
      <c r="FN34" s="122"/>
      <c r="FO34" s="120"/>
      <c r="FP34" s="121"/>
      <c r="FQ34" s="121"/>
      <c r="FR34" s="121"/>
      <c r="FS34" s="122"/>
      <c r="FT34" s="120"/>
      <c r="FU34" s="121"/>
      <c r="FV34" s="121"/>
      <c r="FW34" s="121"/>
      <c r="FX34" s="122"/>
      <c r="FY34" s="120"/>
      <c r="FZ34" s="121"/>
      <c r="GA34" s="121"/>
      <c r="GB34" s="121"/>
      <c r="GC34" s="122"/>
      <c r="GD34" s="120"/>
      <c r="GE34" s="121"/>
      <c r="GF34" s="121"/>
      <c r="GG34" s="121"/>
      <c r="GH34" s="122"/>
      <c r="GI34" s="120"/>
      <c r="GJ34" s="121"/>
      <c r="GK34" s="121"/>
      <c r="GL34" s="121"/>
      <c r="GM34" s="122"/>
      <c r="GN34" s="120"/>
      <c r="GO34" s="121"/>
      <c r="GP34" s="121"/>
      <c r="GQ34" s="121"/>
      <c r="GR34" s="122"/>
    </row>
    <row r="35" spans="1:200" ht="11.25" customHeight="1" x14ac:dyDescent="0.25">
      <c r="A35" s="395"/>
      <c r="B35" s="396"/>
      <c r="C35" s="396"/>
      <c r="D35" s="396"/>
      <c r="E35" s="396"/>
      <c r="F35" s="396"/>
      <c r="G35" s="397"/>
      <c r="H35" s="408"/>
      <c r="I35" s="409"/>
      <c r="J35" s="409"/>
      <c r="K35" s="409"/>
      <c r="L35" s="409"/>
      <c r="M35" s="409"/>
      <c r="N35" s="409"/>
      <c r="O35" s="409"/>
      <c r="P35" s="409"/>
      <c r="Q35" s="409"/>
      <c r="R35" s="409"/>
      <c r="S35" s="409"/>
      <c r="T35" s="409"/>
      <c r="U35" s="409"/>
      <c r="V35" s="409"/>
      <c r="W35" s="409"/>
      <c r="X35" s="409"/>
      <c r="Y35" s="409"/>
      <c r="Z35" s="409"/>
      <c r="AA35" s="409"/>
      <c r="AB35" s="409"/>
      <c r="AC35" s="409"/>
      <c r="AD35" s="409"/>
      <c r="AE35" s="409"/>
      <c r="AF35" s="409"/>
      <c r="AG35" s="409"/>
      <c r="AH35" s="409"/>
      <c r="AI35" s="409"/>
      <c r="AJ35" s="409"/>
      <c r="AK35" s="409"/>
      <c r="AL35" s="409"/>
      <c r="AM35" s="409"/>
      <c r="AN35" s="409"/>
      <c r="AO35" s="409"/>
      <c r="AP35" s="409"/>
      <c r="AQ35" s="409"/>
      <c r="AR35" s="409"/>
      <c r="AS35" s="409"/>
      <c r="AT35" s="409"/>
      <c r="AU35" s="409"/>
      <c r="AV35" s="409"/>
      <c r="AW35" s="409"/>
      <c r="AX35" s="409"/>
      <c r="AY35" s="409"/>
      <c r="AZ35" s="409"/>
      <c r="BA35" s="409"/>
      <c r="BB35" s="409"/>
      <c r="BC35" s="409"/>
      <c r="BD35" s="410"/>
      <c r="BE35" s="389"/>
      <c r="BF35" s="390"/>
      <c r="BG35" s="390"/>
      <c r="BH35" s="390"/>
      <c r="BI35" s="390"/>
      <c r="BJ35" s="391"/>
      <c r="BK35" s="376"/>
      <c r="BL35" s="377"/>
      <c r="BM35" s="377"/>
      <c r="BN35" s="377"/>
      <c r="BO35" s="377"/>
      <c r="BP35" s="378"/>
      <c r="BQ35" s="414"/>
      <c r="BR35" s="415"/>
      <c r="BS35" s="415"/>
      <c r="BT35" s="415"/>
      <c r="BU35" s="415"/>
      <c r="BV35" s="416"/>
      <c r="BW35" s="386"/>
      <c r="BX35" s="387"/>
      <c r="BY35" s="387"/>
      <c r="BZ35" s="387"/>
      <c r="CA35" s="387"/>
      <c r="CB35" s="388"/>
      <c r="CC35" s="120"/>
      <c r="CD35" s="121"/>
      <c r="CE35" s="121"/>
      <c r="CF35" s="121"/>
      <c r="CG35" s="122"/>
      <c r="CH35" s="120"/>
      <c r="CI35" s="121"/>
      <c r="CJ35" s="121"/>
      <c r="CK35" s="121"/>
      <c r="CL35" s="122"/>
      <c r="CM35" s="120"/>
      <c r="CN35" s="121"/>
      <c r="CO35" s="121"/>
      <c r="CP35" s="121"/>
      <c r="CQ35" s="122"/>
      <c r="CR35" s="120"/>
      <c r="CS35" s="121"/>
      <c r="CT35" s="121"/>
      <c r="CU35" s="121"/>
      <c r="CV35" s="122"/>
      <c r="CW35" s="120"/>
      <c r="CX35" s="121"/>
      <c r="CY35" s="121"/>
      <c r="CZ35" s="121"/>
      <c r="DA35" s="122"/>
      <c r="DB35" s="120"/>
      <c r="DC35" s="121"/>
      <c r="DD35" s="121"/>
      <c r="DE35" s="121"/>
      <c r="DF35" s="122"/>
      <c r="DG35" s="120"/>
      <c r="DH35" s="121"/>
      <c r="DI35" s="121"/>
      <c r="DJ35" s="121"/>
      <c r="DK35" s="122"/>
      <c r="DL35" s="120"/>
      <c r="DM35" s="121"/>
      <c r="DN35" s="121"/>
      <c r="DO35" s="121"/>
      <c r="DP35" s="122"/>
      <c r="DQ35" s="120"/>
      <c r="DR35" s="121"/>
      <c r="DS35" s="121"/>
      <c r="DT35" s="121"/>
      <c r="DU35" s="122"/>
      <c r="DV35" s="120"/>
      <c r="DW35" s="121"/>
      <c r="DX35" s="121"/>
      <c r="DY35" s="121"/>
      <c r="DZ35" s="122"/>
      <c r="EA35" s="120"/>
      <c r="EB35" s="121"/>
      <c r="EC35" s="121"/>
      <c r="ED35" s="121"/>
      <c r="EE35" s="122"/>
      <c r="EF35" s="120"/>
      <c r="EG35" s="121"/>
      <c r="EH35" s="121"/>
      <c r="EI35" s="121"/>
      <c r="EJ35" s="122"/>
      <c r="EK35" s="120"/>
      <c r="EL35" s="121"/>
      <c r="EM35" s="121"/>
      <c r="EN35" s="121"/>
      <c r="EO35" s="122"/>
      <c r="EP35" s="120"/>
      <c r="EQ35" s="121"/>
      <c r="ER35" s="121"/>
      <c r="ES35" s="121"/>
      <c r="ET35" s="122"/>
      <c r="EU35" s="120"/>
      <c r="EV35" s="121"/>
      <c r="EW35" s="121"/>
      <c r="EX35" s="121"/>
      <c r="EY35" s="122"/>
      <c r="EZ35" s="120"/>
      <c r="FA35" s="121"/>
      <c r="FB35" s="121"/>
      <c r="FC35" s="121"/>
      <c r="FD35" s="122"/>
      <c r="FE35" s="120"/>
      <c r="FF35" s="121"/>
      <c r="FG35" s="121"/>
      <c r="FH35" s="121"/>
      <c r="FI35" s="122"/>
      <c r="FJ35" s="120"/>
      <c r="FK35" s="121"/>
      <c r="FL35" s="121"/>
      <c r="FM35" s="121"/>
      <c r="FN35" s="122"/>
      <c r="FO35" s="120"/>
      <c r="FP35" s="121"/>
      <c r="FQ35" s="121"/>
      <c r="FR35" s="121"/>
      <c r="FS35" s="122"/>
      <c r="FT35" s="120"/>
      <c r="FU35" s="121"/>
      <c r="FV35" s="121"/>
      <c r="FW35" s="121"/>
      <c r="FX35" s="122"/>
      <c r="FY35" s="120"/>
      <c r="FZ35" s="121"/>
      <c r="GA35" s="121"/>
      <c r="GB35" s="121"/>
      <c r="GC35" s="122"/>
      <c r="GD35" s="120"/>
      <c r="GE35" s="121"/>
      <c r="GF35" s="121"/>
      <c r="GG35" s="121"/>
      <c r="GH35" s="122"/>
      <c r="GI35" s="120"/>
      <c r="GJ35" s="121"/>
      <c r="GK35" s="121"/>
      <c r="GL35" s="121"/>
      <c r="GM35" s="122"/>
      <c r="GN35" s="120"/>
      <c r="GO35" s="121"/>
      <c r="GP35" s="121"/>
      <c r="GQ35" s="121"/>
      <c r="GR35" s="122"/>
    </row>
    <row r="36" spans="1:200" ht="11.25" hidden="1" customHeight="1" x14ac:dyDescent="0.25">
      <c r="A36" s="404"/>
      <c r="B36" s="393"/>
      <c r="C36" s="393"/>
      <c r="D36" s="393"/>
      <c r="E36" s="393"/>
      <c r="F36" s="393"/>
      <c r="G36" s="394"/>
      <c r="H36" s="405"/>
      <c r="I36" s="406"/>
      <c r="J36" s="406"/>
      <c r="K36" s="406"/>
      <c r="L36" s="406"/>
      <c r="M36" s="406"/>
      <c r="N36" s="406"/>
      <c r="O36" s="406"/>
      <c r="P36" s="406"/>
      <c r="Q36" s="406"/>
      <c r="R36" s="406"/>
      <c r="S36" s="406"/>
      <c r="T36" s="406"/>
      <c r="U36" s="406"/>
      <c r="V36" s="406"/>
      <c r="W36" s="406"/>
      <c r="X36" s="406"/>
      <c r="Y36" s="406"/>
      <c r="Z36" s="406"/>
      <c r="AA36" s="406"/>
      <c r="AB36" s="406"/>
      <c r="AC36" s="406"/>
      <c r="AD36" s="406"/>
      <c r="AE36" s="406"/>
      <c r="AF36" s="406"/>
      <c r="AG36" s="406"/>
      <c r="AH36" s="406"/>
      <c r="AI36" s="406"/>
      <c r="AJ36" s="406"/>
      <c r="AK36" s="406"/>
      <c r="AL36" s="406"/>
      <c r="AM36" s="406"/>
      <c r="AN36" s="406"/>
      <c r="AO36" s="406"/>
      <c r="AP36" s="406"/>
      <c r="AQ36" s="406"/>
      <c r="AR36" s="406"/>
      <c r="AS36" s="406"/>
      <c r="AT36" s="406"/>
      <c r="AU36" s="406"/>
      <c r="AV36" s="406"/>
      <c r="AW36" s="406"/>
      <c r="AX36" s="406"/>
      <c r="AY36" s="406"/>
      <c r="AZ36" s="406"/>
      <c r="BA36" s="406"/>
      <c r="BB36" s="406"/>
      <c r="BC36" s="406"/>
      <c r="BD36" s="407"/>
      <c r="BE36" s="386"/>
      <c r="BF36" s="387"/>
      <c r="BG36" s="387"/>
      <c r="BH36" s="387"/>
      <c r="BI36" s="387"/>
      <c r="BJ36" s="388"/>
      <c r="BK36" s="373"/>
      <c r="BL36" s="374"/>
      <c r="BM36" s="374"/>
      <c r="BN36" s="374"/>
      <c r="BO36" s="374"/>
      <c r="BP36" s="375"/>
      <c r="BQ36" s="386"/>
      <c r="BR36" s="387"/>
      <c r="BS36" s="387"/>
      <c r="BT36" s="387"/>
      <c r="BU36" s="387"/>
      <c r="BV36" s="388"/>
      <c r="BW36" s="389"/>
      <c r="BX36" s="390"/>
      <c r="BY36" s="390"/>
      <c r="BZ36" s="390"/>
      <c r="CA36" s="390"/>
      <c r="CB36" s="391"/>
      <c r="CC36" s="120"/>
      <c r="CD36" s="121"/>
      <c r="CE36" s="121"/>
      <c r="CF36" s="121"/>
      <c r="CG36" s="122"/>
      <c r="CH36" s="120"/>
      <c r="CI36" s="121"/>
      <c r="CJ36" s="121"/>
      <c r="CK36" s="121"/>
      <c r="CL36" s="122"/>
      <c r="CM36" s="120"/>
      <c r="CN36" s="121"/>
      <c r="CO36" s="121"/>
      <c r="CP36" s="121"/>
      <c r="CQ36" s="122"/>
      <c r="CR36" s="120"/>
      <c r="CS36" s="121"/>
      <c r="CT36" s="121"/>
      <c r="CU36" s="121"/>
      <c r="CV36" s="122"/>
      <c r="CW36" s="120"/>
      <c r="CX36" s="121"/>
      <c r="CY36" s="121"/>
      <c r="CZ36" s="121"/>
      <c r="DA36" s="122"/>
      <c r="DB36" s="120"/>
      <c r="DC36" s="121"/>
      <c r="DD36" s="121"/>
      <c r="DE36" s="121"/>
      <c r="DF36" s="122"/>
      <c r="DG36" s="120"/>
      <c r="DH36" s="121"/>
      <c r="DI36" s="121"/>
      <c r="DJ36" s="121"/>
      <c r="DK36" s="122"/>
      <c r="DL36" s="120"/>
      <c r="DM36" s="121"/>
      <c r="DN36" s="121"/>
      <c r="DO36" s="121"/>
      <c r="DP36" s="122"/>
      <c r="DQ36" s="120"/>
      <c r="DR36" s="121"/>
      <c r="DS36" s="121"/>
      <c r="DT36" s="121"/>
      <c r="DU36" s="122"/>
      <c r="DV36" s="120"/>
      <c r="DW36" s="121"/>
      <c r="DX36" s="121"/>
      <c r="DY36" s="121"/>
      <c r="DZ36" s="122"/>
      <c r="EA36" s="120"/>
      <c r="EB36" s="121"/>
      <c r="EC36" s="121"/>
      <c r="ED36" s="121"/>
      <c r="EE36" s="122"/>
      <c r="EF36" s="120"/>
      <c r="EG36" s="121"/>
      <c r="EH36" s="121"/>
      <c r="EI36" s="121"/>
      <c r="EJ36" s="122"/>
      <c r="EK36" s="120"/>
      <c r="EL36" s="121"/>
      <c r="EM36" s="121"/>
      <c r="EN36" s="121"/>
      <c r="EO36" s="122"/>
      <c r="EP36" s="120"/>
      <c r="EQ36" s="121"/>
      <c r="ER36" s="121"/>
      <c r="ES36" s="121"/>
      <c r="ET36" s="122"/>
      <c r="EU36" s="120"/>
      <c r="EV36" s="121"/>
      <c r="EW36" s="121"/>
      <c r="EX36" s="121"/>
      <c r="EY36" s="122"/>
      <c r="EZ36" s="120"/>
      <c r="FA36" s="121"/>
      <c r="FB36" s="121"/>
      <c r="FC36" s="121"/>
      <c r="FD36" s="122"/>
      <c r="FE36" s="120"/>
      <c r="FF36" s="121"/>
      <c r="FG36" s="121"/>
      <c r="FH36" s="121"/>
      <c r="FI36" s="122"/>
      <c r="FJ36" s="120"/>
      <c r="FK36" s="121"/>
      <c r="FL36" s="121"/>
      <c r="FM36" s="121"/>
      <c r="FN36" s="122"/>
      <c r="FO36" s="120"/>
      <c r="FP36" s="121"/>
      <c r="FQ36" s="121"/>
      <c r="FR36" s="121"/>
      <c r="FS36" s="122"/>
      <c r="FT36" s="120"/>
      <c r="FU36" s="121"/>
      <c r="FV36" s="121"/>
      <c r="FW36" s="121"/>
      <c r="FX36" s="122"/>
      <c r="FY36" s="120"/>
      <c r="FZ36" s="121"/>
      <c r="GA36" s="121"/>
      <c r="GB36" s="121"/>
      <c r="GC36" s="122"/>
      <c r="GD36" s="120"/>
      <c r="GE36" s="121"/>
      <c r="GF36" s="121"/>
      <c r="GG36" s="121"/>
      <c r="GH36" s="122"/>
      <c r="GI36" s="120"/>
      <c r="GJ36" s="121"/>
      <c r="GK36" s="121"/>
      <c r="GL36" s="121"/>
      <c r="GM36" s="122"/>
      <c r="GN36" s="120"/>
      <c r="GO36" s="121"/>
      <c r="GP36" s="121"/>
      <c r="GQ36" s="121"/>
      <c r="GR36" s="122"/>
    </row>
    <row r="37" spans="1:200" ht="11.25" hidden="1" customHeight="1" x14ac:dyDescent="0.25">
      <c r="A37" s="395"/>
      <c r="B37" s="396"/>
      <c r="C37" s="396"/>
      <c r="D37" s="396"/>
      <c r="E37" s="396"/>
      <c r="F37" s="396"/>
      <c r="G37" s="397"/>
      <c r="H37" s="408"/>
      <c r="I37" s="409"/>
      <c r="J37" s="409"/>
      <c r="K37" s="409"/>
      <c r="L37" s="409"/>
      <c r="M37" s="409"/>
      <c r="N37" s="409"/>
      <c r="O37" s="409"/>
      <c r="P37" s="409"/>
      <c r="Q37" s="409"/>
      <c r="R37" s="409"/>
      <c r="S37" s="409"/>
      <c r="T37" s="409"/>
      <c r="U37" s="409"/>
      <c r="V37" s="409"/>
      <c r="W37" s="409"/>
      <c r="X37" s="409"/>
      <c r="Y37" s="409"/>
      <c r="Z37" s="409"/>
      <c r="AA37" s="409"/>
      <c r="AB37" s="409"/>
      <c r="AC37" s="409"/>
      <c r="AD37" s="409"/>
      <c r="AE37" s="409"/>
      <c r="AF37" s="409"/>
      <c r="AG37" s="409"/>
      <c r="AH37" s="409"/>
      <c r="AI37" s="409"/>
      <c r="AJ37" s="409"/>
      <c r="AK37" s="409"/>
      <c r="AL37" s="409"/>
      <c r="AM37" s="409"/>
      <c r="AN37" s="409"/>
      <c r="AO37" s="409"/>
      <c r="AP37" s="409"/>
      <c r="AQ37" s="409"/>
      <c r="AR37" s="409"/>
      <c r="AS37" s="409"/>
      <c r="AT37" s="409"/>
      <c r="AU37" s="409"/>
      <c r="AV37" s="409"/>
      <c r="AW37" s="409"/>
      <c r="AX37" s="409"/>
      <c r="AY37" s="409"/>
      <c r="AZ37" s="409"/>
      <c r="BA37" s="409"/>
      <c r="BB37" s="409"/>
      <c r="BC37" s="409"/>
      <c r="BD37" s="410"/>
      <c r="BE37" s="389"/>
      <c r="BF37" s="390"/>
      <c r="BG37" s="390"/>
      <c r="BH37" s="390"/>
      <c r="BI37" s="390"/>
      <c r="BJ37" s="391"/>
      <c r="BK37" s="376"/>
      <c r="BL37" s="377"/>
      <c r="BM37" s="377"/>
      <c r="BN37" s="377"/>
      <c r="BO37" s="377"/>
      <c r="BP37" s="378"/>
      <c r="BQ37" s="389"/>
      <c r="BR37" s="390"/>
      <c r="BS37" s="390"/>
      <c r="BT37" s="390"/>
      <c r="BU37" s="390"/>
      <c r="BV37" s="391"/>
      <c r="BW37" s="373"/>
      <c r="BX37" s="374"/>
      <c r="BY37" s="374"/>
      <c r="BZ37" s="374"/>
      <c r="CA37" s="374"/>
      <c r="CB37" s="375"/>
      <c r="CC37" s="120"/>
      <c r="CD37" s="121"/>
      <c r="CE37" s="121"/>
      <c r="CF37" s="121"/>
      <c r="CG37" s="122"/>
      <c r="CH37" s="120"/>
      <c r="CI37" s="121"/>
      <c r="CJ37" s="121"/>
      <c r="CK37" s="121"/>
      <c r="CL37" s="122"/>
      <c r="CM37" s="120"/>
      <c r="CN37" s="121"/>
      <c r="CO37" s="121"/>
      <c r="CP37" s="121"/>
      <c r="CQ37" s="122"/>
      <c r="CR37" s="120"/>
      <c r="CS37" s="121"/>
      <c r="CT37" s="121"/>
      <c r="CU37" s="121"/>
      <c r="CV37" s="122"/>
      <c r="CW37" s="120"/>
      <c r="CX37" s="121"/>
      <c r="CY37" s="121"/>
      <c r="CZ37" s="121"/>
      <c r="DA37" s="122"/>
      <c r="DB37" s="120"/>
      <c r="DC37" s="121"/>
      <c r="DD37" s="121"/>
      <c r="DE37" s="121"/>
      <c r="DF37" s="122"/>
      <c r="DG37" s="120"/>
      <c r="DH37" s="121"/>
      <c r="DI37" s="121"/>
      <c r="DJ37" s="121"/>
      <c r="DK37" s="122"/>
      <c r="DL37" s="120"/>
      <c r="DM37" s="121"/>
      <c r="DN37" s="121"/>
      <c r="DO37" s="121"/>
      <c r="DP37" s="122"/>
      <c r="DQ37" s="120"/>
      <c r="DR37" s="121"/>
      <c r="DS37" s="121"/>
      <c r="DT37" s="121"/>
      <c r="DU37" s="122"/>
      <c r="DV37" s="120"/>
      <c r="DW37" s="121"/>
      <c r="DX37" s="121"/>
      <c r="DY37" s="121"/>
      <c r="DZ37" s="122"/>
      <c r="EA37" s="120"/>
      <c r="EB37" s="121"/>
      <c r="EC37" s="121"/>
      <c r="ED37" s="121"/>
      <c r="EE37" s="122"/>
      <c r="EF37" s="120"/>
      <c r="EG37" s="121"/>
      <c r="EH37" s="121"/>
      <c r="EI37" s="121"/>
      <c r="EJ37" s="122"/>
      <c r="EK37" s="120"/>
      <c r="EL37" s="121"/>
      <c r="EM37" s="121"/>
      <c r="EN37" s="121"/>
      <c r="EO37" s="122"/>
      <c r="EP37" s="120"/>
      <c r="EQ37" s="121"/>
      <c r="ER37" s="121"/>
      <c r="ES37" s="121"/>
      <c r="ET37" s="122"/>
      <c r="EU37" s="120"/>
      <c r="EV37" s="121"/>
      <c r="EW37" s="121"/>
      <c r="EX37" s="121"/>
      <c r="EY37" s="122"/>
      <c r="EZ37" s="120"/>
      <c r="FA37" s="121"/>
      <c r="FB37" s="121"/>
      <c r="FC37" s="121"/>
      <c r="FD37" s="122"/>
      <c r="FE37" s="120"/>
      <c r="FF37" s="121"/>
      <c r="FG37" s="121"/>
      <c r="FH37" s="121"/>
      <c r="FI37" s="122"/>
      <c r="FJ37" s="120"/>
      <c r="FK37" s="121"/>
      <c r="FL37" s="121"/>
      <c r="FM37" s="121"/>
      <c r="FN37" s="122"/>
      <c r="FO37" s="120"/>
      <c r="FP37" s="121"/>
      <c r="FQ37" s="121"/>
      <c r="FR37" s="121"/>
      <c r="FS37" s="122"/>
      <c r="FT37" s="120"/>
      <c r="FU37" s="121"/>
      <c r="FV37" s="121"/>
      <c r="FW37" s="121"/>
      <c r="FX37" s="122"/>
      <c r="FY37" s="120"/>
      <c r="FZ37" s="121"/>
      <c r="GA37" s="121"/>
      <c r="GB37" s="121"/>
      <c r="GC37" s="122"/>
      <c r="GD37" s="120"/>
      <c r="GE37" s="121"/>
      <c r="GF37" s="121"/>
      <c r="GG37" s="121"/>
      <c r="GH37" s="122"/>
      <c r="GI37" s="120"/>
      <c r="GJ37" s="121"/>
      <c r="GK37" s="121"/>
      <c r="GL37" s="121"/>
      <c r="GM37" s="122"/>
      <c r="GN37" s="120"/>
      <c r="GO37" s="121"/>
      <c r="GP37" s="121"/>
      <c r="GQ37" s="121"/>
      <c r="GR37" s="122"/>
    </row>
    <row r="38" spans="1:200" ht="11.25" hidden="1" customHeight="1" x14ac:dyDescent="0.25">
      <c r="A38" s="392">
        <f>'[2]1 опер'!A38</f>
        <v>0</v>
      </c>
      <c r="B38" s="393"/>
      <c r="C38" s="393"/>
      <c r="D38" s="393"/>
      <c r="E38" s="393"/>
      <c r="F38" s="393"/>
      <c r="G38" s="394"/>
      <c r="H38" s="405"/>
      <c r="I38" s="406"/>
      <c r="J38" s="406"/>
      <c r="K38" s="406"/>
      <c r="L38" s="406"/>
      <c r="M38" s="406"/>
      <c r="N38" s="406"/>
      <c r="O38" s="406"/>
      <c r="P38" s="406"/>
      <c r="Q38" s="406"/>
      <c r="R38" s="406"/>
      <c r="S38" s="406"/>
      <c r="T38" s="406"/>
      <c r="U38" s="406"/>
      <c r="V38" s="406"/>
      <c r="W38" s="406"/>
      <c r="X38" s="406"/>
      <c r="Y38" s="406"/>
      <c r="Z38" s="406"/>
      <c r="AA38" s="406"/>
      <c r="AB38" s="406"/>
      <c r="AC38" s="406"/>
      <c r="AD38" s="406"/>
      <c r="AE38" s="406"/>
      <c r="AF38" s="406"/>
      <c r="AG38" s="406"/>
      <c r="AH38" s="406"/>
      <c r="AI38" s="406"/>
      <c r="AJ38" s="406"/>
      <c r="AK38" s="406"/>
      <c r="AL38" s="406"/>
      <c r="AM38" s="406"/>
      <c r="AN38" s="406"/>
      <c r="AO38" s="406"/>
      <c r="AP38" s="406"/>
      <c r="AQ38" s="406"/>
      <c r="AR38" s="406"/>
      <c r="AS38" s="406"/>
      <c r="AT38" s="406"/>
      <c r="AU38" s="406"/>
      <c r="AV38" s="406"/>
      <c r="AW38" s="406"/>
      <c r="AX38" s="406"/>
      <c r="AY38" s="406"/>
      <c r="AZ38" s="406"/>
      <c r="BA38" s="406"/>
      <c r="BB38" s="406"/>
      <c r="BC38" s="406"/>
      <c r="BD38" s="407"/>
      <c r="BE38" s="373"/>
      <c r="BF38" s="374"/>
      <c r="BG38" s="374"/>
      <c r="BH38" s="374"/>
      <c r="BI38" s="374"/>
      <c r="BJ38" s="375"/>
      <c r="BK38" s="373"/>
      <c r="BL38" s="374"/>
      <c r="BM38" s="374"/>
      <c r="BN38" s="374"/>
      <c r="BO38" s="374"/>
      <c r="BP38" s="375"/>
      <c r="BQ38" s="373"/>
      <c r="BR38" s="374"/>
      <c r="BS38" s="374"/>
      <c r="BT38" s="374"/>
      <c r="BU38" s="374"/>
      <c r="BV38" s="375"/>
      <c r="BW38" s="376"/>
      <c r="BX38" s="377"/>
      <c r="BY38" s="377"/>
      <c r="BZ38" s="377"/>
      <c r="CA38" s="377"/>
      <c r="CB38" s="378"/>
      <c r="CC38" s="123"/>
      <c r="CD38" s="124"/>
      <c r="CE38" s="124"/>
      <c r="CF38" s="124"/>
      <c r="CG38" s="125"/>
      <c r="CH38" s="126"/>
      <c r="CI38" s="124"/>
      <c r="CJ38" s="124"/>
      <c r="CK38" s="124"/>
      <c r="CL38" s="127"/>
      <c r="CM38" s="128"/>
      <c r="CN38" s="124"/>
      <c r="CO38" s="124"/>
      <c r="CP38" s="124"/>
      <c r="CQ38" s="125"/>
      <c r="CR38" s="126"/>
      <c r="CS38" s="124"/>
      <c r="CT38" s="124"/>
      <c r="CU38" s="124"/>
      <c r="CV38" s="127"/>
      <c r="CW38" s="128"/>
      <c r="CX38" s="124"/>
      <c r="CY38" s="124"/>
      <c r="CZ38" s="124"/>
      <c r="DA38" s="125"/>
      <c r="DB38" s="126"/>
      <c r="DC38" s="124"/>
      <c r="DD38" s="124"/>
      <c r="DE38" s="124"/>
      <c r="DF38" s="127"/>
      <c r="DG38" s="128"/>
      <c r="DH38" s="124"/>
      <c r="DI38" s="124"/>
      <c r="DJ38" s="124"/>
      <c r="DK38" s="125"/>
      <c r="DL38" s="126"/>
      <c r="DM38" s="124"/>
      <c r="DN38" s="124"/>
      <c r="DO38" s="124"/>
      <c r="DP38" s="127"/>
      <c r="DQ38" s="128"/>
      <c r="DR38" s="124"/>
      <c r="DS38" s="124"/>
      <c r="DT38" s="124"/>
      <c r="DU38" s="125"/>
      <c r="DV38" s="126"/>
      <c r="DW38" s="124"/>
      <c r="DX38" s="124"/>
      <c r="DY38" s="124"/>
      <c r="DZ38" s="127"/>
      <c r="EA38" s="128"/>
      <c r="EB38" s="124"/>
      <c r="EC38" s="124"/>
      <c r="ED38" s="124"/>
      <c r="EE38" s="125"/>
      <c r="EF38" s="126"/>
      <c r="EG38" s="124"/>
      <c r="EH38" s="124"/>
      <c r="EI38" s="124"/>
      <c r="EJ38" s="127"/>
      <c r="EK38" s="128"/>
      <c r="EL38" s="124"/>
      <c r="EM38" s="124"/>
      <c r="EN38" s="124"/>
      <c r="EO38" s="125"/>
      <c r="EP38" s="126"/>
      <c r="EQ38" s="124"/>
      <c r="ER38" s="124"/>
      <c r="ES38" s="124"/>
      <c r="ET38" s="127"/>
      <c r="EU38" s="128"/>
      <c r="EV38" s="124"/>
      <c r="EW38" s="124"/>
      <c r="EX38" s="124"/>
      <c r="EY38" s="125"/>
      <c r="EZ38" s="126"/>
      <c r="FA38" s="124"/>
      <c r="FB38" s="124"/>
      <c r="FC38" s="124"/>
      <c r="FD38" s="127"/>
      <c r="FE38" s="128"/>
      <c r="FF38" s="124"/>
      <c r="FG38" s="124"/>
      <c r="FH38" s="124"/>
      <c r="FI38" s="125"/>
      <c r="FJ38" s="126"/>
      <c r="FK38" s="124"/>
      <c r="FL38" s="124"/>
      <c r="FM38" s="124"/>
      <c r="FN38" s="127"/>
      <c r="FO38" s="128"/>
      <c r="FP38" s="124"/>
      <c r="FQ38" s="124"/>
      <c r="FR38" s="124"/>
      <c r="FS38" s="125"/>
      <c r="FT38" s="126"/>
      <c r="FU38" s="124"/>
      <c r="FV38" s="124"/>
      <c r="FW38" s="124"/>
      <c r="FX38" s="127"/>
      <c r="FY38" s="128"/>
      <c r="FZ38" s="124"/>
      <c r="GA38" s="124"/>
      <c r="GB38" s="124"/>
      <c r="GC38" s="125"/>
      <c r="GD38" s="124"/>
      <c r="GE38" s="124"/>
      <c r="GF38" s="124"/>
      <c r="GG38" s="124"/>
      <c r="GH38" s="127"/>
      <c r="GI38" s="128"/>
      <c r="GJ38" s="124"/>
      <c r="GK38" s="124"/>
      <c r="GL38" s="124"/>
      <c r="GM38" s="125"/>
      <c r="GN38" s="126"/>
      <c r="GO38" s="124"/>
      <c r="GP38" s="124"/>
      <c r="GQ38" s="124"/>
      <c r="GR38" s="129"/>
    </row>
    <row r="39" spans="1:200" ht="11.25" hidden="1" customHeight="1" x14ac:dyDescent="0.25">
      <c r="A39" s="395"/>
      <c r="B39" s="396"/>
      <c r="C39" s="396"/>
      <c r="D39" s="396"/>
      <c r="E39" s="396"/>
      <c r="F39" s="396"/>
      <c r="G39" s="397"/>
      <c r="H39" s="408"/>
      <c r="I39" s="409"/>
      <c r="J39" s="409"/>
      <c r="K39" s="409"/>
      <c r="L39" s="409"/>
      <c r="M39" s="409"/>
      <c r="N39" s="409"/>
      <c r="O39" s="409"/>
      <c r="P39" s="409"/>
      <c r="Q39" s="409"/>
      <c r="R39" s="409"/>
      <c r="S39" s="409"/>
      <c r="T39" s="409"/>
      <c r="U39" s="409"/>
      <c r="V39" s="409"/>
      <c r="W39" s="409"/>
      <c r="X39" s="409"/>
      <c r="Y39" s="409"/>
      <c r="Z39" s="409"/>
      <c r="AA39" s="409"/>
      <c r="AB39" s="409"/>
      <c r="AC39" s="409"/>
      <c r="AD39" s="409"/>
      <c r="AE39" s="409"/>
      <c r="AF39" s="409"/>
      <c r="AG39" s="409"/>
      <c r="AH39" s="409"/>
      <c r="AI39" s="409"/>
      <c r="AJ39" s="409"/>
      <c r="AK39" s="409"/>
      <c r="AL39" s="409"/>
      <c r="AM39" s="409"/>
      <c r="AN39" s="409"/>
      <c r="AO39" s="409"/>
      <c r="AP39" s="409"/>
      <c r="AQ39" s="409"/>
      <c r="AR39" s="409"/>
      <c r="AS39" s="409"/>
      <c r="AT39" s="409"/>
      <c r="AU39" s="409"/>
      <c r="AV39" s="409"/>
      <c r="AW39" s="409"/>
      <c r="AX39" s="409"/>
      <c r="AY39" s="409"/>
      <c r="AZ39" s="409"/>
      <c r="BA39" s="409"/>
      <c r="BB39" s="409"/>
      <c r="BC39" s="409"/>
      <c r="BD39" s="410"/>
      <c r="BE39" s="376"/>
      <c r="BF39" s="377"/>
      <c r="BG39" s="377"/>
      <c r="BH39" s="377"/>
      <c r="BI39" s="377"/>
      <c r="BJ39" s="378"/>
      <c r="BK39" s="376"/>
      <c r="BL39" s="377"/>
      <c r="BM39" s="377"/>
      <c r="BN39" s="377"/>
      <c r="BO39" s="377"/>
      <c r="BP39" s="378"/>
      <c r="BQ39" s="376"/>
      <c r="BR39" s="377"/>
      <c r="BS39" s="377"/>
      <c r="BT39" s="377"/>
      <c r="BU39" s="377"/>
      <c r="BV39" s="378"/>
      <c r="BW39" s="373"/>
      <c r="BX39" s="374"/>
      <c r="BY39" s="374"/>
      <c r="BZ39" s="374"/>
      <c r="CA39" s="374"/>
      <c r="CB39" s="375"/>
      <c r="CC39" s="38"/>
      <c r="CD39" s="39"/>
      <c r="CE39" s="39"/>
      <c r="CF39" s="39"/>
      <c r="CG39" s="40"/>
      <c r="CH39" s="41"/>
      <c r="CI39" s="39"/>
      <c r="CJ39" s="39"/>
      <c r="CK39" s="39"/>
      <c r="CL39" s="42"/>
      <c r="CM39" s="43"/>
      <c r="CN39" s="39"/>
      <c r="CO39" s="39"/>
      <c r="CP39" s="39"/>
      <c r="CQ39" s="40"/>
      <c r="CR39" s="41"/>
      <c r="CS39" s="39"/>
      <c r="CT39" s="39"/>
      <c r="CU39" s="39"/>
      <c r="CV39" s="42"/>
      <c r="CW39" s="43"/>
      <c r="CX39" s="39"/>
      <c r="CY39" s="39"/>
      <c r="CZ39" s="39"/>
      <c r="DA39" s="40"/>
      <c r="DB39" s="41"/>
      <c r="DC39" s="39"/>
      <c r="DD39" s="39"/>
      <c r="DE39" s="39"/>
      <c r="DF39" s="42"/>
      <c r="DG39" s="43"/>
      <c r="DH39" s="39"/>
      <c r="DI39" s="39"/>
      <c r="DJ39" s="39"/>
      <c r="DK39" s="40"/>
      <c r="DL39" s="41"/>
      <c r="DM39" s="39"/>
      <c r="DN39" s="39"/>
      <c r="DO39" s="39"/>
      <c r="DP39" s="42"/>
      <c r="DQ39" s="43"/>
      <c r="DR39" s="39"/>
      <c r="DS39" s="39"/>
      <c r="DT39" s="39"/>
      <c r="DU39" s="40"/>
      <c r="DV39" s="41"/>
      <c r="DW39" s="39"/>
      <c r="DX39" s="39"/>
      <c r="DY39" s="39"/>
      <c r="DZ39" s="42"/>
      <c r="EA39" s="43"/>
      <c r="EB39" s="39"/>
      <c r="EC39" s="39"/>
      <c r="ED39" s="39"/>
      <c r="EE39" s="40"/>
      <c r="EF39" s="41"/>
      <c r="EG39" s="39"/>
      <c r="EH39" s="39"/>
      <c r="EI39" s="39"/>
      <c r="EJ39" s="42"/>
      <c r="EK39" s="43"/>
      <c r="EL39" s="39"/>
      <c r="EM39" s="39"/>
      <c r="EN39" s="39"/>
      <c r="EO39" s="40"/>
      <c r="EP39" s="41"/>
      <c r="EQ39" s="39"/>
      <c r="ER39" s="39"/>
      <c r="ES39" s="39"/>
      <c r="ET39" s="42"/>
      <c r="EU39" s="43"/>
      <c r="EV39" s="39"/>
      <c r="EW39" s="39"/>
      <c r="EX39" s="39"/>
      <c r="EY39" s="40"/>
      <c r="EZ39" s="41"/>
      <c r="FA39" s="39"/>
      <c r="FB39" s="39"/>
      <c r="FC39" s="39"/>
      <c r="FD39" s="42"/>
      <c r="FE39" s="43"/>
      <c r="FF39" s="39"/>
      <c r="FG39" s="39"/>
      <c r="FH39" s="39"/>
      <c r="FI39" s="40"/>
      <c r="FJ39" s="41"/>
      <c r="FK39" s="39"/>
      <c r="FL39" s="39"/>
      <c r="FM39" s="39"/>
      <c r="FN39" s="42"/>
      <c r="FO39" s="43"/>
      <c r="FP39" s="39"/>
      <c r="FQ39" s="39"/>
      <c r="FR39" s="39"/>
      <c r="FS39" s="40"/>
      <c r="FT39" s="41"/>
      <c r="FU39" s="39"/>
      <c r="FV39" s="39"/>
      <c r="FW39" s="39"/>
      <c r="FX39" s="42"/>
      <c r="FY39" s="43"/>
      <c r="FZ39" s="39"/>
      <c r="GA39" s="39"/>
      <c r="GB39" s="39"/>
      <c r="GC39" s="40"/>
      <c r="GD39" s="39"/>
      <c r="GE39" s="39"/>
      <c r="GF39" s="39"/>
      <c r="GG39" s="39"/>
      <c r="GH39" s="42"/>
      <c r="GI39" s="43"/>
      <c r="GJ39" s="39"/>
      <c r="GK39" s="39"/>
      <c r="GL39" s="39"/>
      <c r="GM39" s="40"/>
      <c r="GN39" s="41"/>
      <c r="GO39" s="39"/>
      <c r="GP39" s="39"/>
      <c r="GQ39" s="39"/>
      <c r="GR39" s="44"/>
    </row>
    <row r="40" spans="1:200" ht="11.25" hidden="1" customHeight="1" x14ac:dyDescent="0.25">
      <c r="A40" s="392">
        <f>'[2]1 опер'!A40</f>
        <v>0</v>
      </c>
      <c r="B40" s="393"/>
      <c r="C40" s="393"/>
      <c r="D40" s="393"/>
      <c r="E40" s="393"/>
      <c r="F40" s="393"/>
      <c r="G40" s="394"/>
      <c r="H40" s="398"/>
      <c r="I40" s="399"/>
      <c r="J40" s="399"/>
      <c r="K40" s="399"/>
      <c r="L40" s="399"/>
      <c r="M40" s="399"/>
      <c r="N40" s="399"/>
      <c r="O40" s="399"/>
      <c r="P40" s="399"/>
      <c r="Q40" s="399"/>
      <c r="R40" s="399"/>
      <c r="S40" s="399"/>
      <c r="T40" s="399"/>
      <c r="U40" s="399"/>
      <c r="V40" s="399"/>
      <c r="W40" s="399"/>
      <c r="X40" s="399"/>
      <c r="Y40" s="399"/>
      <c r="Z40" s="399"/>
      <c r="AA40" s="399"/>
      <c r="AB40" s="399"/>
      <c r="AC40" s="399"/>
      <c r="AD40" s="399"/>
      <c r="AE40" s="399"/>
      <c r="AF40" s="399"/>
      <c r="AG40" s="399"/>
      <c r="AH40" s="399"/>
      <c r="AI40" s="399"/>
      <c r="AJ40" s="399"/>
      <c r="AK40" s="399"/>
      <c r="AL40" s="399"/>
      <c r="AM40" s="399"/>
      <c r="AN40" s="399"/>
      <c r="AO40" s="399"/>
      <c r="AP40" s="399"/>
      <c r="AQ40" s="399"/>
      <c r="AR40" s="399"/>
      <c r="AS40" s="399"/>
      <c r="AT40" s="399"/>
      <c r="AU40" s="399"/>
      <c r="AV40" s="399"/>
      <c r="AW40" s="399"/>
      <c r="AX40" s="399"/>
      <c r="AY40" s="399"/>
      <c r="AZ40" s="399"/>
      <c r="BA40" s="399"/>
      <c r="BB40" s="399"/>
      <c r="BC40" s="399"/>
      <c r="BD40" s="400"/>
      <c r="BE40" s="373"/>
      <c r="BF40" s="374"/>
      <c r="BG40" s="374"/>
      <c r="BH40" s="374"/>
      <c r="BI40" s="374"/>
      <c r="BJ40" s="375"/>
      <c r="BK40" s="373"/>
      <c r="BL40" s="374"/>
      <c r="BM40" s="374"/>
      <c r="BN40" s="374"/>
      <c r="BO40" s="374"/>
      <c r="BP40" s="375"/>
      <c r="BQ40" s="373"/>
      <c r="BR40" s="374"/>
      <c r="BS40" s="374"/>
      <c r="BT40" s="374"/>
      <c r="BU40" s="374"/>
      <c r="BV40" s="375"/>
      <c r="BW40" s="376"/>
      <c r="BX40" s="377"/>
      <c r="BY40" s="377"/>
      <c r="BZ40" s="377"/>
      <c r="CA40" s="377"/>
      <c r="CB40" s="378"/>
      <c r="CC40" s="38"/>
      <c r="CD40" s="39"/>
      <c r="CE40" s="39"/>
      <c r="CF40" s="39"/>
      <c r="CG40" s="40"/>
      <c r="CH40" s="41"/>
      <c r="CI40" s="39"/>
      <c r="CJ40" s="39"/>
      <c r="CK40" s="39"/>
      <c r="CL40" s="42"/>
      <c r="CM40" s="43"/>
      <c r="CN40" s="39"/>
      <c r="CO40" s="39"/>
      <c r="CP40" s="39"/>
      <c r="CQ40" s="40"/>
      <c r="CR40" s="41"/>
      <c r="CS40" s="39"/>
      <c r="CT40" s="39"/>
      <c r="CU40" s="39"/>
      <c r="CV40" s="42"/>
      <c r="CW40" s="43"/>
      <c r="CX40" s="39"/>
      <c r="CY40" s="39"/>
      <c r="CZ40" s="39"/>
      <c r="DA40" s="40"/>
      <c r="DB40" s="41"/>
      <c r="DC40" s="39"/>
      <c r="DD40" s="39"/>
      <c r="DE40" s="39"/>
      <c r="DF40" s="42"/>
      <c r="DG40" s="43"/>
      <c r="DH40" s="39"/>
      <c r="DI40" s="39"/>
      <c r="DJ40" s="39"/>
      <c r="DK40" s="40"/>
      <c r="DL40" s="41"/>
      <c r="DM40" s="39"/>
      <c r="DN40" s="39"/>
      <c r="DO40" s="39"/>
      <c r="DP40" s="42"/>
      <c r="DQ40" s="43"/>
      <c r="DR40" s="39"/>
      <c r="DS40" s="39"/>
      <c r="DT40" s="39"/>
      <c r="DU40" s="40"/>
      <c r="DV40" s="41"/>
      <c r="DW40" s="39"/>
      <c r="DX40" s="39"/>
      <c r="DY40" s="39"/>
      <c r="DZ40" s="42"/>
      <c r="EA40" s="43"/>
      <c r="EB40" s="39"/>
      <c r="EC40" s="39"/>
      <c r="ED40" s="39"/>
      <c r="EE40" s="40"/>
      <c r="EF40" s="41"/>
      <c r="EG40" s="39"/>
      <c r="EH40" s="39"/>
      <c r="EI40" s="39"/>
      <c r="EJ40" s="42"/>
      <c r="EK40" s="43"/>
      <c r="EL40" s="39"/>
      <c r="EM40" s="39"/>
      <c r="EN40" s="39"/>
      <c r="EO40" s="40"/>
      <c r="EP40" s="41"/>
      <c r="EQ40" s="39"/>
      <c r="ER40" s="39"/>
      <c r="ES40" s="39"/>
      <c r="ET40" s="42"/>
      <c r="EU40" s="43"/>
      <c r="EV40" s="39"/>
      <c r="EW40" s="39"/>
      <c r="EX40" s="39"/>
      <c r="EY40" s="40"/>
      <c r="EZ40" s="41"/>
      <c r="FA40" s="39"/>
      <c r="FB40" s="39"/>
      <c r="FC40" s="39"/>
      <c r="FD40" s="42"/>
      <c r="FE40" s="43"/>
      <c r="FF40" s="39"/>
      <c r="FG40" s="39"/>
      <c r="FH40" s="39"/>
      <c r="FI40" s="40"/>
      <c r="FJ40" s="41"/>
      <c r="FK40" s="39"/>
      <c r="FL40" s="39"/>
      <c r="FM40" s="39"/>
      <c r="FN40" s="42"/>
      <c r="FO40" s="43"/>
      <c r="FP40" s="39"/>
      <c r="FQ40" s="39"/>
      <c r="FR40" s="39"/>
      <c r="FS40" s="40"/>
      <c r="FT40" s="41"/>
      <c r="FU40" s="39"/>
      <c r="FV40" s="39"/>
      <c r="FW40" s="39"/>
      <c r="FX40" s="42"/>
      <c r="FY40" s="43"/>
      <c r="FZ40" s="39"/>
      <c r="GA40" s="39"/>
      <c r="GB40" s="39"/>
      <c r="GC40" s="40"/>
      <c r="GD40" s="39"/>
      <c r="GE40" s="39"/>
      <c r="GF40" s="39"/>
      <c r="GG40" s="39"/>
      <c r="GH40" s="42"/>
      <c r="GI40" s="43"/>
      <c r="GJ40" s="39"/>
      <c r="GK40" s="39"/>
      <c r="GL40" s="39"/>
      <c r="GM40" s="40"/>
      <c r="GN40" s="41"/>
      <c r="GO40" s="39"/>
      <c r="GP40" s="39"/>
      <c r="GQ40" s="39"/>
      <c r="GR40" s="44"/>
    </row>
    <row r="41" spans="1:200" ht="11.25" hidden="1" customHeight="1" x14ac:dyDescent="0.25">
      <c r="A41" s="395"/>
      <c r="B41" s="396"/>
      <c r="C41" s="396"/>
      <c r="D41" s="396"/>
      <c r="E41" s="396"/>
      <c r="F41" s="396"/>
      <c r="G41" s="397"/>
      <c r="H41" s="401"/>
      <c r="I41" s="402"/>
      <c r="J41" s="402"/>
      <c r="K41" s="402"/>
      <c r="L41" s="402"/>
      <c r="M41" s="402"/>
      <c r="N41" s="402"/>
      <c r="O41" s="402"/>
      <c r="P41" s="402"/>
      <c r="Q41" s="402"/>
      <c r="R41" s="402"/>
      <c r="S41" s="402"/>
      <c r="T41" s="402"/>
      <c r="U41" s="402"/>
      <c r="V41" s="402"/>
      <c r="W41" s="402"/>
      <c r="X41" s="402"/>
      <c r="Y41" s="402"/>
      <c r="Z41" s="402"/>
      <c r="AA41" s="402"/>
      <c r="AB41" s="402"/>
      <c r="AC41" s="402"/>
      <c r="AD41" s="402"/>
      <c r="AE41" s="402"/>
      <c r="AF41" s="402"/>
      <c r="AG41" s="402"/>
      <c r="AH41" s="402"/>
      <c r="AI41" s="402"/>
      <c r="AJ41" s="402"/>
      <c r="AK41" s="402"/>
      <c r="AL41" s="402"/>
      <c r="AM41" s="402"/>
      <c r="AN41" s="402"/>
      <c r="AO41" s="402"/>
      <c r="AP41" s="402"/>
      <c r="AQ41" s="402"/>
      <c r="AR41" s="402"/>
      <c r="AS41" s="402"/>
      <c r="AT41" s="402"/>
      <c r="AU41" s="402"/>
      <c r="AV41" s="402"/>
      <c r="AW41" s="402"/>
      <c r="AX41" s="402"/>
      <c r="AY41" s="402"/>
      <c r="AZ41" s="402"/>
      <c r="BA41" s="402"/>
      <c r="BB41" s="402"/>
      <c r="BC41" s="402"/>
      <c r="BD41" s="403"/>
      <c r="BE41" s="376"/>
      <c r="BF41" s="377"/>
      <c r="BG41" s="377"/>
      <c r="BH41" s="377"/>
      <c r="BI41" s="377"/>
      <c r="BJ41" s="378"/>
      <c r="BK41" s="376"/>
      <c r="BL41" s="377"/>
      <c r="BM41" s="377"/>
      <c r="BN41" s="377"/>
      <c r="BO41" s="377"/>
      <c r="BP41" s="378"/>
      <c r="BQ41" s="376"/>
      <c r="BR41" s="377"/>
      <c r="BS41" s="377"/>
      <c r="BT41" s="377"/>
      <c r="BU41" s="377"/>
      <c r="BV41" s="378"/>
      <c r="BW41" s="373"/>
      <c r="BX41" s="374"/>
      <c r="BY41" s="374"/>
      <c r="BZ41" s="374"/>
      <c r="CA41" s="374"/>
      <c r="CB41" s="375"/>
      <c r="CC41" s="45"/>
      <c r="CD41" s="46"/>
      <c r="CE41" s="46"/>
      <c r="CF41" s="46"/>
      <c r="CG41" s="47"/>
      <c r="CH41" s="48"/>
      <c r="CI41" s="46"/>
      <c r="CJ41" s="46"/>
      <c r="CK41" s="46"/>
      <c r="CL41" s="49"/>
      <c r="CM41" s="50"/>
      <c r="CN41" s="46"/>
      <c r="CO41" s="46"/>
      <c r="CP41" s="46"/>
      <c r="CQ41" s="47"/>
      <c r="CR41" s="48"/>
      <c r="CS41" s="46"/>
      <c r="CT41" s="46"/>
      <c r="CU41" s="46"/>
      <c r="CV41" s="49"/>
      <c r="CW41" s="50"/>
      <c r="CX41" s="46"/>
      <c r="CY41" s="46"/>
      <c r="CZ41" s="46"/>
      <c r="DA41" s="47"/>
      <c r="DB41" s="48"/>
      <c r="DC41" s="46"/>
      <c r="DD41" s="46"/>
      <c r="DE41" s="46"/>
      <c r="DF41" s="49"/>
      <c r="DG41" s="50"/>
      <c r="DH41" s="46"/>
      <c r="DI41" s="46"/>
      <c r="DJ41" s="46"/>
      <c r="DK41" s="47"/>
      <c r="DL41" s="48"/>
      <c r="DM41" s="46"/>
      <c r="DN41" s="46"/>
      <c r="DO41" s="46"/>
      <c r="DP41" s="49"/>
      <c r="DQ41" s="50"/>
      <c r="DR41" s="46"/>
      <c r="DS41" s="46"/>
      <c r="DT41" s="46"/>
      <c r="DU41" s="47"/>
      <c r="DV41" s="48"/>
      <c r="DW41" s="46"/>
      <c r="DX41" s="46"/>
      <c r="DY41" s="46"/>
      <c r="DZ41" s="49"/>
      <c r="EA41" s="50"/>
      <c r="EB41" s="46"/>
      <c r="EC41" s="46"/>
      <c r="ED41" s="46"/>
      <c r="EE41" s="47"/>
      <c r="EF41" s="48"/>
      <c r="EG41" s="46"/>
      <c r="EH41" s="46"/>
      <c r="EI41" s="46"/>
      <c r="EJ41" s="49"/>
      <c r="EK41" s="50"/>
      <c r="EL41" s="46"/>
      <c r="EM41" s="46"/>
      <c r="EN41" s="46"/>
      <c r="EO41" s="47"/>
      <c r="EP41" s="48"/>
      <c r="EQ41" s="46"/>
      <c r="ER41" s="46"/>
      <c r="ES41" s="46"/>
      <c r="ET41" s="49"/>
      <c r="EU41" s="50"/>
      <c r="EV41" s="46"/>
      <c r="EW41" s="46"/>
      <c r="EX41" s="46"/>
      <c r="EY41" s="47"/>
      <c r="EZ41" s="48"/>
      <c r="FA41" s="46"/>
      <c r="FB41" s="46"/>
      <c r="FC41" s="46"/>
      <c r="FD41" s="49"/>
      <c r="FE41" s="50"/>
      <c r="FF41" s="46"/>
      <c r="FG41" s="46"/>
      <c r="FH41" s="46"/>
      <c r="FI41" s="47"/>
      <c r="FJ41" s="48"/>
      <c r="FK41" s="46"/>
      <c r="FL41" s="46"/>
      <c r="FM41" s="46"/>
      <c r="FN41" s="49"/>
      <c r="FO41" s="50"/>
      <c r="FP41" s="46"/>
      <c r="FQ41" s="46"/>
      <c r="FR41" s="46"/>
      <c r="FS41" s="47"/>
      <c r="FT41" s="46"/>
      <c r="FU41" s="47"/>
      <c r="FV41" s="46"/>
      <c r="FW41" s="46"/>
      <c r="FX41" s="47"/>
      <c r="FY41" s="46"/>
      <c r="FZ41" s="47"/>
      <c r="GA41" s="46"/>
      <c r="GB41" s="47"/>
      <c r="GC41" s="46"/>
      <c r="GD41" s="46"/>
      <c r="GE41" s="47"/>
      <c r="GF41" s="46"/>
      <c r="GG41" s="47"/>
      <c r="GH41" s="46"/>
      <c r="GI41" s="47"/>
      <c r="GJ41" s="46"/>
      <c r="GK41" s="47"/>
      <c r="GL41" s="46"/>
      <c r="GM41" s="47"/>
      <c r="GN41" s="46"/>
      <c r="GO41" s="47"/>
      <c r="GP41" s="46"/>
      <c r="GQ41" s="47"/>
      <c r="GR41" s="44"/>
    </row>
    <row r="42" spans="1:200" ht="11.25" hidden="1" customHeight="1" x14ac:dyDescent="0.25">
      <c r="A42" s="392">
        <f>'[2]1 опер'!A42</f>
        <v>0</v>
      </c>
      <c r="B42" s="393"/>
      <c r="C42" s="393"/>
      <c r="D42" s="393"/>
      <c r="E42" s="393"/>
      <c r="F42" s="393"/>
      <c r="G42" s="394"/>
      <c r="H42" s="398"/>
      <c r="I42" s="399"/>
      <c r="J42" s="399"/>
      <c r="K42" s="399"/>
      <c r="L42" s="399"/>
      <c r="M42" s="399"/>
      <c r="N42" s="399"/>
      <c r="O42" s="399"/>
      <c r="P42" s="399"/>
      <c r="Q42" s="399"/>
      <c r="R42" s="399"/>
      <c r="S42" s="399"/>
      <c r="T42" s="399"/>
      <c r="U42" s="399"/>
      <c r="V42" s="399"/>
      <c r="W42" s="399"/>
      <c r="X42" s="399"/>
      <c r="Y42" s="399"/>
      <c r="Z42" s="399"/>
      <c r="AA42" s="399"/>
      <c r="AB42" s="399"/>
      <c r="AC42" s="399"/>
      <c r="AD42" s="399"/>
      <c r="AE42" s="399"/>
      <c r="AF42" s="399"/>
      <c r="AG42" s="399"/>
      <c r="AH42" s="399"/>
      <c r="AI42" s="399"/>
      <c r="AJ42" s="399"/>
      <c r="AK42" s="399"/>
      <c r="AL42" s="399"/>
      <c r="AM42" s="399"/>
      <c r="AN42" s="399"/>
      <c r="AO42" s="399"/>
      <c r="AP42" s="399"/>
      <c r="AQ42" s="399"/>
      <c r="AR42" s="399"/>
      <c r="AS42" s="399"/>
      <c r="AT42" s="399"/>
      <c r="AU42" s="399"/>
      <c r="AV42" s="399"/>
      <c r="AW42" s="399"/>
      <c r="AX42" s="399"/>
      <c r="AY42" s="399"/>
      <c r="AZ42" s="399"/>
      <c r="BA42" s="399"/>
      <c r="BB42" s="399"/>
      <c r="BC42" s="399"/>
      <c r="BD42" s="400"/>
      <c r="BE42" s="373"/>
      <c r="BF42" s="374"/>
      <c r="BG42" s="374"/>
      <c r="BH42" s="374"/>
      <c r="BI42" s="374"/>
      <c r="BJ42" s="375"/>
      <c r="BK42" s="373"/>
      <c r="BL42" s="374"/>
      <c r="BM42" s="374"/>
      <c r="BN42" s="374"/>
      <c r="BO42" s="374"/>
      <c r="BP42" s="375"/>
      <c r="BQ42" s="373"/>
      <c r="BR42" s="374"/>
      <c r="BS42" s="374"/>
      <c r="BT42" s="374"/>
      <c r="BU42" s="374"/>
      <c r="BV42" s="375"/>
      <c r="BW42" s="376"/>
      <c r="BX42" s="377"/>
      <c r="BY42" s="377"/>
      <c r="BZ42" s="377"/>
      <c r="CA42" s="377"/>
      <c r="CB42" s="378"/>
      <c r="CC42" s="38"/>
      <c r="CD42" s="39"/>
      <c r="CE42" s="39"/>
      <c r="CF42" s="39"/>
      <c r="CG42" s="40"/>
      <c r="CH42" s="41"/>
      <c r="CI42" s="39"/>
      <c r="CJ42" s="39"/>
      <c r="CK42" s="39"/>
      <c r="CL42" s="42"/>
      <c r="CM42" s="43"/>
      <c r="CN42" s="39"/>
      <c r="CO42" s="39"/>
      <c r="CP42" s="39"/>
      <c r="CQ42" s="40"/>
      <c r="CR42" s="41"/>
      <c r="CS42" s="39"/>
      <c r="CT42" s="39"/>
      <c r="CU42" s="39"/>
      <c r="CV42" s="42"/>
      <c r="CW42" s="43"/>
      <c r="CX42" s="39"/>
      <c r="CY42" s="39"/>
      <c r="CZ42" s="39"/>
      <c r="DA42" s="40"/>
      <c r="DB42" s="41"/>
      <c r="DC42" s="39"/>
      <c r="DD42" s="39"/>
      <c r="DE42" s="39"/>
      <c r="DF42" s="42"/>
      <c r="DG42" s="43"/>
      <c r="DH42" s="39"/>
      <c r="DI42" s="39"/>
      <c r="DJ42" s="39"/>
      <c r="DK42" s="40"/>
      <c r="DL42" s="41"/>
      <c r="DM42" s="39"/>
      <c r="DN42" s="39"/>
      <c r="DO42" s="39"/>
      <c r="DP42" s="42"/>
      <c r="DQ42" s="43"/>
      <c r="DR42" s="39"/>
      <c r="DS42" s="39"/>
      <c r="DT42" s="39"/>
      <c r="DU42" s="40"/>
      <c r="DV42" s="41"/>
      <c r="DW42" s="39"/>
      <c r="DX42" s="39"/>
      <c r="DY42" s="39"/>
      <c r="DZ42" s="42"/>
      <c r="EA42" s="43"/>
      <c r="EB42" s="39"/>
      <c r="EC42" s="39"/>
      <c r="ED42" s="39"/>
      <c r="EE42" s="40"/>
      <c r="EF42" s="41"/>
      <c r="EG42" s="39"/>
      <c r="EH42" s="39"/>
      <c r="EI42" s="39"/>
      <c r="EJ42" s="42"/>
      <c r="EK42" s="43"/>
      <c r="EL42" s="39"/>
      <c r="EM42" s="39"/>
      <c r="EN42" s="39"/>
      <c r="EO42" s="40"/>
      <c r="EP42" s="41"/>
      <c r="EQ42" s="39"/>
      <c r="ER42" s="39"/>
      <c r="ES42" s="39"/>
      <c r="ET42" s="42"/>
      <c r="EU42" s="43"/>
      <c r="EV42" s="39"/>
      <c r="EW42" s="39"/>
      <c r="EX42" s="39"/>
      <c r="EY42" s="40"/>
      <c r="EZ42" s="41"/>
      <c r="FA42" s="39"/>
      <c r="FB42" s="39"/>
      <c r="FC42" s="39"/>
      <c r="FD42" s="42"/>
      <c r="FE42" s="43"/>
      <c r="FF42" s="39"/>
      <c r="FG42" s="39"/>
      <c r="FH42" s="39"/>
      <c r="FI42" s="40"/>
      <c r="FJ42" s="41"/>
      <c r="FK42" s="39"/>
      <c r="FL42" s="39"/>
      <c r="FM42" s="39"/>
      <c r="FN42" s="42"/>
      <c r="FO42" s="43"/>
      <c r="FP42" s="39"/>
      <c r="FQ42" s="39"/>
      <c r="FR42" s="39"/>
      <c r="FS42" s="40"/>
      <c r="FT42" s="39"/>
      <c r="FU42" s="40"/>
      <c r="FV42" s="39"/>
      <c r="FW42" s="39"/>
      <c r="FX42" s="40"/>
      <c r="FY42" s="39"/>
      <c r="FZ42" s="40"/>
      <c r="GA42" s="39"/>
      <c r="GB42" s="40"/>
      <c r="GC42" s="39"/>
      <c r="GD42" s="39"/>
      <c r="GE42" s="40"/>
      <c r="GF42" s="39"/>
      <c r="GG42" s="40"/>
      <c r="GH42" s="39"/>
      <c r="GI42" s="40"/>
      <c r="GJ42" s="39"/>
      <c r="GK42" s="40"/>
      <c r="GL42" s="39"/>
      <c r="GM42" s="40"/>
      <c r="GN42" s="39"/>
      <c r="GO42" s="40"/>
      <c r="GP42" s="39"/>
      <c r="GQ42" s="40"/>
      <c r="GR42" s="44"/>
    </row>
    <row r="43" spans="1:200" ht="11.25" hidden="1" customHeight="1" x14ac:dyDescent="0.25">
      <c r="A43" s="395"/>
      <c r="B43" s="396"/>
      <c r="C43" s="396"/>
      <c r="D43" s="396"/>
      <c r="E43" s="396"/>
      <c r="F43" s="396"/>
      <c r="G43" s="397"/>
      <c r="H43" s="401"/>
      <c r="I43" s="402"/>
      <c r="J43" s="402"/>
      <c r="K43" s="402"/>
      <c r="L43" s="402"/>
      <c r="M43" s="402"/>
      <c r="N43" s="402"/>
      <c r="O43" s="402"/>
      <c r="P43" s="402"/>
      <c r="Q43" s="402"/>
      <c r="R43" s="402"/>
      <c r="S43" s="402"/>
      <c r="T43" s="402"/>
      <c r="U43" s="402"/>
      <c r="V43" s="402"/>
      <c r="W43" s="402"/>
      <c r="X43" s="402"/>
      <c r="Y43" s="402"/>
      <c r="Z43" s="402"/>
      <c r="AA43" s="402"/>
      <c r="AB43" s="402"/>
      <c r="AC43" s="402"/>
      <c r="AD43" s="402"/>
      <c r="AE43" s="402"/>
      <c r="AF43" s="402"/>
      <c r="AG43" s="402"/>
      <c r="AH43" s="402"/>
      <c r="AI43" s="402"/>
      <c r="AJ43" s="402"/>
      <c r="AK43" s="402"/>
      <c r="AL43" s="402"/>
      <c r="AM43" s="402"/>
      <c r="AN43" s="402"/>
      <c r="AO43" s="402"/>
      <c r="AP43" s="402"/>
      <c r="AQ43" s="402"/>
      <c r="AR43" s="402"/>
      <c r="AS43" s="402"/>
      <c r="AT43" s="402"/>
      <c r="AU43" s="402"/>
      <c r="AV43" s="402"/>
      <c r="AW43" s="402"/>
      <c r="AX43" s="402"/>
      <c r="AY43" s="402"/>
      <c r="AZ43" s="402"/>
      <c r="BA43" s="402"/>
      <c r="BB43" s="402"/>
      <c r="BC43" s="402"/>
      <c r="BD43" s="403"/>
      <c r="BE43" s="376"/>
      <c r="BF43" s="377"/>
      <c r="BG43" s="377"/>
      <c r="BH43" s="377"/>
      <c r="BI43" s="377"/>
      <c r="BJ43" s="378"/>
      <c r="BK43" s="376"/>
      <c r="BL43" s="377"/>
      <c r="BM43" s="377"/>
      <c r="BN43" s="377"/>
      <c r="BO43" s="377"/>
      <c r="BP43" s="378"/>
      <c r="BQ43" s="376"/>
      <c r="BR43" s="377"/>
      <c r="BS43" s="377"/>
      <c r="BT43" s="377"/>
      <c r="BU43" s="377"/>
      <c r="BV43" s="378"/>
      <c r="BW43" s="373"/>
      <c r="BX43" s="374"/>
      <c r="BY43" s="374"/>
      <c r="BZ43" s="374"/>
      <c r="CA43" s="374"/>
      <c r="CB43" s="375"/>
      <c r="CC43" s="45"/>
      <c r="CD43" s="46"/>
      <c r="CE43" s="46"/>
      <c r="CF43" s="46"/>
      <c r="CG43" s="47"/>
      <c r="CH43" s="48"/>
      <c r="CI43" s="46"/>
      <c r="CJ43" s="46"/>
      <c r="CK43" s="46"/>
      <c r="CL43" s="49"/>
      <c r="CM43" s="50"/>
      <c r="CN43" s="46"/>
      <c r="CO43" s="46"/>
      <c r="CP43" s="46"/>
      <c r="CQ43" s="47"/>
      <c r="CR43" s="48"/>
      <c r="CS43" s="46"/>
      <c r="CT43" s="46"/>
      <c r="CU43" s="46"/>
      <c r="CV43" s="49"/>
      <c r="CW43" s="50"/>
      <c r="CX43" s="46"/>
      <c r="CY43" s="46"/>
      <c r="CZ43" s="46"/>
      <c r="DA43" s="47"/>
      <c r="DB43" s="48"/>
      <c r="DC43" s="46"/>
      <c r="DD43" s="46"/>
      <c r="DE43" s="46"/>
      <c r="DF43" s="49"/>
      <c r="DG43" s="50"/>
      <c r="DH43" s="46"/>
      <c r="DI43" s="46"/>
      <c r="DJ43" s="46"/>
      <c r="DK43" s="47"/>
      <c r="DL43" s="48"/>
      <c r="DM43" s="46"/>
      <c r="DN43" s="46"/>
      <c r="DO43" s="46"/>
      <c r="DP43" s="49"/>
      <c r="DQ43" s="50"/>
      <c r="DR43" s="46"/>
      <c r="DS43" s="46"/>
      <c r="DT43" s="46"/>
      <c r="DU43" s="47"/>
      <c r="DV43" s="48"/>
      <c r="DW43" s="46"/>
      <c r="DX43" s="46"/>
      <c r="DY43" s="46"/>
      <c r="DZ43" s="49"/>
      <c r="EA43" s="50"/>
      <c r="EB43" s="46"/>
      <c r="EC43" s="46"/>
      <c r="ED43" s="46"/>
      <c r="EE43" s="47"/>
      <c r="EF43" s="48"/>
      <c r="EG43" s="46"/>
      <c r="EH43" s="46"/>
      <c r="EI43" s="46"/>
      <c r="EJ43" s="49"/>
      <c r="EK43" s="50"/>
      <c r="EL43" s="46"/>
      <c r="EM43" s="46"/>
      <c r="EN43" s="46"/>
      <c r="EO43" s="47"/>
      <c r="EP43" s="48"/>
      <c r="EQ43" s="46"/>
      <c r="ER43" s="46"/>
      <c r="ES43" s="46"/>
      <c r="ET43" s="49"/>
      <c r="EU43" s="50"/>
      <c r="EV43" s="46"/>
      <c r="EW43" s="46"/>
      <c r="EX43" s="46"/>
      <c r="EY43" s="47"/>
      <c r="EZ43" s="48"/>
      <c r="FA43" s="46"/>
      <c r="FB43" s="46"/>
      <c r="FC43" s="46"/>
      <c r="FD43" s="49"/>
      <c r="FE43" s="50"/>
      <c r="FF43" s="46"/>
      <c r="FG43" s="46"/>
      <c r="FH43" s="46"/>
      <c r="FI43" s="47"/>
      <c r="FJ43" s="48"/>
      <c r="FK43" s="46"/>
      <c r="FL43" s="46"/>
      <c r="FM43" s="46"/>
      <c r="FN43" s="49"/>
      <c r="FO43" s="50"/>
      <c r="FP43" s="46"/>
      <c r="FQ43" s="46"/>
      <c r="FR43" s="46"/>
      <c r="FS43" s="47"/>
      <c r="FT43" s="46"/>
      <c r="FU43" s="47"/>
      <c r="FV43" s="46"/>
      <c r="FW43" s="46"/>
      <c r="FX43" s="47"/>
      <c r="FY43" s="46"/>
      <c r="FZ43" s="47"/>
      <c r="GA43" s="46"/>
      <c r="GB43" s="47"/>
      <c r="GC43" s="46"/>
      <c r="GD43" s="46"/>
      <c r="GE43" s="47"/>
      <c r="GF43" s="46"/>
      <c r="GG43" s="47"/>
      <c r="GH43" s="46"/>
      <c r="GI43" s="47"/>
      <c r="GJ43" s="46"/>
      <c r="GK43" s="47"/>
      <c r="GL43" s="46"/>
      <c r="GM43" s="47"/>
      <c r="GN43" s="46"/>
      <c r="GO43" s="47"/>
      <c r="GP43" s="46"/>
      <c r="GQ43" s="47"/>
      <c r="GR43" s="44"/>
    </row>
    <row r="44" spans="1:200" ht="11.25" hidden="1" customHeight="1" x14ac:dyDescent="0.25">
      <c r="A44" s="392">
        <f>'[2]1 опер'!A44</f>
        <v>0</v>
      </c>
      <c r="B44" s="393"/>
      <c r="C44" s="393"/>
      <c r="D44" s="393"/>
      <c r="E44" s="393"/>
      <c r="F44" s="393"/>
      <c r="G44" s="394"/>
      <c r="H44" s="398"/>
      <c r="I44" s="399"/>
      <c r="J44" s="399"/>
      <c r="K44" s="399"/>
      <c r="L44" s="399"/>
      <c r="M44" s="399"/>
      <c r="N44" s="399"/>
      <c r="O44" s="399"/>
      <c r="P44" s="399"/>
      <c r="Q44" s="399"/>
      <c r="R44" s="399"/>
      <c r="S44" s="399"/>
      <c r="T44" s="399"/>
      <c r="U44" s="399"/>
      <c r="V44" s="399"/>
      <c r="W44" s="399"/>
      <c r="X44" s="399"/>
      <c r="Y44" s="399"/>
      <c r="Z44" s="399"/>
      <c r="AA44" s="399"/>
      <c r="AB44" s="399"/>
      <c r="AC44" s="399"/>
      <c r="AD44" s="399"/>
      <c r="AE44" s="399"/>
      <c r="AF44" s="399"/>
      <c r="AG44" s="399"/>
      <c r="AH44" s="399"/>
      <c r="AI44" s="399"/>
      <c r="AJ44" s="399"/>
      <c r="AK44" s="399"/>
      <c r="AL44" s="399"/>
      <c r="AM44" s="399"/>
      <c r="AN44" s="399"/>
      <c r="AO44" s="399"/>
      <c r="AP44" s="399"/>
      <c r="AQ44" s="399"/>
      <c r="AR44" s="399"/>
      <c r="AS44" s="399"/>
      <c r="AT44" s="399"/>
      <c r="AU44" s="399"/>
      <c r="AV44" s="399"/>
      <c r="AW44" s="399"/>
      <c r="AX44" s="399"/>
      <c r="AY44" s="399"/>
      <c r="AZ44" s="399"/>
      <c r="BA44" s="399"/>
      <c r="BB44" s="399"/>
      <c r="BC44" s="399"/>
      <c r="BD44" s="400"/>
      <c r="BE44" s="373"/>
      <c r="BF44" s="374"/>
      <c r="BG44" s="374"/>
      <c r="BH44" s="374"/>
      <c r="BI44" s="374"/>
      <c r="BJ44" s="375"/>
      <c r="BK44" s="373"/>
      <c r="BL44" s="374"/>
      <c r="BM44" s="374"/>
      <c r="BN44" s="374"/>
      <c r="BO44" s="374"/>
      <c r="BP44" s="375"/>
      <c r="BQ44" s="373"/>
      <c r="BR44" s="374"/>
      <c r="BS44" s="374"/>
      <c r="BT44" s="374"/>
      <c r="BU44" s="374"/>
      <c r="BV44" s="375"/>
      <c r="BW44" s="376"/>
      <c r="BX44" s="377"/>
      <c r="BY44" s="377"/>
      <c r="BZ44" s="377"/>
      <c r="CA44" s="377"/>
      <c r="CB44" s="378"/>
      <c r="CC44" s="38"/>
      <c r="CD44" s="39"/>
      <c r="CE44" s="39"/>
      <c r="CF44" s="39"/>
      <c r="CG44" s="40"/>
      <c r="CH44" s="41"/>
      <c r="CI44" s="39"/>
      <c r="CJ44" s="39"/>
      <c r="CK44" s="39"/>
      <c r="CL44" s="42"/>
      <c r="CM44" s="43"/>
      <c r="CN44" s="39"/>
      <c r="CO44" s="39"/>
      <c r="CP44" s="39"/>
      <c r="CQ44" s="40"/>
      <c r="CR44" s="41"/>
      <c r="CS44" s="39"/>
      <c r="CT44" s="39"/>
      <c r="CU44" s="39"/>
      <c r="CV44" s="42"/>
      <c r="CW44" s="43"/>
      <c r="CX44" s="39"/>
      <c r="CY44" s="39"/>
      <c r="CZ44" s="39"/>
      <c r="DA44" s="40"/>
      <c r="DB44" s="41"/>
      <c r="DC44" s="39"/>
      <c r="DD44" s="39"/>
      <c r="DE44" s="39"/>
      <c r="DF44" s="42"/>
      <c r="DG44" s="43"/>
      <c r="DH44" s="39"/>
      <c r="DI44" s="39"/>
      <c r="DJ44" s="39"/>
      <c r="DK44" s="40"/>
      <c r="DL44" s="41"/>
      <c r="DM44" s="39"/>
      <c r="DN44" s="39"/>
      <c r="DO44" s="39"/>
      <c r="DP44" s="42"/>
      <c r="DQ44" s="43"/>
      <c r="DR44" s="39"/>
      <c r="DS44" s="39"/>
      <c r="DT44" s="39"/>
      <c r="DU44" s="40"/>
      <c r="DV44" s="41"/>
      <c r="DW44" s="39"/>
      <c r="DX44" s="39"/>
      <c r="DY44" s="39"/>
      <c r="DZ44" s="42"/>
      <c r="EA44" s="43"/>
      <c r="EB44" s="39"/>
      <c r="EC44" s="39"/>
      <c r="ED44" s="39"/>
      <c r="EE44" s="40"/>
      <c r="EF44" s="41"/>
      <c r="EG44" s="39"/>
      <c r="EH44" s="39"/>
      <c r="EI44" s="39"/>
      <c r="EJ44" s="42"/>
      <c r="EK44" s="43"/>
      <c r="EL44" s="39"/>
      <c r="EM44" s="39"/>
      <c r="EN44" s="39"/>
      <c r="EO44" s="40"/>
      <c r="EP44" s="41"/>
      <c r="EQ44" s="39"/>
      <c r="ER44" s="39"/>
      <c r="ES44" s="39"/>
      <c r="ET44" s="42"/>
      <c r="EU44" s="43"/>
      <c r="EV44" s="39"/>
      <c r="EW44" s="39"/>
      <c r="EX44" s="39"/>
      <c r="EY44" s="40"/>
      <c r="EZ44" s="41"/>
      <c r="FA44" s="39"/>
      <c r="FB44" s="39"/>
      <c r="FC44" s="39"/>
      <c r="FD44" s="42"/>
      <c r="FE44" s="43"/>
      <c r="FF44" s="39"/>
      <c r="FG44" s="39"/>
      <c r="FH44" s="39"/>
      <c r="FI44" s="40"/>
      <c r="FJ44" s="41"/>
      <c r="FK44" s="39"/>
      <c r="FL44" s="39"/>
      <c r="FM44" s="39"/>
      <c r="FN44" s="42"/>
      <c r="FO44" s="43"/>
      <c r="FP44" s="39"/>
      <c r="FQ44" s="39"/>
      <c r="FR44" s="39"/>
      <c r="FS44" s="40"/>
      <c r="FT44" s="39"/>
      <c r="FU44" s="40"/>
      <c r="FV44" s="39"/>
      <c r="FW44" s="39"/>
      <c r="FX44" s="40"/>
      <c r="FY44" s="39"/>
      <c r="FZ44" s="40"/>
      <c r="GA44" s="39"/>
      <c r="GB44" s="40"/>
      <c r="GC44" s="39"/>
      <c r="GD44" s="39"/>
      <c r="GE44" s="40"/>
      <c r="GF44" s="39"/>
      <c r="GG44" s="40"/>
      <c r="GH44" s="39"/>
      <c r="GI44" s="40"/>
      <c r="GJ44" s="39"/>
      <c r="GK44" s="40"/>
      <c r="GL44" s="39"/>
      <c r="GM44" s="40"/>
      <c r="GN44" s="39"/>
      <c r="GO44" s="40"/>
      <c r="GP44" s="39"/>
      <c r="GQ44" s="40"/>
      <c r="GR44" s="44"/>
    </row>
    <row r="45" spans="1:200" ht="11.25" hidden="1" customHeight="1" x14ac:dyDescent="0.25">
      <c r="A45" s="395"/>
      <c r="B45" s="396"/>
      <c r="C45" s="396"/>
      <c r="D45" s="396"/>
      <c r="E45" s="396"/>
      <c r="F45" s="396"/>
      <c r="G45" s="397"/>
      <c r="H45" s="401"/>
      <c r="I45" s="402"/>
      <c r="J45" s="402"/>
      <c r="K45" s="402"/>
      <c r="L45" s="402"/>
      <c r="M45" s="402"/>
      <c r="N45" s="402"/>
      <c r="O45" s="402"/>
      <c r="P45" s="402"/>
      <c r="Q45" s="402"/>
      <c r="R45" s="402"/>
      <c r="S45" s="402"/>
      <c r="T45" s="402"/>
      <c r="U45" s="402"/>
      <c r="V45" s="402"/>
      <c r="W45" s="402"/>
      <c r="X45" s="402"/>
      <c r="Y45" s="402"/>
      <c r="Z45" s="402"/>
      <c r="AA45" s="402"/>
      <c r="AB45" s="402"/>
      <c r="AC45" s="402"/>
      <c r="AD45" s="402"/>
      <c r="AE45" s="402"/>
      <c r="AF45" s="402"/>
      <c r="AG45" s="402"/>
      <c r="AH45" s="402"/>
      <c r="AI45" s="402"/>
      <c r="AJ45" s="402"/>
      <c r="AK45" s="402"/>
      <c r="AL45" s="402"/>
      <c r="AM45" s="402"/>
      <c r="AN45" s="402"/>
      <c r="AO45" s="402"/>
      <c r="AP45" s="402"/>
      <c r="AQ45" s="402"/>
      <c r="AR45" s="402"/>
      <c r="AS45" s="402"/>
      <c r="AT45" s="402"/>
      <c r="AU45" s="402"/>
      <c r="AV45" s="402"/>
      <c r="AW45" s="402"/>
      <c r="AX45" s="402"/>
      <c r="AY45" s="402"/>
      <c r="AZ45" s="402"/>
      <c r="BA45" s="402"/>
      <c r="BB45" s="402"/>
      <c r="BC45" s="402"/>
      <c r="BD45" s="403"/>
      <c r="BE45" s="376"/>
      <c r="BF45" s="377"/>
      <c r="BG45" s="377"/>
      <c r="BH45" s="377"/>
      <c r="BI45" s="377"/>
      <c r="BJ45" s="378"/>
      <c r="BK45" s="376"/>
      <c r="BL45" s="377"/>
      <c r="BM45" s="377"/>
      <c r="BN45" s="377"/>
      <c r="BO45" s="377"/>
      <c r="BP45" s="378"/>
      <c r="BQ45" s="376"/>
      <c r="BR45" s="377"/>
      <c r="BS45" s="377"/>
      <c r="BT45" s="377"/>
      <c r="BU45" s="377"/>
      <c r="BV45" s="378"/>
      <c r="BW45" s="373"/>
      <c r="BX45" s="374"/>
      <c r="BY45" s="374"/>
      <c r="BZ45" s="374"/>
      <c r="CA45" s="374"/>
      <c r="CB45" s="375"/>
      <c r="CC45" s="45"/>
      <c r="CD45" s="46"/>
      <c r="CE45" s="46"/>
      <c r="CF45" s="46"/>
      <c r="CG45" s="47"/>
      <c r="CH45" s="48"/>
      <c r="CI45" s="46"/>
      <c r="CJ45" s="46"/>
      <c r="CK45" s="46"/>
      <c r="CL45" s="49"/>
      <c r="CM45" s="50"/>
      <c r="CN45" s="46"/>
      <c r="CO45" s="46"/>
      <c r="CP45" s="46"/>
      <c r="CQ45" s="47"/>
      <c r="CR45" s="48"/>
      <c r="CS45" s="46"/>
      <c r="CT45" s="46"/>
      <c r="CU45" s="46"/>
      <c r="CV45" s="49"/>
      <c r="CW45" s="50"/>
      <c r="CX45" s="46"/>
      <c r="CY45" s="46"/>
      <c r="CZ45" s="46"/>
      <c r="DA45" s="47"/>
      <c r="DB45" s="48"/>
      <c r="DC45" s="46"/>
      <c r="DD45" s="46"/>
      <c r="DE45" s="46"/>
      <c r="DF45" s="49"/>
      <c r="DG45" s="50"/>
      <c r="DH45" s="46"/>
      <c r="DI45" s="46"/>
      <c r="DJ45" s="46"/>
      <c r="DK45" s="47"/>
      <c r="DL45" s="48"/>
      <c r="DM45" s="46"/>
      <c r="DN45" s="46"/>
      <c r="DO45" s="46"/>
      <c r="DP45" s="49"/>
      <c r="DQ45" s="50"/>
      <c r="DR45" s="46"/>
      <c r="DS45" s="46"/>
      <c r="DT45" s="46"/>
      <c r="DU45" s="47"/>
      <c r="DV45" s="48"/>
      <c r="DW45" s="46"/>
      <c r="DX45" s="46"/>
      <c r="DY45" s="46"/>
      <c r="DZ45" s="49"/>
      <c r="EA45" s="50"/>
      <c r="EB45" s="46"/>
      <c r="EC45" s="46"/>
      <c r="ED45" s="46"/>
      <c r="EE45" s="47"/>
      <c r="EF45" s="48"/>
      <c r="EG45" s="46"/>
      <c r="EH45" s="46"/>
      <c r="EI45" s="46"/>
      <c r="EJ45" s="49"/>
      <c r="EK45" s="50"/>
      <c r="EL45" s="46"/>
      <c r="EM45" s="46"/>
      <c r="EN45" s="46"/>
      <c r="EO45" s="47"/>
      <c r="EP45" s="48"/>
      <c r="EQ45" s="46"/>
      <c r="ER45" s="46"/>
      <c r="ES45" s="46"/>
      <c r="ET45" s="49"/>
      <c r="EU45" s="50"/>
      <c r="EV45" s="46"/>
      <c r="EW45" s="46"/>
      <c r="EX45" s="46"/>
      <c r="EY45" s="47"/>
      <c r="EZ45" s="48"/>
      <c r="FA45" s="46"/>
      <c r="FB45" s="46"/>
      <c r="FC45" s="46"/>
      <c r="FD45" s="49"/>
      <c r="FE45" s="50"/>
      <c r="FF45" s="46"/>
      <c r="FG45" s="46"/>
      <c r="FH45" s="46"/>
      <c r="FI45" s="47"/>
      <c r="FJ45" s="48"/>
      <c r="FK45" s="46"/>
      <c r="FL45" s="46"/>
      <c r="FM45" s="46"/>
      <c r="FN45" s="49"/>
      <c r="FO45" s="50"/>
      <c r="FP45" s="46"/>
      <c r="FQ45" s="46"/>
      <c r="FR45" s="46"/>
      <c r="FS45" s="47"/>
      <c r="FT45" s="46"/>
      <c r="FU45" s="47"/>
      <c r="FV45" s="46"/>
      <c r="FW45" s="46"/>
      <c r="FX45" s="47"/>
      <c r="FY45" s="46"/>
      <c r="FZ45" s="47"/>
      <c r="GA45" s="46"/>
      <c r="GB45" s="47"/>
      <c r="GC45" s="46"/>
      <c r="GD45" s="46"/>
      <c r="GE45" s="47"/>
      <c r="GF45" s="46"/>
      <c r="GG45" s="47"/>
      <c r="GH45" s="46"/>
      <c r="GI45" s="47"/>
      <c r="GJ45" s="46"/>
      <c r="GK45" s="47"/>
      <c r="GL45" s="46"/>
      <c r="GM45" s="47"/>
      <c r="GN45" s="46"/>
      <c r="GO45" s="47"/>
      <c r="GP45" s="46"/>
      <c r="GQ45" s="47"/>
      <c r="GR45" s="44"/>
    </row>
    <row r="46" spans="1:200" ht="11.25" hidden="1" customHeight="1" x14ac:dyDescent="0.25">
      <c r="A46" s="392">
        <f>'[2]1 опер'!A46</f>
        <v>0</v>
      </c>
      <c r="B46" s="393"/>
      <c r="C46" s="393"/>
      <c r="D46" s="393"/>
      <c r="E46" s="393"/>
      <c r="F46" s="393"/>
      <c r="G46" s="394"/>
      <c r="H46" s="398"/>
      <c r="I46" s="399"/>
      <c r="J46" s="399"/>
      <c r="K46" s="399"/>
      <c r="L46" s="399"/>
      <c r="M46" s="399"/>
      <c r="N46" s="399"/>
      <c r="O46" s="399"/>
      <c r="P46" s="399"/>
      <c r="Q46" s="399"/>
      <c r="R46" s="399"/>
      <c r="S46" s="399"/>
      <c r="T46" s="399"/>
      <c r="U46" s="399"/>
      <c r="V46" s="399"/>
      <c r="W46" s="399"/>
      <c r="X46" s="399"/>
      <c r="Y46" s="399"/>
      <c r="Z46" s="399"/>
      <c r="AA46" s="399"/>
      <c r="AB46" s="399"/>
      <c r="AC46" s="399"/>
      <c r="AD46" s="399"/>
      <c r="AE46" s="399"/>
      <c r="AF46" s="399"/>
      <c r="AG46" s="399"/>
      <c r="AH46" s="399"/>
      <c r="AI46" s="399"/>
      <c r="AJ46" s="399"/>
      <c r="AK46" s="399"/>
      <c r="AL46" s="399"/>
      <c r="AM46" s="399"/>
      <c r="AN46" s="399"/>
      <c r="AO46" s="399"/>
      <c r="AP46" s="399"/>
      <c r="AQ46" s="399"/>
      <c r="AR46" s="399"/>
      <c r="AS46" s="399"/>
      <c r="AT46" s="399"/>
      <c r="AU46" s="399"/>
      <c r="AV46" s="399"/>
      <c r="AW46" s="399"/>
      <c r="AX46" s="399"/>
      <c r="AY46" s="399"/>
      <c r="AZ46" s="399"/>
      <c r="BA46" s="399"/>
      <c r="BB46" s="399"/>
      <c r="BC46" s="399"/>
      <c r="BD46" s="400"/>
      <c r="BE46" s="373"/>
      <c r="BF46" s="374"/>
      <c r="BG46" s="374"/>
      <c r="BH46" s="374"/>
      <c r="BI46" s="374"/>
      <c r="BJ46" s="375"/>
      <c r="BK46" s="373"/>
      <c r="BL46" s="374"/>
      <c r="BM46" s="374"/>
      <c r="BN46" s="374"/>
      <c r="BO46" s="374"/>
      <c r="BP46" s="375"/>
      <c r="BQ46" s="373"/>
      <c r="BR46" s="374"/>
      <c r="BS46" s="374"/>
      <c r="BT46" s="374"/>
      <c r="BU46" s="374"/>
      <c r="BV46" s="375"/>
      <c r="BW46" s="376"/>
      <c r="BX46" s="377"/>
      <c r="BY46" s="377"/>
      <c r="BZ46" s="377"/>
      <c r="CA46" s="377"/>
      <c r="CB46" s="378"/>
      <c r="CC46" s="38"/>
      <c r="CD46" s="39"/>
      <c r="CE46" s="39"/>
      <c r="CF46" s="39"/>
      <c r="CG46" s="40"/>
      <c r="CH46" s="41"/>
      <c r="CI46" s="39"/>
      <c r="CJ46" s="39"/>
      <c r="CK46" s="39"/>
      <c r="CL46" s="42"/>
      <c r="CM46" s="43"/>
      <c r="CN46" s="39"/>
      <c r="CO46" s="39"/>
      <c r="CP46" s="39"/>
      <c r="CQ46" s="40"/>
      <c r="CR46" s="41"/>
      <c r="CS46" s="39"/>
      <c r="CT46" s="39"/>
      <c r="CU46" s="39"/>
      <c r="CV46" s="42"/>
      <c r="CW46" s="43"/>
      <c r="CX46" s="39"/>
      <c r="CY46" s="39"/>
      <c r="CZ46" s="39"/>
      <c r="DA46" s="40"/>
      <c r="DB46" s="41"/>
      <c r="DC46" s="39"/>
      <c r="DD46" s="39"/>
      <c r="DE46" s="39"/>
      <c r="DF46" s="42"/>
      <c r="DG46" s="43"/>
      <c r="DH46" s="39"/>
      <c r="DI46" s="39"/>
      <c r="DJ46" s="39"/>
      <c r="DK46" s="40"/>
      <c r="DL46" s="41"/>
      <c r="DM46" s="39"/>
      <c r="DN46" s="39"/>
      <c r="DO46" s="39"/>
      <c r="DP46" s="42"/>
      <c r="DQ46" s="43"/>
      <c r="DR46" s="39"/>
      <c r="DS46" s="39"/>
      <c r="DT46" s="39"/>
      <c r="DU46" s="40"/>
      <c r="DV46" s="41"/>
      <c r="DW46" s="39"/>
      <c r="DX46" s="39"/>
      <c r="DY46" s="39"/>
      <c r="DZ46" s="42"/>
      <c r="EA46" s="43"/>
      <c r="EB46" s="39"/>
      <c r="EC46" s="39"/>
      <c r="ED46" s="39"/>
      <c r="EE46" s="40"/>
      <c r="EF46" s="41"/>
      <c r="EG46" s="39"/>
      <c r="EH46" s="39"/>
      <c r="EI46" s="39"/>
      <c r="EJ46" s="42"/>
      <c r="EK46" s="43"/>
      <c r="EL46" s="39"/>
      <c r="EM46" s="39"/>
      <c r="EN46" s="39"/>
      <c r="EO46" s="40"/>
      <c r="EP46" s="41"/>
      <c r="EQ46" s="39"/>
      <c r="ER46" s="39"/>
      <c r="ES46" s="39"/>
      <c r="ET46" s="42"/>
      <c r="EU46" s="43"/>
      <c r="EV46" s="39"/>
      <c r="EW46" s="39"/>
      <c r="EX46" s="39"/>
      <c r="EY46" s="40"/>
      <c r="EZ46" s="41"/>
      <c r="FA46" s="39"/>
      <c r="FB46" s="39"/>
      <c r="FC46" s="39"/>
      <c r="FD46" s="42"/>
      <c r="FE46" s="43"/>
      <c r="FF46" s="39"/>
      <c r="FG46" s="39"/>
      <c r="FH46" s="39"/>
      <c r="FI46" s="40"/>
      <c r="FJ46" s="41"/>
      <c r="FK46" s="39"/>
      <c r="FL46" s="39"/>
      <c r="FM46" s="39"/>
      <c r="FN46" s="42"/>
      <c r="FO46" s="43"/>
      <c r="FP46" s="39"/>
      <c r="FQ46" s="39"/>
      <c r="FR46" s="39"/>
      <c r="FS46" s="40"/>
      <c r="FT46" s="39"/>
      <c r="FU46" s="40"/>
      <c r="FV46" s="39"/>
      <c r="FW46" s="39"/>
      <c r="FX46" s="40"/>
      <c r="FY46" s="39"/>
      <c r="FZ46" s="40"/>
      <c r="GA46" s="39"/>
      <c r="GB46" s="40"/>
      <c r="GC46" s="39"/>
      <c r="GD46" s="39"/>
      <c r="GE46" s="40"/>
      <c r="GF46" s="39"/>
      <c r="GG46" s="40"/>
      <c r="GH46" s="39"/>
      <c r="GI46" s="40"/>
      <c r="GJ46" s="39"/>
      <c r="GK46" s="40"/>
      <c r="GL46" s="39"/>
      <c r="GM46" s="40"/>
      <c r="GN46" s="39"/>
      <c r="GO46" s="40"/>
      <c r="GP46" s="39"/>
      <c r="GQ46" s="40"/>
      <c r="GR46" s="44"/>
    </row>
    <row r="47" spans="1:200" ht="11.25" hidden="1" customHeight="1" x14ac:dyDescent="0.25">
      <c r="A47" s="395"/>
      <c r="B47" s="396"/>
      <c r="C47" s="396"/>
      <c r="D47" s="396"/>
      <c r="E47" s="396"/>
      <c r="F47" s="396"/>
      <c r="G47" s="397"/>
      <c r="H47" s="401"/>
      <c r="I47" s="402"/>
      <c r="J47" s="402"/>
      <c r="K47" s="402"/>
      <c r="L47" s="402"/>
      <c r="M47" s="402"/>
      <c r="N47" s="402"/>
      <c r="O47" s="402"/>
      <c r="P47" s="402"/>
      <c r="Q47" s="402"/>
      <c r="R47" s="402"/>
      <c r="S47" s="402"/>
      <c r="T47" s="402"/>
      <c r="U47" s="402"/>
      <c r="V47" s="402"/>
      <c r="W47" s="402"/>
      <c r="X47" s="402"/>
      <c r="Y47" s="402"/>
      <c r="Z47" s="402"/>
      <c r="AA47" s="402"/>
      <c r="AB47" s="402"/>
      <c r="AC47" s="402"/>
      <c r="AD47" s="402"/>
      <c r="AE47" s="402"/>
      <c r="AF47" s="402"/>
      <c r="AG47" s="402"/>
      <c r="AH47" s="402"/>
      <c r="AI47" s="402"/>
      <c r="AJ47" s="402"/>
      <c r="AK47" s="402"/>
      <c r="AL47" s="402"/>
      <c r="AM47" s="402"/>
      <c r="AN47" s="402"/>
      <c r="AO47" s="402"/>
      <c r="AP47" s="402"/>
      <c r="AQ47" s="402"/>
      <c r="AR47" s="402"/>
      <c r="AS47" s="402"/>
      <c r="AT47" s="402"/>
      <c r="AU47" s="402"/>
      <c r="AV47" s="402"/>
      <c r="AW47" s="402"/>
      <c r="AX47" s="402"/>
      <c r="AY47" s="402"/>
      <c r="AZ47" s="402"/>
      <c r="BA47" s="402"/>
      <c r="BB47" s="402"/>
      <c r="BC47" s="402"/>
      <c r="BD47" s="403"/>
      <c r="BE47" s="376"/>
      <c r="BF47" s="377"/>
      <c r="BG47" s="377"/>
      <c r="BH47" s="377"/>
      <c r="BI47" s="377"/>
      <c r="BJ47" s="378"/>
      <c r="BK47" s="376"/>
      <c r="BL47" s="377"/>
      <c r="BM47" s="377"/>
      <c r="BN47" s="377"/>
      <c r="BO47" s="377"/>
      <c r="BP47" s="378"/>
      <c r="BQ47" s="376"/>
      <c r="BR47" s="377"/>
      <c r="BS47" s="377"/>
      <c r="BT47" s="377"/>
      <c r="BU47" s="377"/>
      <c r="BV47" s="378"/>
      <c r="BW47" s="373"/>
      <c r="BX47" s="374"/>
      <c r="BY47" s="374"/>
      <c r="BZ47" s="374"/>
      <c r="CA47" s="374"/>
      <c r="CB47" s="375"/>
      <c r="CC47" s="45"/>
      <c r="CD47" s="46"/>
      <c r="CE47" s="46"/>
      <c r="CF47" s="46"/>
      <c r="CG47" s="47"/>
      <c r="CH47" s="48"/>
      <c r="CI47" s="46"/>
      <c r="CJ47" s="46"/>
      <c r="CK47" s="46"/>
      <c r="CL47" s="49"/>
      <c r="CM47" s="50"/>
      <c r="CN47" s="46"/>
      <c r="CO47" s="46"/>
      <c r="CP47" s="46"/>
      <c r="CQ47" s="47"/>
      <c r="CR47" s="48"/>
      <c r="CS47" s="46"/>
      <c r="CT47" s="46"/>
      <c r="CU47" s="46"/>
      <c r="CV47" s="49"/>
      <c r="CW47" s="50"/>
      <c r="CX47" s="46"/>
      <c r="CY47" s="46"/>
      <c r="CZ47" s="46"/>
      <c r="DA47" s="47"/>
      <c r="DB47" s="48"/>
      <c r="DC47" s="46"/>
      <c r="DD47" s="46"/>
      <c r="DE47" s="46"/>
      <c r="DF47" s="49"/>
      <c r="DG47" s="50"/>
      <c r="DH47" s="46"/>
      <c r="DI47" s="46"/>
      <c r="DJ47" s="46"/>
      <c r="DK47" s="47"/>
      <c r="DL47" s="48"/>
      <c r="DM47" s="46"/>
      <c r="DN47" s="46"/>
      <c r="DO47" s="46"/>
      <c r="DP47" s="49"/>
      <c r="DQ47" s="50"/>
      <c r="DR47" s="46"/>
      <c r="DS47" s="46"/>
      <c r="DT47" s="46"/>
      <c r="DU47" s="47"/>
      <c r="DV47" s="48"/>
      <c r="DW47" s="46"/>
      <c r="DX47" s="46"/>
      <c r="DY47" s="46"/>
      <c r="DZ47" s="49"/>
      <c r="EA47" s="50"/>
      <c r="EB47" s="46"/>
      <c r="EC47" s="46"/>
      <c r="ED47" s="46"/>
      <c r="EE47" s="47"/>
      <c r="EF47" s="48"/>
      <c r="EG47" s="46"/>
      <c r="EH47" s="46"/>
      <c r="EI47" s="46"/>
      <c r="EJ47" s="49"/>
      <c r="EK47" s="50"/>
      <c r="EL47" s="46"/>
      <c r="EM47" s="46"/>
      <c r="EN47" s="46"/>
      <c r="EO47" s="47"/>
      <c r="EP47" s="48"/>
      <c r="EQ47" s="46"/>
      <c r="ER47" s="46"/>
      <c r="ES47" s="46"/>
      <c r="ET47" s="49"/>
      <c r="EU47" s="50"/>
      <c r="EV47" s="46"/>
      <c r="EW47" s="46"/>
      <c r="EX47" s="46"/>
      <c r="EY47" s="47"/>
      <c r="EZ47" s="48"/>
      <c r="FA47" s="46"/>
      <c r="FB47" s="46"/>
      <c r="FC47" s="46"/>
      <c r="FD47" s="49"/>
      <c r="FE47" s="50"/>
      <c r="FF47" s="46"/>
      <c r="FG47" s="46"/>
      <c r="FH47" s="46"/>
      <c r="FI47" s="47"/>
      <c r="FJ47" s="48"/>
      <c r="FK47" s="46"/>
      <c r="FL47" s="46"/>
      <c r="FM47" s="46"/>
      <c r="FN47" s="49"/>
      <c r="FO47" s="50"/>
      <c r="FP47" s="46"/>
      <c r="FQ47" s="46"/>
      <c r="FR47" s="46"/>
      <c r="FS47" s="47"/>
      <c r="FT47" s="46"/>
      <c r="FU47" s="47"/>
      <c r="FV47" s="46"/>
      <c r="FW47" s="46"/>
      <c r="FX47" s="47"/>
      <c r="FY47" s="46"/>
      <c r="FZ47" s="47"/>
      <c r="GA47" s="46"/>
      <c r="GB47" s="47"/>
      <c r="GC47" s="46"/>
      <c r="GD47" s="46"/>
      <c r="GE47" s="47"/>
      <c r="GF47" s="46"/>
      <c r="GG47" s="47"/>
      <c r="GH47" s="46"/>
      <c r="GI47" s="47"/>
      <c r="GJ47" s="46"/>
      <c r="GK47" s="47"/>
      <c r="GL47" s="46"/>
      <c r="GM47" s="47"/>
      <c r="GN47" s="46"/>
      <c r="GO47" s="47"/>
      <c r="GP47" s="46"/>
      <c r="GQ47" s="47"/>
      <c r="GR47" s="44"/>
    </row>
    <row r="48" spans="1:200" ht="11.25" hidden="1" customHeight="1" x14ac:dyDescent="0.25">
      <c r="A48" s="392">
        <f>'[2]1 опер'!A48</f>
        <v>0</v>
      </c>
      <c r="B48" s="393"/>
      <c r="C48" s="393"/>
      <c r="D48" s="393"/>
      <c r="E48" s="393"/>
      <c r="F48" s="393"/>
      <c r="G48" s="394"/>
      <c r="H48" s="398"/>
      <c r="I48" s="399"/>
      <c r="J48" s="399"/>
      <c r="K48" s="399"/>
      <c r="L48" s="399"/>
      <c r="M48" s="399"/>
      <c r="N48" s="399"/>
      <c r="O48" s="399"/>
      <c r="P48" s="399"/>
      <c r="Q48" s="399"/>
      <c r="R48" s="399"/>
      <c r="S48" s="399"/>
      <c r="T48" s="399"/>
      <c r="U48" s="399"/>
      <c r="V48" s="399"/>
      <c r="W48" s="399"/>
      <c r="X48" s="399"/>
      <c r="Y48" s="399"/>
      <c r="Z48" s="399"/>
      <c r="AA48" s="399"/>
      <c r="AB48" s="399"/>
      <c r="AC48" s="399"/>
      <c r="AD48" s="399"/>
      <c r="AE48" s="399"/>
      <c r="AF48" s="399"/>
      <c r="AG48" s="399"/>
      <c r="AH48" s="399"/>
      <c r="AI48" s="399"/>
      <c r="AJ48" s="399"/>
      <c r="AK48" s="399"/>
      <c r="AL48" s="399"/>
      <c r="AM48" s="399"/>
      <c r="AN48" s="399"/>
      <c r="AO48" s="399"/>
      <c r="AP48" s="399"/>
      <c r="AQ48" s="399"/>
      <c r="AR48" s="399"/>
      <c r="AS48" s="399"/>
      <c r="AT48" s="399"/>
      <c r="AU48" s="399"/>
      <c r="AV48" s="399"/>
      <c r="AW48" s="399"/>
      <c r="AX48" s="399"/>
      <c r="AY48" s="399"/>
      <c r="AZ48" s="399"/>
      <c r="BA48" s="399"/>
      <c r="BB48" s="399"/>
      <c r="BC48" s="399"/>
      <c r="BD48" s="400"/>
      <c r="BE48" s="373"/>
      <c r="BF48" s="374"/>
      <c r="BG48" s="374"/>
      <c r="BH48" s="374"/>
      <c r="BI48" s="374"/>
      <c r="BJ48" s="375"/>
      <c r="BK48" s="373"/>
      <c r="BL48" s="374"/>
      <c r="BM48" s="374"/>
      <c r="BN48" s="374"/>
      <c r="BO48" s="374"/>
      <c r="BP48" s="375"/>
      <c r="BQ48" s="373"/>
      <c r="BR48" s="374"/>
      <c r="BS48" s="374"/>
      <c r="BT48" s="374"/>
      <c r="BU48" s="374"/>
      <c r="BV48" s="375"/>
      <c r="BW48" s="376"/>
      <c r="BX48" s="377"/>
      <c r="BY48" s="377"/>
      <c r="BZ48" s="377"/>
      <c r="CA48" s="377"/>
      <c r="CB48" s="378"/>
      <c r="CC48" s="38"/>
      <c r="CD48" s="39"/>
      <c r="CE48" s="39"/>
      <c r="CF48" s="39"/>
      <c r="CG48" s="40"/>
      <c r="CH48" s="41"/>
      <c r="CI48" s="39"/>
      <c r="CJ48" s="39"/>
      <c r="CK48" s="39"/>
      <c r="CL48" s="42"/>
      <c r="CM48" s="43"/>
      <c r="CN48" s="39"/>
      <c r="CO48" s="39"/>
      <c r="CP48" s="39"/>
      <c r="CQ48" s="40"/>
      <c r="CR48" s="41"/>
      <c r="CS48" s="39"/>
      <c r="CT48" s="39"/>
      <c r="CU48" s="39"/>
      <c r="CV48" s="42"/>
      <c r="CW48" s="43"/>
      <c r="CX48" s="39"/>
      <c r="CY48" s="39"/>
      <c r="CZ48" s="39"/>
      <c r="DA48" s="40"/>
      <c r="DB48" s="41"/>
      <c r="DC48" s="39"/>
      <c r="DD48" s="39"/>
      <c r="DE48" s="39"/>
      <c r="DF48" s="42"/>
      <c r="DG48" s="43"/>
      <c r="DH48" s="39"/>
      <c r="DI48" s="39"/>
      <c r="DJ48" s="39"/>
      <c r="DK48" s="40"/>
      <c r="DL48" s="41"/>
      <c r="DM48" s="39"/>
      <c r="DN48" s="39"/>
      <c r="DO48" s="39"/>
      <c r="DP48" s="42"/>
      <c r="DQ48" s="43"/>
      <c r="DR48" s="39"/>
      <c r="DS48" s="39"/>
      <c r="DT48" s="39"/>
      <c r="DU48" s="40"/>
      <c r="DV48" s="41"/>
      <c r="DW48" s="39"/>
      <c r="DX48" s="39"/>
      <c r="DY48" s="39"/>
      <c r="DZ48" s="42"/>
      <c r="EA48" s="43"/>
      <c r="EB48" s="39"/>
      <c r="EC48" s="39"/>
      <c r="ED48" s="39"/>
      <c r="EE48" s="40"/>
      <c r="EF48" s="41"/>
      <c r="EG48" s="39"/>
      <c r="EH48" s="39"/>
      <c r="EI48" s="39"/>
      <c r="EJ48" s="42"/>
      <c r="EK48" s="43"/>
      <c r="EL48" s="39"/>
      <c r="EM48" s="39"/>
      <c r="EN48" s="39"/>
      <c r="EO48" s="40"/>
      <c r="EP48" s="41"/>
      <c r="EQ48" s="39"/>
      <c r="ER48" s="39"/>
      <c r="ES48" s="39"/>
      <c r="ET48" s="42"/>
      <c r="EU48" s="43"/>
      <c r="EV48" s="39"/>
      <c r="EW48" s="39"/>
      <c r="EX48" s="39"/>
      <c r="EY48" s="40"/>
      <c r="EZ48" s="41"/>
      <c r="FA48" s="39"/>
      <c r="FB48" s="39"/>
      <c r="FC48" s="39"/>
      <c r="FD48" s="42"/>
      <c r="FE48" s="43"/>
      <c r="FF48" s="39"/>
      <c r="FG48" s="39"/>
      <c r="FH48" s="39"/>
      <c r="FI48" s="40"/>
      <c r="FJ48" s="41"/>
      <c r="FK48" s="39"/>
      <c r="FL48" s="39"/>
      <c r="FM48" s="39"/>
      <c r="FN48" s="42"/>
      <c r="FO48" s="43"/>
      <c r="FP48" s="39"/>
      <c r="FQ48" s="39"/>
      <c r="FR48" s="39"/>
      <c r="FS48" s="40"/>
      <c r="FT48" s="39"/>
      <c r="FU48" s="40"/>
      <c r="FV48" s="39"/>
      <c r="FW48" s="39"/>
      <c r="FX48" s="40"/>
      <c r="FY48" s="39"/>
      <c r="FZ48" s="40"/>
      <c r="GA48" s="39"/>
      <c r="GB48" s="40"/>
      <c r="GC48" s="39"/>
      <c r="GD48" s="39"/>
      <c r="GE48" s="40"/>
      <c r="GF48" s="39"/>
      <c r="GG48" s="40"/>
      <c r="GH48" s="39"/>
      <c r="GI48" s="40"/>
      <c r="GJ48" s="39"/>
      <c r="GK48" s="40"/>
      <c r="GL48" s="39"/>
      <c r="GM48" s="40"/>
      <c r="GN48" s="39"/>
      <c r="GO48" s="40"/>
      <c r="GP48" s="39"/>
      <c r="GQ48" s="40"/>
      <c r="GR48" s="44"/>
    </row>
    <row r="49" spans="1:200" ht="11.25" hidden="1" customHeight="1" x14ac:dyDescent="0.25">
      <c r="A49" s="395"/>
      <c r="B49" s="396"/>
      <c r="C49" s="396"/>
      <c r="D49" s="396"/>
      <c r="E49" s="396"/>
      <c r="F49" s="396"/>
      <c r="G49" s="397"/>
      <c r="H49" s="401"/>
      <c r="I49" s="402"/>
      <c r="J49" s="402"/>
      <c r="K49" s="402"/>
      <c r="L49" s="402"/>
      <c r="M49" s="402"/>
      <c r="N49" s="402"/>
      <c r="O49" s="402"/>
      <c r="P49" s="402"/>
      <c r="Q49" s="402"/>
      <c r="R49" s="402"/>
      <c r="S49" s="402"/>
      <c r="T49" s="402"/>
      <c r="U49" s="402"/>
      <c r="V49" s="402"/>
      <c r="W49" s="402"/>
      <c r="X49" s="402"/>
      <c r="Y49" s="402"/>
      <c r="Z49" s="402"/>
      <c r="AA49" s="402"/>
      <c r="AB49" s="402"/>
      <c r="AC49" s="402"/>
      <c r="AD49" s="402"/>
      <c r="AE49" s="402"/>
      <c r="AF49" s="402"/>
      <c r="AG49" s="402"/>
      <c r="AH49" s="402"/>
      <c r="AI49" s="402"/>
      <c r="AJ49" s="402"/>
      <c r="AK49" s="402"/>
      <c r="AL49" s="402"/>
      <c r="AM49" s="402"/>
      <c r="AN49" s="402"/>
      <c r="AO49" s="402"/>
      <c r="AP49" s="402"/>
      <c r="AQ49" s="402"/>
      <c r="AR49" s="402"/>
      <c r="AS49" s="402"/>
      <c r="AT49" s="402"/>
      <c r="AU49" s="402"/>
      <c r="AV49" s="402"/>
      <c r="AW49" s="402"/>
      <c r="AX49" s="402"/>
      <c r="AY49" s="402"/>
      <c r="AZ49" s="402"/>
      <c r="BA49" s="402"/>
      <c r="BB49" s="402"/>
      <c r="BC49" s="402"/>
      <c r="BD49" s="403"/>
      <c r="BE49" s="376"/>
      <c r="BF49" s="377"/>
      <c r="BG49" s="377"/>
      <c r="BH49" s="377"/>
      <c r="BI49" s="377"/>
      <c r="BJ49" s="378"/>
      <c r="BK49" s="376"/>
      <c r="BL49" s="377"/>
      <c r="BM49" s="377"/>
      <c r="BN49" s="377"/>
      <c r="BO49" s="377"/>
      <c r="BP49" s="378"/>
      <c r="BQ49" s="376"/>
      <c r="BR49" s="377"/>
      <c r="BS49" s="377"/>
      <c r="BT49" s="377"/>
      <c r="BU49" s="377"/>
      <c r="BV49" s="378"/>
      <c r="BW49" s="373"/>
      <c r="BX49" s="374"/>
      <c r="BY49" s="374"/>
      <c r="BZ49" s="374"/>
      <c r="CA49" s="374"/>
      <c r="CB49" s="375"/>
      <c r="CC49" s="45"/>
      <c r="CD49" s="46"/>
      <c r="CE49" s="46"/>
      <c r="CF49" s="46"/>
      <c r="CG49" s="47"/>
      <c r="CH49" s="48"/>
      <c r="CI49" s="46"/>
      <c r="CJ49" s="46"/>
      <c r="CK49" s="46"/>
      <c r="CL49" s="49"/>
      <c r="CM49" s="50"/>
      <c r="CN49" s="46"/>
      <c r="CO49" s="46"/>
      <c r="CP49" s="46"/>
      <c r="CQ49" s="47"/>
      <c r="CR49" s="48"/>
      <c r="CS49" s="46"/>
      <c r="CT49" s="46"/>
      <c r="CU49" s="46"/>
      <c r="CV49" s="49"/>
      <c r="CW49" s="50"/>
      <c r="CX49" s="46"/>
      <c r="CY49" s="46"/>
      <c r="CZ49" s="46"/>
      <c r="DA49" s="47"/>
      <c r="DB49" s="48"/>
      <c r="DC49" s="46"/>
      <c r="DD49" s="46"/>
      <c r="DE49" s="46"/>
      <c r="DF49" s="49"/>
      <c r="DG49" s="50"/>
      <c r="DH49" s="46"/>
      <c r="DI49" s="46"/>
      <c r="DJ49" s="46"/>
      <c r="DK49" s="47"/>
      <c r="DL49" s="48"/>
      <c r="DM49" s="46"/>
      <c r="DN49" s="46"/>
      <c r="DO49" s="46"/>
      <c r="DP49" s="49"/>
      <c r="DQ49" s="50"/>
      <c r="DR49" s="46"/>
      <c r="DS49" s="46"/>
      <c r="DT49" s="46"/>
      <c r="DU49" s="47"/>
      <c r="DV49" s="48"/>
      <c r="DW49" s="46"/>
      <c r="DX49" s="46"/>
      <c r="DY49" s="46"/>
      <c r="DZ49" s="49"/>
      <c r="EA49" s="50"/>
      <c r="EB49" s="46"/>
      <c r="EC49" s="46"/>
      <c r="ED49" s="46"/>
      <c r="EE49" s="47"/>
      <c r="EF49" s="48"/>
      <c r="EG49" s="46"/>
      <c r="EH49" s="46"/>
      <c r="EI49" s="46"/>
      <c r="EJ49" s="49"/>
      <c r="EK49" s="50"/>
      <c r="EL49" s="46"/>
      <c r="EM49" s="46"/>
      <c r="EN49" s="46"/>
      <c r="EO49" s="47"/>
      <c r="EP49" s="48"/>
      <c r="EQ49" s="46"/>
      <c r="ER49" s="46"/>
      <c r="ES49" s="46"/>
      <c r="ET49" s="49"/>
      <c r="EU49" s="50"/>
      <c r="EV49" s="46"/>
      <c r="EW49" s="46"/>
      <c r="EX49" s="46"/>
      <c r="EY49" s="47"/>
      <c r="EZ49" s="48"/>
      <c r="FA49" s="46"/>
      <c r="FB49" s="46"/>
      <c r="FC49" s="46"/>
      <c r="FD49" s="49"/>
      <c r="FE49" s="50"/>
      <c r="FF49" s="46"/>
      <c r="FG49" s="46"/>
      <c r="FH49" s="46"/>
      <c r="FI49" s="47"/>
      <c r="FJ49" s="48"/>
      <c r="FK49" s="46"/>
      <c r="FL49" s="46"/>
      <c r="FM49" s="46"/>
      <c r="FN49" s="49"/>
      <c r="FO49" s="50"/>
      <c r="FP49" s="46"/>
      <c r="FQ49" s="46"/>
      <c r="FR49" s="46"/>
      <c r="FS49" s="47"/>
      <c r="FT49" s="46"/>
      <c r="FU49" s="47"/>
      <c r="FV49" s="46"/>
      <c r="FW49" s="46"/>
      <c r="FX49" s="47"/>
      <c r="FY49" s="46"/>
      <c r="FZ49" s="47"/>
      <c r="GA49" s="46"/>
      <c r="GB49" s="47"/>
      <c r="GC49" s="46"/>
      <c r="GD49" s="46"/>
      <c r="GE49" s="47"/>
      <c r="GF49" s="46"/>
      <c r="GG49" s="47"/>
      <c r="GH49" s="46"/>
      <c r="GI49" s="47"/>
      <c r="GJ49" s="46"/>
      <c r="GK49" s="47"/>
      <c r="GL49" s="46"/>
      <c r="GM49" s="47"/>
      <c r="GN49" s="46"/>
      <c r="GO49" s="47"/>
      <c r="GP49" s="46"/>
      <c r="GQ49" s="47"/>
      <c r="GR49" s="44"/>
    </row>
    <row r="50" spans="1:200" ht="11.25" hidden="1" customHeight="1" x14ac:dyDescent="0.25">
      <c r="A50" s="392">
        <f>'[2]1 опер'!A50</f>
        <v>0</v>
      </c>
      <c r="B50" s="393"/>
      <c r="C50" s="393"/>
      <c r="D50" s="393"/>
      <c r="E50" s="393"/>
      <c r="F50" s="393"/>
      <c r="G50" s="394"/>
      <c r="H50" s="398"/>
      <c r="I50" s="399"/>
      <c r="J50" s="399"/>
      <c r="K50" s="399"/>
      <c r="L50" s="399"/>
      <c r="M50" s="399"/>
      <c r="N50" s="399"/>
      <c r="O50" s="399"/>
      <c r="P50" s="399"/>
      <c r="Q50" s="399"/>
      <c r="R50" s="399"/>
      <c r="S50" s="399"/>
      <c r="T50" s="399"/>
      <c r="U50" s="399"/>
      <c r="V50" s="399"/>
      <c r="W50" s="399"/>
      <c r="X50" s="399"/>
      <c r="Y50" s="399"/>
      <c r="Z50" s="399"/>
      <c r="AA50" s="399"/>
      <c r="AB50" s="399"/>
      <c r="AC50" s="399"/>
      <c r="AD50" s="399"/>
      <c r="AE50" s="399"/>
      <c r="AF50" s="399"/>
      <c r="AG50" s="399"/>
      <c r="AH50" s="399"/>
      <c r="AI50" s="399"/>
      <c r="AJ50" s="399"/>
      <c r="AK50" s="399"/>
      <c r="AL50" s="399"/>
      <c r="AM50" s="399"/>
      <c r="AN50" s="399"/>
      <c r="AO50" s="399"/>
      <c r="AP50" s="399"/>
      <c r="AQ50" s="399"/>
      <c r="AR50" s="399"/>
      <c r="AS50" s="399"/>
      <c r="AT50" s="399"/>
      <c r="AU50" s="399"/>
      <c r="AV50" s="399"/>
      <c r="AW50" s="399"/>
      <c r="AX50" s="399"/>
      <c r="AY50" s="399"/>
      <c r="AZ50" s="399"/>
      <c r="BA50" s="399"/>
      <c r="BB50" s="399"/>
      <c r="BC50" s="399"/>
      <c r="BD50" s="400"/>
      <c r="BE50" s="373"/>
      <c r="BF50" s="374"/>
      <c r="BG50" s="374"/>
      <c r="BH50" s="374"/>
      <c r="BI50" s="374"/>
      <c r="BJ50" s="375"/>
      <c r="BK50" s="373"/>
      <c r="BL50" s="374"/>
      <c r="BM50" s="374"/>
      <c r="BN50" s="374"/>
      <c r="BO50" s="374"/>
      <c r="BP50" s="375"/>
      <c r="BQ50" s="373"/>
      <c r="BR50" s="374"/>
      <c r="BS50" s="374"/>
      <c r="BT50" s="374"/>
      <c r="BU50" s="374"/>
      <c r="BV50" s="375"/>
      <c r="BW50" s="376"/>
      <c r="BX50" s="377"/>
      <c r="BY50" s="377"/>
      <c r="BZ50" s="377"/>
      <c r="CA50" s="377"/>
      <c r="CB50" s="378"/>
      <c r="CC50" s="38"/>
      <c r="CD50" s="39"/>
      <c r="CE50" s="39"/>
      <c r="CF50" s="39"/>
      <c r="CG50" s="40"/>
      <c r="CH50" s="41"/>
      <c r="CI50" s="39"/>
      <c r="CJ50" s="39"/>
      <c r="CK50" s="39"/>
      <c r="CL50" s="42"/>
      <c r="CM50" s="43"/>
      <c r="CN50" s="39"/>
      <c r="CO50" s="39"/>
      <c r="CP50" s="39"/>
      <c r="CQ50" s="40"/>
      <c r="CR50" s="41"/>
      <c r="CS50" s="39"/>
      <c r="CT50" s="39"/>
      <c r="CU50" s="39"/>
      <c r="CV50" s="42"/>
      <c r="CW50" s="43"/>
      <c r="CX50" s="39"/>
      <c r="CY50" s="39"/>
      <c r="CZ50" s="39"/>
      <c r="DA50" s="40"/>
      <c r="DB50" s="41"/>
      <c r="DC50" s="39"/>
      <c r="DD50" s="39"/>
      <c r="DE50" s="39"/>
      <c r="DF50" s="42"/>
      <c r="DG50" s="43"/>
      <c r="DH50" s="39"/>
      <c r="DI50" s="39"/>
      <c r="DJ50" s="39"/>
      <c r="DK50" s="40"/>
      <c r="DL50" s="41"/>
      <c r="DM50" s="39"/>
      <c r="DN50" s="39"/>
      <c r="DO50" s="39"/>
      <c r="DP50" s="42"/>
      <c r="DQ50" s="43"/>
      <c r="DR50" s="39"/>
      <c r="DS50" s="39"/>
      <c r="DT50" s="39"/>
      <c r="DU50" s="40"/>
      <c r="DV50" s="41"/>
      <c r="DW50" s="39"/>
      <c r="DX50" s="39"/>
      <c r="DY50" s="39"/>
      <c r="DZ50" s="42"/>
      <c r="EA50" s="43"/>
      <c r="EB50" s="39"/>
      <c r="EC50" s="39"/>
      <c r="ED50" s="39"/>
      <c r="EE50" s="40"/>
      <c r="EF50" s="41"/>
      <c r="EG50" s="39"/>
      <c r="EH50" s="39"/>
      <c r="EI50" s="39"/>
      <c r="EJ50" s="42"/>
      <c r="EK50" s="43"/>
      <c r="EL50" s="39"/>
      <c r="EM50" s="39"/>
      <c r="EN50" s="39"/>
      <c r="EO50" s="40"/>
      <c r="EP50" s="41"/>
      <c r="EQ50" s="39"/>
      <c r="ER50" s="39"/>
      <c r="ES50" s="39"/>
      <c r="ET50" s="42"/>
      <c r="EU50" s="43"/>
      <c r="EV50" s="39"/>
      <c r="EW50" s="39"/>
      <c r="EX50" s="39"/>
      <c r="EY50" s="40"/>
      <c r="EZ50" s="41"/>
      <c r="FA50" s="39"/>
      <c r="FB50" s="39"/>
      <c r="FC50" s="39"/>
      <c r="FD50" s="42"/>
      <c r="FE50" s="43"/>
      <c r="FF50" s="39"/>
      <c r="FG50" s="39"/>
      <c r="FH50" s="39"/>
      <c r="FI50" s="40"/>
      <c r="FJ50" s="41"/>
      <c r="FK50" s="39"/>
      <c r="FL50" s="39"/>
      <c r="FM50" s="39"/>
      <c r="FN50" s="42"/>
      <c r="FO50" s="43"/>
      <c r="FP50" s="39"/>
      <c r="FQ50" s="39"/>
      <c r="FR50" s="39"/>
      <c r="FS50" s="40"/>
      <c r="FT50" s="39"/>
      <c r="FU50" s="40"/>
      <c r="FV50" s="39"/>
      <c r="FW50" s="39"/>
      <c r="FX50" s="40"/>
      <c r="FY50" s="39"/>
      <c r="FZ50" s="40"/>
      <c r="GA50" s="39"/>
      <c r="GB50" s="40"/>
      <c r="GC50" s="39"/>
      <c r="GD50" s="39"/>
      <c r="GE50" s="40"/>
      <c r="GF50" s="39"/>
      <c r="GG50" s="40"/>
      <c r="GH50" s="39"/>
      <c r="GI50" s="40"/>
      <c r="GJ50" s="39"/>
      <c r="GK50" s="40"/>
      <c r="GL50" s="39"/>
      <c r="GM50" s="40"/>
      <c r="GN50" s="39"/>
      <c r="GO50" s="40"/>
      <c r="GP50" s="39"/>
      <c r="GQ50" s="40"/>
      <c r="GR50" s="44"/>
    </row>
    <row r="51" spans="1:200" ht="11.25" hidden="1" customHeight="1" x14ac:dyDescent="0.25">
      <c r="A51" s="395"/>
      <c r="B51" s="396"/>
      <c r="C51" s="396"/>
      <c r="D51" s="396"/>
      <c r="E51" s="396"/>
      <c r="F51" s="396"/>
      <c r="G51" s="397"/>
      <c r="H51" s="401"/>
      <c r="I51" s="402"/>
      <c r="J51" s="402"/>
      <c r="K51" s="402"/>
      <c r="L51" s="402"/>
      <c r="M51" s="402"/>
      <c r="N51" s="402"/>
      <c r="O51" s="402"/>
      <c r="P51" s="402"/>
      <c r="Q51" s="402"/>
      <c r="R51" s="402"/>
      <c r="S51" s="402"/>
      <c r="T51" s="402"/>
      <c r="U51" s="402"/>
      <c r="V51" s="402"/>
      <c r="W51" s="402"/>
      <c r="X51" s="402"/>
      <c r="Y51" s="402"/>
      <c r="Z51" s="402"/>
      <c r="AA51" s="402"/>
      <c r="AB51" s="402"/>
      <c r="AC51" s="402"/>
      <c r="AD51" s="402"/>
      <c r="AE51" s="402"/>
      <c r="AF51" s="402"/>
      <c r="AG51" s="402"/>
      <c r="AH51" s="402"/>
      <c r="AI51" s="402"/>
      <c r="AJ51" s="402"/>
      <c r="AK51" s="402"/>
      <c r="AL51" s="402"/>
      <c r="AM51" s="402"/>
      <c r="AN51" s="402"/>
      <c r="AO51" s="402"/>
      <c r="AP51" s="402"/>
      <c r="AQ51" s="402"/>
      <c r="AR51" s="402"/>
      <c r="AS51" s="402"/>
      <c r="AT51" s="402"/>
      <c r="AU51" s="402"/>
      <c r="AV51" s="402"/>
      <c r="AW51" s="402"/>
      <c r="AX51" s="402"/>
      <c r="AY51" s="402"/>
      <c r="AZ51" s="402"/>
      <c r="BA51" s="402"/>
      <c r="BB51" s="402"/>
      <c r="BC51" s="402"/>
      <c r="BD51" s="403"/>
      <c r="BE51" s="376"/>
      <c r="BF51" s="377"/>
      <c r="BG51" s="377"/>
      <c r="BH51" s="377"/>
      <c r="BI51" s="377"/>
      <c r="BJ51" s="378"/>
      <c r="BK51" s="376"/>
      <c r="BL51" s="377"/>
      <c r="BM51" s="377"/>
      <c r="BN51" s="377"/>
      <c r="BO51" s="377"/>
      <c r="BP51" s="378"/>
      <c r="BQ51" s="376"/>
      <c r="BR51" s="377"/>
      <c r="BS51" s="377"/>
      <c r="BT51" s="377"/>
      <c r="BU51" s="377"/>
      <c r="BV51" s="378"/>
      <c r="BW51" s="373"/>
      <c r="BX51" s="374"/>
      <c r="BY51" s="374"/>
      <c r="BZ51" s="374"/>
      <c r="CA51" s="374"/>
      <c r="CB51" s="375"/>
      <c r="CC51" s="33"/>
      <c r="CD51" s="34"/>
      <c r="CE51" s="34"/>
      <c r="CF51" s="34"/>
      <c r="CG51" s="35"/>
      <c r="CH51" s="32"/>
      <c r="CI51" s="34"/>
      <c r="CJ51" s="34"/>
      <c r="CK51" s="34"/>
      <c r="CL51" s="36"/>
      <c r="CM51" s="37"/>
      <c r="CN51" s="34"/>
      <c r="CO51" s="34"/>
      <c r="CP51" s="34"/>
      <c r="CQ51" s="35"/>
      <c r="CR51" s="32"/>
      <c r="CS51" s="34"/>
      <c r="CT51" s="34"/>
      <c r="CU51" s="34"/>
      <c r="CV51" s="36"/>
      <c r="CW51" s="37"/>
      <c r="CX51" s="34"/>
      <c r="CY51" s="34"/>
      <c r="CZ51" s="34"/>
      <c r="DA51" s="35"/>
      <c r="DB51" s="32"/>
      <c r="DC51" s="34"/>
      <c r="DD51" s="34"/>
      <c r="DE51" s="34"/>
      <c r="DF51" s="36"/>
      <c r="DG51" s="37"/>
      <c r="DH51" s="34"/>
      <c r="DI51" s="34"/>
      <c r="DJ51" s="34"/>
      <c r="DK51" s="35"/>
      <c r="DL51" s="32"/>
      <c r="DM51" s="34"/>
      <c r="DN51" s="34"/>
      <c r="DO51" s="34"/>
      <c r="DP51" s="36"/>
      <c r="DQ51" s="37"/>
      <c r="DR51" s="34"/>
      <c r="DS51" s="34"/>
      <c r="DT51" s="34"/>
      <c r="DU51" s="35"/>
      <c r="DV51" s="32"/>
      <c r="DW51" s="34"/>
      <c r="DX51" s="34"/>
      <c r="DY51" s="34"/>
      <c r="DZ51" s="36"/>
      <c r="EA51" s="37"/>
      <c r="EB51" s="34"/>
      <c r="EC51" s="34"/>
      <c r="ED51" s="34"/>
      <c r="EE51" s="35"/>
      <c r="EF51" s="32"/>
      <c r="EG51" s="34"/>
      <c r="EH51" s="34"/>
      <c r="EI51" s="34"/>
      <c r="EJ51" s="36"/>
      <c r="EK51" s="37"/>
      <c r="EL51" s="34"/>
      <c r="EM51" s="34"/>
      <c r="EN51" s="34"/>
      <c r="EO51" s="35"/>
      <c r="EP51" s="32"/>
      <c r="EQ51" s="34"/>
      <c r="ER51" s="34"/>
      <c r="ES51" s="34"/>
      <c r="ET51" s="36"/>
      <c r="EU51" s="37"/>
      <c r="EV51" s="34"/>
      <c r="EW51" s="34"/>
      <c r="EX51" s="34"/>
      <c r="EY51" s="35"/>
      <c r="EZ51" s="32"/>
      <c r="FA51" s="34"/>
      <c r="FB51" s="34"/>
      <c r="FC51" s="34"/>
      <c r="FD51" s="36"/>
      <c r="FE51" s="37"/>
      <c r="FF51" s="34"/>
      <c r="FG51" s="34"/>
      <c r="FH51" s="34"/>
      <c r="FI51" s="35"/>
      <c r="FJ51" s="32"/>
      <c r="FK51" s="34"/>
      <c r="FL51" s="34"/>
      <c r="FM51" s="34"/>
      <c r="FN51" s="36"/>
      <c r="FO51" s="37"/>
      <c r="FP51" s="34"/>
      <c r="FQ51" s="34"/>
      <c r="FR51" s="34"/>
      <c r="FS51" s="35"/>
      <c r="FT51" s="34"/>
      <c r="FU51" s="35"/>
      <c r="FV51" s="34"/>
      <c r="FW51" s="34"/>
      <c r="FX51" s="35"/>
      <c r="FY51" s="34"/>
      <c r="FZ51" s="35"/>
      <c r="GA51" s="34"/>
      <c r="GB51" s="35"/>
      <c r="GC51" s="34"/>
      <c r="GD51" s="34"/>
      <c r="GE51" s="35"/>
      <c r="GF51" s="34"/>
      <c r="GG51" s="35"/>
      <c r="GH51" s="34"/>
      <c r="GI51" s="35"/>
      <c r="GJ51" s="34"/>
      <c r="GK51" s="35"/>
      <c r="GL51" s="34"/>
      <c r="GM51" s="35"/>
      <c r="GN51" s="34"/>
      <c r="GO51" s="35"/>
      <c r="GP51" s="34"/>
      <c r="GQ51" s="35"/>
      <c r="GR51" s="44"/>
    </row>
    <row r="52" spans="1:200" ht="11.25" hidden="1" customHeight="1" x14ac:dyDescent="0.25">
      <c r="A52" s="392">
        <f>'[2]1 опер'!A52</f>
        <v>0</v>
      </c>
      <c r="B52" s="393"/>
      <c r="C52" s="393"/>
      <c r="D52" s="393"/>
      <c r="E52" s="393"/>
      <c r="F52" s="393"/>
      <c r="G52" s="394"/>
      <c r="H52" s="398"/>
      <c r="I52" s="399"/>
      <c r="J52" s="399"/>
      <c r="K52" s="399"/>
      <c r="L52" s="399"/>
      <c r="M52" s="399"/>
      <c r="N52" s="399"/>
      <c r="O52" s="399"/>
      <c r="P52" s="399"/>
      <c r="Q52" s="399"/>
      <c r="R52" s="399"/>
      <c r="S52" s="399"/>
      <c r="T52" s="399"/>
      <c r="U52" s="399"/>
      <c r="V52" s="399"/>
      <c r="W52" s="399"/>
      <c r="X52" s="399"/>
      <c r="Y52" s="399"/>
      <c r="Z52" s="399"/>
      <c r="AA52" s="399"/>
      <c r="AB52" s="399"/>
      <c r="AC52" s="399"/>
      <c r="AD52" s="399"/>
      <c r="AE52" s="399"/>
      <c r="AF52" s="399"/>
      <c r="AG52" s="399"/>
      <c r="AH52" s="399"/>
      <c r="AI52" s="399"/>
      <c r="AJ52" s="399"/>
      <c r="AK52" s="399"/>
      <c r="AL52" s="399"/>
      <c r="AM52" s="399"/>
      <c r="AN52" s="399"/>
      <c r="AO52" s="399"/>
      <c r="AP52" s="399"/>
      <c r="AQ52" s="399"/>
      <c r="AR52" s="399"/>
      <c r="AS52" s="399"/>
      <c r="AT52" s="399"/>
      <c r="AU52" s="399"/>
      <c r="AV52" s="399"/>
      <c r="AW52" s="399"/>
      <c r="AX52" s="399"/>
      <c r="AY52" s="399"/>
      <c r="AZ52" s="399"/>
      <c r="BA52" s="399"/>
      <c r="BB52" s="399"/>
      <c r="BC52" s="399"/>
      <c r="BD52" s="400"/>
      <c r="BE52" s="373"/>
      <c r="BF52" s="374"/>
      <c r="BG52" s="374"/>
      <c r="BH52" s="374"/>
      <c r="BI52" s="374"/>
      <c r="BJ52" s="375"/>
      <c r="BK52" s="373"/>
      <c r="BL52" s="374"/>
      <c r="BM52" s="374"/>
      <c r="BN52" s="374"/>
      <c r="BO52" s="374"/>
      <c r="BP52" s="375"/>
      <c r="BQ52" s="373"/>
      <c r="BR52" s="374"/>
      <c r="BS52" s="374"/>
      <c r="BT52" s="374"/>
      <c r="BU52" s="374"/>
      <c r="BV52" s="375"/>
      <c r="BW52" s="376"/>
      <c r="BX52" s="377"/>
      <c r="BY52" s="377"/>
      <c r="BZ52" s="377"/>
      <c r="CA52" s="377"/>
      <c r="CB52" s="378"/>
      <c r="CC52" s="51"/>
      <c r="CD52" s="52"/>
      <c r="CE52" s="52"/>
      <c r="CF52" s="52"/>
      <c r="CG52" s="53"/>
      <c r="CH52" s="54"/>
      <c r="CI52" s="52"/>
      <c r="CJ52" s="52"/>
      <c r="CK52" s="52"/>
      <c r="CL52" s="55"/>
      <c r="CM52" s="56"/>
      <c r="CN52" s="52"/>
      <c r="CO52" s="52"/>
      <c r="CP52" s="52"/>
      <c r="CQ52" s="53"/>
      <c r="CR52" s="54"/>
      <c r="CS52" s="52"/>
      <c r="CT52" s="52"/>
      <c r="CU52" s="52"/>
      <c r="CV52" s="55"/>
      <c r="CW52" s="56"/>
      <c r="CX52" s="52"/>
      <c r="CY52" s="52"/>
      <c r="CZ52" s="52"/>
      <c r="DA52" s="53"/>
      <c r="DB52" s="54"/>
      <c r="DC52" s="52"/>
      <c r="DD52" s="52"/>
      <c r="DE52" s="52"/>
      <c r="DF52" s="55"/>
      <c r="DG52" s="56"/>
      <c r="DH52" s="52"/>
      <c r="DI52" s="52"/>
      <c r="DJ52" s="52"/>
      <c r="DK52" s="53"/>
      <c r="DL52" s="54"/>
      <c r="DM52" s="52"/>
      <c r="DN52" s="52"/>
      <c r="DO52" s="52"/>
      <c r="DP52" s="55"/>
      <c r="DQ52" s="56"/>
      <c r="DR52" s="52"/>
      <c r="DS52" s="52"/>
      <c r="DT52" s="52"/>
      <c r="DU52" s="53"/>
      <c r="DV52" s="54"/>
      <c r="DW52" s="52"/>
      <c r="DX52" s="52"/>
      <c r="DY52" s="52"/>
      <c r="DZ52" s="55"/>
      <c r="EA52" s="56"/>
      <c r="EB52" s="52"/>
      <c r="EC52" s="52"/>
      <c r="ED52" s="52"/>
      <c r="EE52" s="53"/>
      <c r="EF52" s="54"/>
      <c r="EG52" s="52"/>
      <c r="EH52" s="52"/>
      <c r="EI52" s="52"/>
      <c r="EJ52" s="55"/>
      <c r="EK52" s="56"/>
      <c r="EL52" s="52"/>
      <c r="EM52" s="52"/>
      <c r="EN52" s="52"/>
      <c r="EO52" s="53"/>
      <c r="EP52" s="54"/>
      <c r="EQ52" s="52"/>
      <c r="ER52" s="52"/>
      <c r="ES52" s="52"/>
      <c r="ET52" s="55"/>
      <c r="EU52" s="56"/>
      <c r="EV52" s="52"/>
      <c r="EW52" s="52"/>
      <c r="EX52" s="52"/>
      <c r="EY52" s="53"/>
      <c r="EZ52" s="54"/>
      <c r="FA52" s="52"/>
      <c r="FB52" s="52"/>
      <c r="FC52" s="52"/>
      <c r="FD52" s="55"/>
      <c r="FE52" s="56"/>
      <c r="FF52" s="52"/>
      <c r="FG52" s="52"/>
      <c r="FH52" s="52"/>
      <c r="FI52" s="53"/>
      <c r="FJ52" s="54"/>
      <c r="FK52" s="52"/>
      <c r="FL52" s="52"/>
      <c r="FM52" s="52"/>
      <c r="FN52" s="55"/>
      <c r="FO52" s="56"/>
      <c r="FP52" s="52"/>
      <c r="FQ52" s="52"/>
      <c r="FR52" s="52"/>
      <c r="FS52" s="53"/>
      <c r="FT52" s="52"/>
      <c r="FU52" s="53"/>
      <c r="FV52" s="52"/>
      <c r="FW52" s="52"/>
      <c r="FX52" s="53"/>
      <c r="FY52" s="52"/>
      <c r="FZ52" s="53"/>
      <c r="GA52" s="52"/>
      <c r="GB52" s="53"/>
      <c r="GC52" s="52"/>
      <c r="GD52" s="52"/>
      <c r="GE52" s="53"/>
      <c r="GF52" s="52"/>
      <c r="GG52" s="53"/>
      <c r="GH52" s="52"/>
      <c r="GI52" s="53"/>
      <c r="GJ52" s="52"/>
      <c r="GK52" s="53"/>
      <c r="GL52" s="52"/>
      <c r="GM52" s="53"/>
      <c r="GN52" s="52"/>
      <c r="GO52" s="53"/>
      <c r="GP52" s="52"/>
      <c r="GQ52" s="53"/>
      <c r="GR52" s="44"/>
    </row>
    <row r="53" spans="1:200" ht="11.25" hidden="1" customHeight="1" x14ac:dyDescent="0.25">
      <c r="A53" s="395"/>
      <c r="B53" s="396"/>
      <c r="C53" s="396"/>
      <c r="D53" s="396"/>
      <c r="E53" s="396"/>
      <c r="F53" s="396"/>
      <c r="G53" s="397"/>
      <c r="H53" s="401"/>
      <c r="I53" s="402"/>
      <c r="J53" s="402"/>
      <c r="K53" s="402"/>
      <c r="L53" s="402"/>
      <c r="M53" s="402"/>
      <c r="N53" s="402"/>
      <c r="O53" s="402"/>
      <c r="P53" s="402"/>
      <c r="Q53" s="402"/>
      <c r="R53" s="402"/>
      <c r="S53" s="402"/>
      <c r="T53" s="402"/>
      <c r="U53" s="402"/>
      <c r="V53" s="402"/>
      <c r="W53" s="402"/>
      <c r="X53" s="402"/>
      <c r="Y53" s="402"/>
      <c r="Z53" s="402"/>
      <c r="AA53" s="402"/>
      <c r="AB53" s="402"/>
      <c r="AC53" s="402"/>
      <c r="AD53" s="402"/>
      <c r="AE53" s="402"/>
      <c r="AF53" s="402"/>
      <c r="AG53" s="402"/>
      <c r="AH53" s="402"/>
      <c r="AI53" s="402"/>
      <c r="AJ53" s="402"/>
      <c r="AK53" s="402"/>
      <c r="AL53" s="402"/>
      <c r="AM53" s="402"/>
      <c r="AN53" s="402"/>
      <c r="AO53" s="402"/>
      <c r="AP53" s="402"/>
      <c r="AQ53" s="402"/>
      <c r="AR53" s="402"/>
      <c r="AS53" s="402"/>
      <c r="AT53" s="402"/>
      <c r="AU53" s="402"/>
      <c r="AV53" s="402"/>
      <c r="AW53" s="402"/>
      <c r="AX53" s="402"/>
      <c r="AY53" s="402"/>
      <c r="AZ53" s="402"/>
      <c r="BA53" s="402"/>
      <c r="BB53" s="402"/>
      <c r="BC53" s="402"/>
      <c r="BD53" s="403"/>
      <c r="BE53" s="376"/>
      <c r="BF53" s="377"/>
      <c r="BG53" s="377"/>
      <c r="BH53" s="377"/>
      <c r="BI53" s="377"/>
      <c r="BJ53" s="378"/>
      <c r="BK53" s="376"/>
      <c r="BL53" s="377"/>
      <c r="BM53" s="377"/>
      <c r="BN53" s="377"/>
      <c r="BO53" s="377"/>
      <c r="BP53" s="378"/>
      <c r="BQ53" s="376"/>
      <c r="BR53" s="377"/>
      <c r="BS53" s="377"/>
      <c r="BT53" s="377"/>
      <c r="BU53" s="377"/>
      <c r="BV53" s="378"/>
      <c r="BW53" s="379"/>
      <c r="BX53" s="380"/>
      <c r="BY53" s="380"/>
      <c r="BZ53" s="380"/>
      <c r="CA53" s="380"/>
      <c r="CB53" s="381"/>
      <c r="CC53" s="57"/>
      <c r="CD53" s="58"/>
      <c r="CE53" s="58"/>
      <c r="CF53" s="58"/>
      <c r="CG53" s="59"/>
      <c r="CH53" s="60"/>
      <c r="CI53" s="58"/>
      <c r="CJ53" s="58"/>
      <c r="CK53" s="58"/>
      <c r="CL53" s="61"/>
      <c r="CM53" s="62"/>
      <c r="CN53" s="58"/>
      <c r="CO53" s="58"/>
      <c r="CP53" s="58"/>
      <c r="CQ53" s="59"/>
      <c r="CR53" s="60"/>
      <c r="CS53" s="58"/>
      <c r="CT53" s="58"/>
      <c r="CU53" s="58"/>
      <c r="CV53" s="61"/>
      <c r="CW53" s="62"/>
      <c r="CX53" s="58"/>
      <c r="CY53" s="58"/>
      <c r="CZ53" s="58"/>
      <c r="DA53" s="59"/>
      <c r="DB53" s="60"/>
      <c r="DC53" s="58"/>
      <c r="DD53" s="58"/>
      <c r="DE53" s="58"/>
      <c r="DF53" s="61"/>
      <c r="DG53" s="62"/>
      <c r="DH53" s="58"/>
      <c r="DI53" s="58"/>
      <c r="DJ53" s="58"/>
      <c r="DK53" s="59"/>
      <c r="DL53" s="60"/>
      <c r="DM53" s="58"/>
      <c r="DN53" s="58"/>
      <c r="DO53" s="58"/>
      <c r="DP53" s="61"/>
      <c r="DQ53" s="62"/>
      <c r="DR53" s="58"/>
      <c r="DS53" s="58"/>
      <c r="DT53" s="58"/>
      <c r="DU53" s="59"/>
      <c r="DV53" s="60"/>
      <c r="DW53" s="58"/>
      <c r="DX53" s="58"/>
      <c r="DY53" s="58"/>
      <c r="DZ53" s="61"/>
      <c r="EA53" s="62"/>
      <c r="EB53" s="58"/>
      <c r="EC53" s="58"/>
      <c r="ED53" s="58"/>
      <c r="EE53" s="59"/>
      <c r="EF53" s="60"/>
      <c r="EG53" s="58"/>
      <c r="EH53" s="58"/>
      <c r="EI53" s="58"/>
      <c r="EJ53" s="61"/>
      <c r="EK53" s="62"/>
      <c r="EL53" s="58"/>
      <c r="EM53" s="58"/>
      <c r="EN53" s="58"/>
      <c r="EO53" s="59"/>
      <c r="EP53" s="60"/>
      <c r="EQ53" s="58"/>
      <c r="ER53" s="58"/>
      <c r="ES53" s="58"/>
      <c r="ET53" s="61"/>
      <c r="EU53" s="62"/>
      <c r="EV53" s="58"/>
      <c r="EW53" s="58"/>
      <c r="EX53" s="58"/>
      <c r="EY53" s="59"/>
      <c r="EZ53" s="60"/>
      <c r="FA53" s="58"/>
      <c r="FB53" s="58"/>
      <c r="FC53" s="58"/>
      <c r="FD53" s="61"/>
      <c r="FE53" s="62"/>
      <c r="FF53" s="58"/>
      <c r="FG53" s="58"/>
      <c r="FH53" s="58"/>
      <c r="FI53" s="59"/>
      <c r="FJ53" s="60"/>
      <c r="FK53" s="58"/>
      <c r="FL53" s="58"/>
      <c r="FM53" s="58"/>
      <c r="FN53" s="61"/>
      <c r="FO53" s="62"/>
      <c r="FP53" s="58"/>
      <c r="FQ53" s="58"/>
      <c r="FR53" s="58"/>
      <c r="FS53" s="59"/>
      <c r="FT53" s="58"/>
      <c r="FU53" s="59"/>
      <c r="FV53" s="58"/>
      <c r="FW53" s="58"/>
      <c r="FX53" s="59"/>
      <c r="FY53" s="58"/>
      <c r="FZ53" s="59"/>
      <c r="GA53" s="58"/>
      <c r="GB53" s="59"/>
      <c r="GC53" s="58"/>
      <c r="GD53" s="58"/>
      <c r="GE53" s="59"/>
      <c r="GF53" s="58"/>
      <c r="GG53" s="59"/>
      <c r="GH53" s="58"/>
      <c r="GI53" s="59"/>
      <c r="GJ53" s="58"/>
      <c r="GK53" s="59"/>
      <c r="GL53" s="58"/>
      <c r="GM53" s="59"/>
      <c r="GN53" s="58"/>
      <c r="GO53" s="59"/>
      <c r="GP53" s="58"/>
      <c r="GQ53" s="59"/>
      <c r="GR53" s="44"/>
    </row>
    <row r="54" spans="1:200" ht="7.5" customHeight="1" x14ac:dyDescent="0.25">
      <c r="AU54" s="382" t="s">
        <v>65</v>
      </c>
      <c r="AV54" s="382"/>
      <c r="AW54" s="382"/>
      <c r="AX54" s="382"/>
      <c r="AY54" s="382"/>
      <c r="AZ54" s="382"/>
      <c r="BA54" s="382"/>
      <c r="BB54" s="382"/>
      <c r="BC54" s="382"/>
      <c r="BD54" s="383"/>
      <c r="BE54" s="386">
        <f>SUM(BE14:BJ53)</f>
        <v>54</v>
      </c>
      <c r="BF54" s="387"/>
      <c r="BG54" s="387"/>
      <c r="BH54" s="387"/>
      <c r="BI54" s="387"/>
      <c r="BJ54" s="388"/>
      <c r="BK54" s="386">
        <f t="shared" ref="BK54" si="0">SUM(BK14:BP53)</f>
        <v>0</v>
      </c>
      <c r="BL54" s="387"/>
      <c r="BM54" s="387"/>
      <c r="BN54" s="387"/>
      <c r="BO54" s="387"/>
      <c r="BP54" s="388"/>
      <c r="BQ54" s="386">
        <f t="shared" ref="BQ54" si="1">SUM(BQ14:BV53)</f>
        <v>15</v>
      </c>
      <c r="BR54" s="387"/>
      <c r="BS54" s="387"/>
      <c r="BT54" s="387"/>
      <c r="BU54" s="387"/>
      <c r="BV54" s="388"/>
      <c r="BW54" s="386">
        <f t="shared" ref="BW54" si="2">SUM(BW14:CB53)</f>
        <v>9</v>
      </c>
      <c r="BX54" s="387"/>
      <c r="BY54" s="387"/>
      <c r="BZ54" s="387"/>
      <c r="CA54" s="387"/>
      <c r="CB54" s="388"/>
    </row>
    <row r="55" spans="1:200" ht="15" customHeight="1" x14ac:dyDescent="0.25">
      <c r="AU55" s="384"/>
      <c r="AV55" s="384"/>
      <c r="AW55" s="384"/>
      <c r="AX55" s="384"/>
      <c r="AY55" s="384"/>
      <c r="AZ55" s="384"/>
      <c r="BA55" s="384"/>
      <c r="BB55" s="384"/>
      <c r="BC55" s="384"/>
      <c r="BD55" s="385"/>
      <c r="BE55" s="389"/>
      <c r="BF55" s="390"/>
      <c r="BG55" s="390"/>
      <c r="BH55" s="390"/>
      <c r="BI55" s="390"/>
      <c r="BJ55" s="391"/>
      <c r="BK55" s="389"/>
      <c r="BL55" s="390"/>
      <c r="BM55" s="390"/>
      <c r="BN55" s="390"/>
      <c r="BO55" s="390"/>
      <c r="BP55" s="391"/>
      <c r="BQ55" s="389"/>
      <c r="BR55" s="390"/>
      <c r="BS55" s="390"/>
      <c r="BT55" s="390"/>
      <c r="BU55" s="390"/>
      <c r="BV55" s="391"/>
      <c r="BW55" s="389"/>
      <c r="BX55" s="390"/>
      <c r="BY55" s="390"/>
      <c r="BZ55" s="390"/>
      <c r="CA55" s="390"/>
      <c r="CB55" s="391"/>
    </row>
    <row r="56" spans="1:200" ht="11.25" customHeight="1" x14ac:dyDescent="0.25"/>
  </sheetData>
  <mergeCells count="179">
    <mergeCell ref="A1:GR2"/>
    <mergeCell ref="A3:U3"/>
    <mergeCell ref="V3:BS3"/>
    <mergeCell ref="BT3:CH4"/>
    <mergeCell ref="CI3:DW4"/>
    <mergeCell ref="DX3:EP4"/>
    <mergeCell ref="EQ3:FW4"/>
    <mergeCell ref="GH3:GR3"/>
    <mergeCell ref="A4:U4"/>
    <mergeCell ref="V4:BS4"/>
    <mergeCell ref="GH4:GR4"/>
    <mergeCell ref="A5:O6"/>
    <mergeCell ref="P5:U5"/>
    <mergeCell ref="V5:BS5"/>
    <mergeCell ref="BT5:CH6"/>
    <mergeCell ref="CI5:DW6"/>
    <mergeCell ref="DX5:EP6"/>
    <mergeCell ref="EQ5:FW6"/>
    <mergeCell ref="GH5:GR5"/>
    <mergeCell ref="P6:U6"/>
    <mergeCell ref="V6:BS6"/>
    <mergeCell ref="GH6:GR6"/>
    <mergeCell ref="GL9:GP12"/>
    <mergeCell ref="A14:G15"/>
    <mergeCell ref="H14:BD15"/>
    <mergeCell ref="BE14:BJ15"/>
    <mergeCell ref="BK14:BP15"/>
    <mergeCell ref="BQ14:BV15"/>
    <mergeCell ref="BW14:CB14"/>
    <mergeCell ref="BW15:CB16"/>
    <mergeCell ref="A16:G17"/>
    <mergeCell ref="H16:BD17"/>
    <mergeCell ref="DT9:DW12"/>
    <mergeCell ref="ED9:EG12"/>
    <mergeCell ref="EN9:EQ12"/>
    <mergeCell ref="EX9:FA12"/>
    <mergeCell ref="FH9:FK12"/>
    <mergeCell ref="FR9:FU12"/>
    <mergeCell ref="EI8:EL11"/>
    <mergeCell ref="A7:G13"/>
    <mergeCell ref="H7:BD13"/>
    <mergeCell ref="BE7:CB7"/>
    <mergeCell ref="DA7:DC7"/>
    <mergeCell ref="BE8:BJ13"/>
    <mergeCell ref="BK8:BP13"/>
    <mergeCell ref="BQ8:BV13"/>
    <mergeCell ref="ES8:EV11"/>
    <mergeCell ref="FC8:FF11"/>
    <mergeCell ref="FM8:FP11"/>
    <mergeCell ref="FW8:FZ11"/>
    <mergeCell ref="GG8:GJ11"/>
    <mergeCell ref="GB9:GE12"/>
    <mergeCell ref="BW8:CB13"/>
    <mergeCell ref="BE16:BJ17"/>
    <mergeCell ref="BK16:BP17"/>
    <mergeCell ref="BQ16:BV17"/>
    <mergeCell ref="BW17:CB18"/>
    <mergeCell ref="DE8:DH11"/>
    <mergeCell ref="DO8:DR11"/>
    <mergeCell ref="DY8:EB11"/>
    <mergeCell ref="CF9:CI12"/>
    <mergeCell ref="CP9:CS12"/>
    <mergeCell ref="CZ9:DC12"/>
    <mergeCell ref="DJ9:DM12"/>
    <mergeCell ref="CK8:CN11"/>
    <mergeCell ref="CU8:CX11"/>
    <mergeCell ref="A18:G19"/>
    <mergeCell ref="H18:BD19"/>
    <mergeCell ref="BE18:BJ19"/>
    <mergeCell ref="BK18:BP19"/>
    <mergeCell ref="BQ18:BV19"/>
    <mergeCell ref="BW19:CB20"/>
    <mergeCell ref="A20:G21"/>
    <mergeCell ref="H20:BD21"/>
    <mergeCell ref="BE20:BJ21"/>
    <mergeCell ref="BK20:BP21"/>
    <mergeCell ref="BQ20:BV21"/>
    <mergeCell ref="BW21:CB22"/>
    <mergeCell ref="A22:G23"/>
    <mergeCell ref="H22:BD23"/>
    <mergeCell ref="BE22:BJ23"/>
    <mergeCell ref="BK22:BP23"/>
    <mergeCell ref="BQ22:BV23"/>
    <mergeCell ref="BW23:CB24"/>
    <mergeCell ref="A24:G25"/>
    <mergeCell ref="H24:BD25"/>
    <mergeCell ref="BE24:BJ25"/>
    <mergeCell ref="BK24:BP25"/>
    <mergeCell ref="BQ24:BV25"/>
    <mergeCell ref="BW25:CB26"/>
    <mergeCell ref="A26:G27"/>
    <mergeCell ref="H26:BD27"/>
    <mergeCell ref="BE26:BJ27"/>
    <mergeCell ref="BK26:BP27"/>
    <mergeCell ref="BQ26:BV27"/>
    <mergeCell ref="BW27:CB28"/>
    <mergeCell ref="A28:G29"/>
    <mergeCell ref="H28:BD29"/>
    <mergeCell ref="BE28:BJ29"/>
    <mergeCell ref="BK28:BP29"/>
    <mergeCell ref="BQ28:BV29"/>
    <mergeCell ref="BW29:CB30"/>
    <mergeCell ref="A30:G31"/>
    <mergeCell ref="H30:BD31"/>
    <mergeCell ref="BE30:BJ31"/>
    <mergeCell ref="BK30:BP31"/>
    <mergeCell ref="BQ30:BV31"/>
    <mergeCell ref="BW31:CB32"/>
    <mergeCell ref="A32:G33"/>
    <mergeCell ref="H32:BD33"/>
    <mergeCell ref="BE32:BJ33"/>
    <mergeCell ref="BK32:BP33"/>
    <mergeCell ref="BQ32:BV33"/>
    <mergeCell ref="BW33:CB34"/>
    <mergeCell ref="A34:G35"/>
    <mergeCell ref="H34:BD35"/>
    <mergeCell ref="BE34:BJ35"/>
    <mergeCell ref="BK34:BP35"/>
    <mergeCell ref="BQ34:BV35"/>
    <mergeCell ref="BW35:CB36"/>
    <mergeCell ref="A36:G37"/>
    <mergeCell ref="H36:BD37"/>
    <mergeCell ref="BE36:BJ37"/>
    <mergeCell ref="BK36:BP37"/>
    <mergeCell ref="BQ36:BV37"/>
    <mergeCell ref="BW37:CB38"/>
    <mergeCell ref="A38:G39"/>
    <mergeCell ref="H38:BD39"/>
    <mergeCell ref="BE38:BJ39"/>
    <mergeCell ref="BK38:BP39"/>
    <mergeCell ref="BQ38:BV39"/>
    <mergeCell ref="BW39:CB40"/>
    <mergeCell ref="A40:G41"/>
    <mergeCell ref="H40:BD41"/>
    <mergeCell ref="BE40:BJ41"/>
    <mergeCell ref="BK40:BP41"/>
    <mergeCell ref="BQ40:BV41"/>
    <mergeCell ref="BW41:CB42"/>
    <mergeCell ref="A42:G43"/>
    <mergeCell ref="H42:BD43"/>
    <mergeCell ref="BE42:BJ43"/>
    <mergeCell ref="BK42:BP43"/>
    <mergeCell ref="BQ42:BV43"/>
    <mergeCell ref="BW43:CB44"/>
    <mergeCell ref="A44:G45"/>
    <mergeCell ref="H44:BD45"/>
    <mergeCell ref="BE44:BJ45"/>
    <mergeCell ref="BK44:BP45"/>
    <mergeCell ref="BQ44:BV45"/>
    <mergeCell ref="BW45:CB46"/>
    <mergeCell ref="A46:G47"/>
    <mergeCell ref="H46:BD47"/>
    <mergeCell ref="BE46:BJ47"/>
    <mergeCell ref="BK46:BP47"/>
    <mergeCell ref="BQ46:BV47"/>
    <mergeCell ref="BW47:CB48"/>
    <mergeCell ref="A48:G49"/>
    <mergeCell ref="H48:BD49"/>
    <mergeCell ref="BE48:BJ49"/>
    <mergeCell ref="BK48:BP49"/>
    <mergeCell ref="BQ48:BV49"/>
    <mergeCell ref="BW49:CB50"/>
    <mergeCell ref="BQ52:BV53"/>
    <mergeCell ref="BW53:CB53"/>
    <mergeCell ref="AU54:BD55"/>
    <mergeCell ref="BE54:BJ55"/>
    <mergeCell ref="BK54:BP55"/>
    <mergeCell ref="BQ54:BV55"/>
    <mergeCell ref="BW54:CB55"/>
    <mergeCell ref="A50:G51"/>
    <mergeCell ref="H50:BD51"/>
    <mergeCell ref="BE50:BJ51"/>
    <mergeCell ref="BK50:BP51"/>
    <mergeCell ref="BQ50:BV51"/>
    <mergeCell ref="BW51:CB52"/>
    <mergeCell ref="A52:G53"/>
    <mergeCell ref="H52:BD53"/>
    <mergeCell ref="BE52:BJ53"/>
    <mergeCell ref="BK52:BP53"/>
  </mergeCells>
  <phoneticPr fontId="58" type="noConversion"/>
  <pageMargins left="0.23622047244094491" right="0.23622047244094491" top="0.35433070866141736" bottom="0.35433070866141736" header="0.31496062992125984" footer="0.31496062992125984"/>
  <pageSetup paperSize="9" scale="95" orientation="landscape" horizontalDpi="200" verticalDpi="20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92A3F-51B7-4DE5-AE75-3EFBB2F11226}">
  <sheetPr codeName="Лист8">
    <pageSetUpPr fitToPage="1"/>
  </sheetPr>
  <dimension ref="A1:GR56"/>
  <sheetViews>
    <sheetView showGridLines="0" workbookViewId="0">
      <selection sqref="A1:GR55"/>
    </sheetView>
  </sheetViews>
  <sheetFormatPr defaultColWidth="0.88671875" defaultRowHeight="13.8" x14ac:dyDescent="0.25"/>
  <cols>
    <col min="1" max="16384" width="0.88671875" style="22"/>
  </cols>
  <sheetData>
    <row r="1" spans="1:200" ht="15" customHeight="1" x14ac:dyDescent="0.25">
      <c r="A1" s="453" t="s">
        <v>51</v>
      </c>
      <c r="B1" s="454"/>
      <c r="C1" s="454"/>
      <c r="D1" s="454"/>
      <c r="E1" s="454"/>
      <c r="F1" s="454"/>
      <c r="G1" s="454"/>
      <c r="H1" s="454"/>
      <c r="I1" s="454"/>
      <c r="J1" s="454"/>
      <c r="K1" s="454"/>
      <c r="L1" s="454"/>
      <c r="M1" s="454"/>
      <c r="N1" s="454"/>
      <c r="O1" s="454"/>
      <c r="P1" s="454"/>
      <c r="Q1" s="454"/>
      <c r="R1" s="454"/>
      <c r="S1" s="454"/>
      <c r="T1" s="454"/>
      <c r="U1" s="454"/>
      <c r="V1" s="454"/>
      <c r="W1" s="454"/>
      <c r="X1" s="454"/>
      <c r="Y1" s="454"/>
      <c r="Z1" s="454"/>
      <c r="AA1" s="454"/>
      <c r="AB1" s="454"/>
      <c r="AC1" s="454"/>
      <c r="AD1" s="454"/>
      <c r="AE1" s="454"/>
      <c r="AF1" s="454"/>
      <c r="AG1" s="454"/>
      <c r="AH1" s="454"/>
      <c r="AI1" s="454"/>
      <c r="AJ1" s="454"/>
      <c r="AK1" s="454"/>
      <c r="AL1" s="454"/>
      <c r="AM1" s="454"/>
      <c r="AN1" s="454"/>
      <c r="AO1" s="454"/>
      <c r="AP1" s="454"/>
      <c r="AQ1" s="454"/>
      <c r="AR1" s="454"/>
      <c r="AS1" s="454"/>
      <c r="AT1" s="454"/>
      <c r="AU1" s="454"/>
      <c r="AV1" s="454"/>
      <c r="AW1" s="454"/>
      <c r="AX1" s="454"/>
      <c r="AY1" s="454"/>
      <c r="AZ1" s="454"/>
      <c r="BA1" s="454"/>
      <c r="BB1" s="454"/>
      <c r="BC1" s="454"/>
      <c r="BD1" s="454"/>
      <c r="BE1" s="454"/>
      <c r="BF1" s="454"/>
      <c r="BG1" s="454"/>
      <c r="BH1" s="454"/>
      <c r="BI1" s="454"/>
      <c r="BJ1" s="454"/>
      <c r="BK1" s="454"/>
      <c r="BL1" s="454"/>
      <c r="BM1" s="454"/>
      <c r="BN1" s="454"/>
      <c r="BO1" s="454"/>
      <c r="BP1" s="454"/>
      <c r="BQ1" s="454"/>
      <c r="BR1" s="454"/>
      <c r="BS1" s="454"/>
      <c r="BT1" s="454"/>
      <c r="BU1" s="454"/>
      <c r="BV1" s="454"/>
      <c r="BW1" s="454"/>
      <c r="BX1" s="454"/>
      <c r="BY1" s="454"/>
      <c r="BZ1" s="454"/>
      <c r="CA1" s="454"/>
      <c r="CB1" s="454"/>
      <c r="CC1" s="454"/>
      <c r="CD1" s="454"/>
      <c r="CE1" s="454"/>
      <c r="CF1" s="454"/>
      <c r="CG1" s="454"/>
      <c r="CH1" s="454"/>
      <c r="CI1" s="454"/>
      <c r="CJ1" s="454"/>
      <c r="CK1" s="454"/>
      <c r="CL1" s="454"/>
      <c r="CM1" s="454"/>
      <c r="CN1" s="454"/>
      <c r="CO1" s="454"/>
      <c r="CP1" s="454"/>
      <c r="CQ1" s="454"/>
      <c r="CR1" s="454"/>
      <c r="CS1" s="454"/>
      <c r="CT1" s="454"/>
      <c r="CU1" s="454"/>
      <c r="CV1" s="454"/>
      <c r="CW1" s="454"/>
      <c r="CX1" s="454"/>
      <c r="CY1" s="454"/>
      <c r="CZ1" s="454"/>
      <c r="DA1" s="454"/>
      <c r="DB1" s="454"/>
      <c r="DC1" s="454"/>
      <c r="DD1" s="454"/>
      <c r="DE1" s="454"/>
      <c r="DF1" s="454"/>
      <c r="DG1" s="454"/>
      <c r="DH1" s="454"/>
      <c r="DI1" s="454"/>
      <c r="DJ1" s="454"/>
      <c r="DK1" s="454"/>
      <c r="DL1" s="454"/>
      <c r="DM1" s="454"/>
      <c r="DN1" s="454"/>
      <c r="DO1" s="454"/>
      <c r="DP1" s="454"/>
      <c r="DQ1" s="454"/>
      <c r="DR1" s="454"/>
      <c r="DS1" s="454"/>
      <c r="DT1" s="454"/>
      <c r="DU1" s="454"/>
      <c r="DV1" s="454"/>
      <c r="DW1" s="454"/>
      <c r="DX1" s="454"/>
      <c r="DY1" s="454"/>
      <c r="DZ1" s="454"/>
      <c r="EA1" s="454"/>
      <c r="EB1" s="454"/>
      <c r="EC1" s="454"/>
      <c r="ED1" s="454"/>
      <c r="EE1" s="454"/>
      <c r="EF1" s="454"/>
      <c r="EG1" s="454"/>
      <c r="EH1" s="454"/>
      <c r="EI1" s="454"/>
      <c r="EJ1" s="454"/>
      <c r="EK1" s="454"/>
      <c r="EL1" s="454"/>
      <c r="EM1" s="454"/>
      <c r="EN1" s="454"/>
      <c r="EO1" s="454"/>
      <c r="EP1" s="454"/>
      <c r="EQ1" s="454"/>
      <c r="ER1" s="454"/>
      <c r="ES1" s="454"/>
      <c r="ET1" s="454"/>
      <c r="EU1" s="454"/>
      <c r="EV1" s="454"/>
      <c r="EW1" s="454"/>
      <c r="EX1" s="454"/>
      <c r="EY1" s="454"/>
      <c r="EZ1" s="454"/>
      <c r="FA1" s="454"/>
      <c r="FB1" s="454"/>
      <c r="FC1" s="454"/>
      <c r="FD1" s="454"/>
      <c r="FE1" s="454"/>
      <c r="FF1" s="454"/>
      <c r="FG1" s="454"/>
      <c r="FH1" s="454"/>
      <c r="FI1" s="454"/>
      <c r="FJ1" s="454"/>
      <c r="FK1" s="454"/>
      <c r="FL1" s="454"/>
      <c r="FM1" s="454"/>
      <c r="FN1" s="454"/>
      <c r="FO1" s="454"/>
      <c r="FP1" s="454"/>
      <c r="FQ1" s="454"/>
      <c r="FR1" s="454"/>
      <c r="FS1" s="454"/>
      <c r="FT1" s="454"/>
      <c r="FU1" s="454"/>
      <c r="FV1" s="454"/>
      <c r="FW1" s="454"/>
      <c r="FX1" s="454"/>
      <c r="FY1" s="454"/>
      <c r="FZ1" s="454"/>
      <c r="GA1" s="454"/>
      <c r="GB1" s="454"/>
      <c r="GC1" s="454"/>
      <c r="GD1" s="454"/>
      <c r="GE1" s="454"/>
      <c r="GF1" s="454"/>
      <c r="GG1" s="454"/>
      <c r="GH1" s="454"/>
      <c r="GI1" s="454"/>
      <c r="GJ1" s="454"/>
      <c r="GK1" s="454"/>
      <c r="GL1" s="454"/>
      <c r="GM1" s="454"/>
      <c r="GN1" s="454"/>
      <c r="GO1" s="454"/>
      <c r="GP1" s="454"/>
      <c r="GQ1" s="454"/>
      <c r="GR1" s="454"/>
    </row>
    <row r="2" spans="1:200" ht="15" customHeight="1" x14ac:dyDescent="0.25">
      <c r="A2" s="455"/>
      <c r="B2" s="456"/>
      <c r="C2" s="456"/>
      <c r="D2" s="456"/>
      <c r="E2" s="456"/>
      <c r="F2" s="456"/>
      <c r="G2" s="456"/>
      <c r="H2" s="456"/>
      <c r="I2" s="456"/>
      <c r="J2" s="456"/>
      <c r="K2" s="456"/>
      <c r="L2" s="456"/>
      <c r="M2" s="456"/>
      <c r="N2" s="456"/>
      <c r="O2" s="456"/>
      <c r="P2" s="456"/>
      <c r="Q2" s="456"/>
      <c r="R2" s="456"/>
      <c r="S2" s="456"/>
      <c r="T2" s="456"/>
      <c r="U2" s="456"/>
      <c r="V2" s="456"/>
      <c r="W2" s="456"/>
      <c r="X2" s="456"/>
      <c r="Y2" s="456"/>
      <c r="Z2" s="456"/>
      <c r="AA2" s="456"/>
      <c r="AB2" s="456"/>
      <c r="AC2" s="456"/>
      <c r="AD2" s="456"/>
      <c r="AE2" s="456"/>
      <c r="AF2" s="456"/>
      <c r="AG2" s="456"/>
      <c r="AH2" s="456"/>
      <c r="AI2" s="456"/>
      <c r="AJ2" s="456"/>
      <c r="AK2" s="456"/>
      <c r="AL2" s="456"/>
      <c r="AM2" s="456"/>
      <c r="AN2" s="456"/>
      <c r="AO2" s="456"/>
      <c r="AP2" s="456"/>
      <c r="AQ2" s="456"/>
      <c r="AR2" s="456"/>
      <c r="AS2" s="456"/>
      <c r="AT2" s="456"/>
      <c r="AU2" s="456"/>
      <c r="AV2" s="456"/>
      <c r="AW2" s="456"/>
      <c r="AX2" s="456"/>
      <c r="AY2" s="456"/>
      <c r="AZ2" s="456"/>
      <c r="BA2" s="456"/>
      <c r="BB2" s="456"/>
      <c r="BC2" s="456"/>
      <c r="BD2" s="456"/>
      <c r="BE2" s="456"/>
      <c r="BF2" s="456"/>
      <c r="BG2" s="456"/>
      <c r="BH2" s="456"/>
      <c r="BI2" s="456"/>
      <c r="BJ2" s="456"/>
      <c r="BK2" s="456"/>
      <c r="BL2" s="456"/>
      <c r="BM2" s="456"/>
      <c r="BN2" s="456"/>
      <c r="BO2" s="456"/>
      <c r="BP2" s="456"/>
      <c r="BQ2" s="456"/>
      <c r="BR2" s="456"/>
      <c r="BS2" s="456"/>
      <c r="BT2" s="456"/>
      <c r="BU2" s="456"/>
      <c r="BV2" s="456"/>
      <c r="BW2" s="456"/>
      <c r="BX2" s="456"/>
      <c r="BY2" s="456"/>
      <c r="BZ2" s="456"/>
      <c r="CA2" s="456"/>
      <c r="CB2" s="456"/>
      <c r="CC2" s="456"/>
      <c r="CD2" s="456"/>
      <c r="CE2" s="456"/>
      <c r="CF2" s="456"/>
      <c r="CG2" s="456"/>
      <c r="CH2" s="456"/>
      <c r="CI2" s="456"/>
      <c r="CJ2" s="456"/>
      <c r="CK2" s="456"/>
      <c r="CL2" s="456"/>
      <c r="CM2" s="456"/>
      <c r="CN2" s="456"/>
      <c r="CO2" s="456"/>
      <c r="CP2" s="456"/>
      <c r="CQ2" s="456"/>
      <c r="CR2" s="456"/>
      <c r="CS2" s="456"/>
      <c r="CT2" s="456"/>
      <c r="CU2" s="456"/>
      <c r="CV2" s="456"/>
      <c r="CW2" s="456"/>
      <c r="CX2" s="456"/>
      <c r="CY2" s="456"/>
      <c r="CZ2" s="456"/>
      <c r="DA2" s="456"/>
      <c r="DB2" s="456"/>
      <c r="DC2" s="456"/>
      <c r="DD2" s="456"/>
      <c r="DE2" s="456"/>
      <c r="DF2" s="456"/>
      <c r="DG2" s="456"/>
      <c r="DH2" s="456"/>
      <c r="DI2" s="456"/>
      <c r="DJ2" s="456"/>
      <c r="DK2" s="456"/>
      <c r="DL2" s="456"/>
      <c r="DM2" s="456"/>
      <c r="DN2" s="456"/>
      <c r="DO2" s="456"/>
      <c r="DP2" s="456"/>
      <c r="DQ2" s="456"/>
      <c r="DR2" s="456"/>
      <c r="DS2" s="456"/>
      <c r="DT2" s="456"/>
      <c r="DU2" s="456"/>
      <c r="DV2" s="456"/>
      <c r="DW2" s="456"/>
      <c r="DX2" s="456"/>
      <c r="DY2" s="456"/>
      <c r="DZ2" s="456"/>
      <c r="EA2" s="456"/>
      <c r="EB2" s="456"/>
      <c r="EC2" s="456"/>
      <c r="ED2" s="456"/>
      <c r="EE2" s="456"/>
      <c r="EF2" s="456"/>
      <c r="EG2" s="456"/>
      <c r="EH2" s="456"/>
      <c r="EI2" s="456"/>
      <c r="EJ2" s="456"/>
      <c r="EK2" s="456"/>
      <c r="EL2" s="456"/>
      <c r="EM2" s="456"/>
      <c r="EN2" s="456"/>
      <c r="EO2" s="456"/>
      <c r="EP2" s="456"/>
      <c r="EQ2" s="456"/>
      <c r="ER2" s="456"/>
      <c r="ES2" s="456"/>
      <c r="ET2" s="456"/>
      <c r="EU2" s="456"/>
      <c r="EV2" s="456"/>
      <c r="EW2" s="456"/>
      <c r="EX2" s="456"/>
      <c r="EY2" s="456"/>
      <c r="EZ2" s="456"/>
      <c r="FA2" s="456"/>
      <c r="FB2" s="456"/>
      <c r="FC2" s="456"/>
      <c r="FD2" s="456"/>
      <c r="FE2" s="456"/>
      <c r="FF2" s="456"/>
      <c r="FG2" s="456"/>
      <c r="FH2" s="456"/>
      <c r="FI2" s="456"/>
      <c r="FJ2" s="456"/>
      <c r="FK2" s="456"/>
      <c r="FL2" s="456"/>
      <c r="FM2" s="456"/>
      <c r="FN2" s="456"/>
      <c r="FO2" s="456"/>
      <c r="FP2" s="456"/>
      <c r="FQ2" s="456"/>
      <c r="FR2" s="456"/>
      <c r="FS2" s="456"/>
      <c r="FT2" s="456"/>
      <c r="FU2" s="456"/>
      <c r="FV2" s="456"/>
      <c r="FW2" s="456"/>
      <c r="FX2" s="456"/>
      <c r="FY2" s="456"/>
      <c r="FZ2" s="456"/>
      <c r="GA2" s="456"/>
      <c r="GB2" s="456"/>
      <c r="GC2" s="456"/>
      <c r="GD2" s="456"/>
      <c r="GE2" s="456"/>
      <c r="GF2" s="456"/>
      <c r="GG2" s="456"/>
      <c r="GH2" s="456"/>
      <c r="GI2" s="456"/>
      <c r="GJ2" s="456"/>
      <c r="GK2" s="456"/>
      <c r="GL2" s="456"/>
      <c r="GM2" s="456"/>
      <c r="GN2" s="456"/>
      <c r="GO2" s="456"/>
      <c r="GP2" s="456"/>
      <c r="GQ2" s="456"/>
      <c r="GR2" s="456"/>
    </row>
    <row r="3" spans="1:200" ht="15" customHeight="1" x14ac:dyDescent="0.25">
      <c r="A3" s="224" t="s">
        <v>1</v>
      </c>
      <c r="B3" s="224"/>
      <c r="C3" s="224"/>
      <c r="D3" s="224"/>
      <c r="E3" s="224"/>
      <c r="F3" s="224"/>
      <c r="G3" s="224"/>
      <c r="H3" s="224"/>
      <c r="I3" s="224"/>
      <c r="J3" s="224"/>
      <c r="K3" s="224"/>
      <c r="L3" s="224"/>
      <c r="M3" s="224"/>
      <c r="N3" s="224"/>
      <c r="O3" s="224"/>
      <c r="P3" s="224"/>
      <c r="Q3" s="224"/>
      <c r="R3" s="224"/>
      <c r="S3" s="224"/>
      <c r="T3" s="224"/>
      <c r="U3" s="224"/>
      <c r="V3" s="437" t="s">
        <v>175</v>
      </c>
      <c r="W3" s="438"/>
      <c r="X3" s="438"/>
      <c r="Y3" s="438"/>
      <c r="Z3" s="438"/>
      <c r="AA3" s="438"/>
      <c r="AB3" s="438"/>
      <c r="AC3" s="438"/>
      <c r="AD3" s="438"/>
      <c r="AE3" s="438"/>
      <c r="AF3" s="438"/>
      <c r="AG3" s="438"/>
      <c r="AH3" s="438"/>
      <c r="AI3" s="438"/>
      <c r="AJ3" s="438"/>
      <c r="AK3" s="438"/>
      <c r="AL3" s="438"/>
      <c r="AM3" s="438"/>
      <c r="AN3" s="438"/>
      <c r="AO3" s="438"/>
      <c r="AP3" s="438"/>
      <c r="AQ3" s="438"/>
      <c r="AR3" s="438"/>
      <c r="AS3" s="438"/>
      <c r="AT3" s="438"/>
      <c r="AU3" s="438"/>
      <c r="AV3" s="438"/>
      <c r="AW3" s="438"/>
      <c r="AX3" s="438"/>
      <c r="AY3" s="438"/>
      <c r="AZ3" s="438"/>
      <c r="BA3" s="438"/>
      <c r="BB3" s="438"/>
      <c r="BC3" s="438"/>
      <c r="BD3" s="438"/>
      <c r="BE3" s="438"/>
      <c r="BF3" s="438"/>
      <c r="BG3" s="438"/>
      <c r="BH3" s="438"/>
      <c r="BI3" s="438"/>
      <c r="BJ3" s="438"/>
      <c r="BK3" s="438"/>
      <c r="BL3" s="438"/>
      <c r="BM3" s="438"/>
      <c r="BN3" s="438"/>
      <c r="BO3" s="438"/>
      <c r="BP3" s="438"/>
      <c r="BQ3" s="438"/>
      <c r="BR3" s="438"/>
      <c r="BS3" s="439"/>
      <c r="BT3" s="247" t="s">
        <v>25</v>
      </c>
      <c r="BU3" s="248"/>
      <c r="BV3" s="248"/>
      <c r="BW3" s="248"/>
      <c r="BX3" s="248"/>
      <c r="BY3" s="248"/>
      <c r="BZ3" s="248"/>
      <c r="CA3" s="248"/>
      <c r="CB3" s="248"/>
      <c r="CC3" s="248"/>
      <c r="CD3" s="248"/>
      <c r="CE3" s="248"/>
      <c r="CF3" s="248"/>
      <c r="CG3" s="248"/>
      <c r="CH3" s="249"/>
      <c r="CI3" s="440" t="s">
        <v>176</v>
      </c>
      <c r="CJ3" s="440"/>
      <c r="CK3" s="440"/>
      <c r="CL3" s="440"/>
      <c r="CM3" s="440"/>
      <c r="CN3" s="440"/>
      <c r="CO3" s="440"/>
      <c r="CP3" s="440"/>
      <c r="CQ3" s="440"/>
      <c r="CR3" s="440"/>
      <c r="CS3" s="440"/>
      <c r="CT3" s="440"/>
      <c r="CU3" s="440"/>
      <c r="CV3" s="440"/>
      <c r="CW3" s="440"/>
      <c r="CX3" s="440"/>
      <c r="CY3" s="440"/>
      <c r="CZ3" s="440"/>
      <c r="DA3" s="440"/>
      <c r="DB3" s="440"/>
      <c r="DC3" s="440"/>
      <c r="DD3" s="440"/>
      <c r="DE3" s="440"/>
      <c r="DF3" s="440"/>
      <c r="DG3" s="440"/>
      <c r="DH3" s="440"/>
      <c r="DI3" s="440"/>
      <c r="DJ3" s="440"/>
      <c r="DK3" s="440"/>
      <c r="DL3" s="440"/>
      <c r="DM3" s="440"/>
      <c r="DN3" s="440"/>
      <c r="DO3" s="440"/>
      <c r="DP3" s="440"/>
      <c r="DQ3" s="440"/>
      <c r="DR3" s="440"/>
      <c r="DS3" s="440"/>
      <c r="DT3" s="440"/>
      <c r="DU3" s="440"/>
      <c r="DV3" s="440"/>
      <c r="DW3" s="440"/>
      <c r="DX3" s="224" t="s">
        <v>26</v>
      </c>
      <c r="DY3" s="224"/>
      <c r="DZ3" s="224"/>
      <c r="EA3" s="224"/>
      <c r="EB3" s="224"/>
      <c r="EC3" s="224"/>
      <c r="ED3" s="224"/>
      <c r="EE3" s="224"/>
      <c r="EF3" s="224"/>
      <c r="EG3" s="224"/>
      <c r="EH3" s="224"/>
      <c r="EI3" s="224"/>
      <c r="EJ3" s="224"/>
      <c r="EK3" s="224"/>
      <c r="EL3" s="224"/>
      <c r="EM3" s="224"/>
      <c r="EN3" s="224"/>
      <c r="EO3" s="224"/>
      <c r="EP3" s="224"/>
      <c r="EQ3" s="441">
        <v>43646</v>
      </c>
      <c r="ER3" s="440"/>
      <c r="ES3" s="440"/>
      <c r="ET3" s="440"/>
      <c r="EU3" s="440"/>
      <c r="EV3" s="440"/>
      <c r="EW3" s="440"/>
      <c r="EX3" s="440"/>
      <c r="EY3" s="440"/>
      <c r="EZ3" s="440"/>
      <c r="FA3" s="440"/>
      <c r="FB3" s="440"/>
      <c r="FC3" s="440"/>
      <c r="FD3" s="440"/>
      <c r="FE3" s="440"/>
      <c r="FF3" s="440"/>
      <c r="FG3" s="440"/>
      <c r="FH3" s="440"/>
      <c r="FI3" s="440"/>
      <c r="FJ3" s="440"/>
      <c r="FK3" s="440"/>
      <c r="FL3" s="440"/>
      <c r="FM3" s="440"/>
      <c r="FN3" s="440"/>
      <c r="FO3" s="440"/>
      <c r="FP3" s="440"/>
      <c r="FQ3" s="440"/>
      <c r="FR3" s="440"/>
      <c r="FS3" s="440"/>
      <c r="FT3" s="440"/>
      <c r="FU3" s="440"/>
      <c r="FV3" s="440"/>
      <c r="FW3" s="440"/>
      <c r="FX3" s="23"/>
      <c r="FY3" s="24"/>
      <c r="FZ3" s="24"/>
      <c r="GA3" s="24"/>
      <c r="GB3" s="24"/>
      <c r="GC3" s="24"/>
      <c r="GD3" s="24"/>
      <c r="GE3" s="24"/>
      <c r="GF3" s="24"/>
      <c r="GG3" s="24"/>
      <c r="GH3" s="451" t="s">
        <v>53</v>
      </c>
      <c r="GI3" s="451"/>
      <c r="GJ3" s="451"/>
      <c r="GK3" s="451"/>
      <c r="GL3" s="451"/>
      <c r="GM3" s="451"/>
      <c r="GN3" s="451"/>
      <c r="GO3" s="451"/>
      <c r="GP3" s="451"/>
      <c r="GQ3" s="451"/>
      <c r="GR3" s="452"/>
    </row>
    <row r="4" spans="1:200" ht="15" customHeight="1" x14ac:dyDescent="0.25">
      <c r="A4" s="224" t="s">
        <v>27</v>
      </c>
      <c r="B4" s="224"/>
      <c r="C4" s="224"/>
      <c r="D4" s="224"/>
      <c r="E4" s="224"/>
      <c r="F4" s="224"/>
      <c r="G4" s="224"/>
      <c r="H4" s="224"/>
      <c r="I4" s="224"/>
      <c r="J4" s="224"/>
      <c r="K4" s="224"/>
      <c r="L4" s="224"/>
      <c r="M4" s="224"/>
      <c r="N4" s="224"/>
      <c r="O4" s="224"/>
      <c r="P4" s="224"/>
      <c r="Q4" s="224"/>
      <c r="R4" s="224"/>
      <c r="S4" s="224"/>
      <c r="T4" s="224"/>
      <c r="U4" s="224"/>
      <c r="V4" s="437" t="s">
        <v>177</v>
      </c>
      <c r="W4" s="438"/>
      <c r="X4" s="438"/>
      <c r="Y4" s="438"/>
      <c r="Z4" s="438"/>
      <c r="AA4" s="438"/>
      <c r="AB4" s="438"/>
      <c r="AC4" s="438"/>
      <c r="AD4" s="438"/>
      <c r="AE4" s="438"/>
      <c r="AF4" s="438"/>
      <c r="AG4" s="438"/>
      <c r="AH4" s="438"/>
      <c r="AI4" s="438"/>
      <c r="AJ4" s="438"/>
      <c r="AK4" s="438"/>
      <c r="AL4" s="438"/>
      <c r="AM4" s="438"/>
      <c r="AN4" s="438"/>
      <c r="AO4" s="438"/>
      <c r="AP4" s="438"/>
      <c r="AQ4" s="438"/>
      <c r="AR4" s="438"/>
      <c r="AS4" s="438"/>
      <c r="AT4" s="438"/>
      <c r="AU4" s="438"/>
      <c r="AV4" s="438"/>
      <c r="AW4" s="438"/>
      <c r="AX4" s="438"/>
      <c r="AY4" s="438"/>
      <c r="AZ4" s="438"/>
      <c r="BA4" s="438"/>
      <c r="BB4" s="438"/>
      <c r="BC4" s="438"/>
      <c r="BD4" s="438"/>
      <c r="BE4" s="438"/>
      <c r="BF4" s="438"/>
      <c r="BG4" s="438"/>
      <c r="BH4" s="438"/>
      <c r="BI4" s="438"/>
      <c r="BJ4" s="438"/>
      <c r="BK4" s="438"/>
      <c r="BL4" s="438"/>
      <c r="BM4" s="438"/>
      <c r="BN4" s="438"/>
      <c r="BO4" s="438"/>
      <c r="BP4" s="438"/>
      <c r="BQ4" s="438"/>
      <c r="BR4" s="438"/>
      <c r="BS4" s="439"/>
      <c r="BT4" s="250"/>
      <c r="BU4" s="251"/>
      <c r="BV4" s="251"/>
      <c r="BW4" s="251"/>
      <c r="BX4" s="251"/>
      <c r="BY4" s="251"/>
      <c r="BZ4" s="251"/>
      <c r="CA4" s="251"/>
      <c r="CB4" s="251"/>
      <c r="CC4" s="251"/>
      <c r="CD4" s="251"/>
      <c r="CE4" s="251"/>
      <c r="CF4" s="251"/>
      <c r="CG4" s="251"/>
      <c r="CH4" s="252"/>
      <c r="CI4" s="440"/>
      <c r="CJ4" s="440"/>
      <c r="CK4" s="440"/>
      <c r="CL4" s="440"/>
      <c r="CM4" s="440"/>
      <c r="CN4" s="440"/>
      <c r="CO4" s="440"/>
      <c r="CP4" s="440"/>
      <c r="CQ4" s="440"/>
      <c r="CR4" s="440"/>
      <c r="CS4" s="440"/>
      <c r="CT4" s="440"/>
      <c r="CU4" s="440"/>
      <c r="CV4" s="440"/>
      <c r="CW4" s="440"/>
      <c r="CX4" s="440"/>
      <c r="CY4" s="440"/>
      <c r="CZ4" s="440"/>
      <c r="DA4" s="440"/>
      <c r="DB4" s="440"/>
      <c r="DC4" s="440"/>
      <c r="DD4" s="440"/>
      <c r="DE4" s="440"/>
      <c r="DF4" s="440"/>
      <c r="DG4" s="440"/>
      <c r="DH4" s="440"/>
      <c r="DI4" s="440"/>
      <c r="DJ4" s="440"/>
      <c r="DK4" s="440"/>
      <c r="DL4" s="440"/>
      <c r="DM4" s="440"/>
      <c r="DN4" s="440"/>
      <c r="DO4" s="440"/>
      <c r="DP4" s="440"/>
      <c r="DQ4" s="440"/>
      <c r="DR4" s="440"/>
      <c r="DS4" s="440"/>
      <c r="DT4" s="440"/>
      <c r="DU4" s="440"/>
      <c r="DV4" s="440"/>
      <c r="DW4" s="440"/>
      <c r="DX4" s="224"/>
      <c r="DY4" s="224"/>
      <c r="DZ4" s="224"/>
      <c r="EA4" s="224"/>
      <c r="EB4" s="224"/>
      <c r="EC4" s="224"/>
      <c r="ED4" s="224"/>
      <c r="EE4" s="224"/>
      <c r="EF4" s="224"/>
      <c r="EG4" s="224"/>
      <c r="EH4" s="224"/>
      <c r="EI4" s="224"/>
      <c r="EJ4" s="224"/>
      <c r="EK4" s="224"/>
      <c r="EL4" s="224"/>
      <c r="EM4" s="224"/>
      <c r="EN4" s="224"/>
      <c r="EO4" s="224"/>
      <c r="EP4" s="224"/>
      <c r="EQ4" s="440"/>
      <c r="ER4" s="440"/>
      <c r="ES4" s="440"/>
      <c r="ET4" s="440"/>
      <c r="EU4" s="440"/>
      <c r="EV4" s="440"/>
      <c r="EW4" s="440"/>
      <c r="EX4" s="440"/>
      <c r="EY4" s="440"/>
      <c r="EZ4" s="440"/>
      <c r="FA4" s="440"/>
      <c r="FB4" s="440"/>
      <c r="FC4" s="440"/>
      <c r="FD4" s="440"/>
      <c r="FE4" s="440"/>
      <c r="FF4" s="440"/>
      <c r="FG4" s="440"/>
      <c r="FH4" s="440"/>
      <c r="FI4" s="440"/>
      <c r="FJ4" s="440"/>
      <c r="FK4" s="440"/>
      <c r="FL4" s="440"/>
      <c r="FM4" s="440"/>
      <c r="FN4" s="440"/>
      <c r="FO4" s="440"/>
      <c r="FP4" s="440"/>
      <c r="FQ4" s="440"/>
      <c r="FR4" s="440"/>
      <c r="FS4" s="440"/>
      <c r="FT4" s="440"/>
      <c r="FU4" s="440"/>
      <c r="FV4" s="440"/>
      <c r="FW4" s="440"/>
      <c r="FX4" s="25"/>
      <c r="GH4" s="442" t="s">
        <v>54</v>
      </c>
      <c r="GI4" s="442"/>
      <c r="GJ4" s="442"/>
      <c r="GK4" s="442"/>
      <c r="GL4" s="442"/>
      <c r="GM4" s="442"/>
      <c r="GN4" s="442"/>
      <c r="GO4" s="442"/>
      <c r="GP4" s="442"/>
      <c r="GQ4" s="442"/>
      <c r="GR4" s="443"/>
    </row>
    <row r="5" spans="1:200" ht="15" customHeight="1" x14ac:dyDescent="0.25">
      <c r="A5" s="247" t="s">
        <v>28</v>
      </c>
      <c r="B5" s="248"/>
      <c r="C5" s="248"/>
      <c r="D5" s="248"/>
      <c r="E5" s="248"/>
      <c r="F5" s="248"/>
      <c r="G5" s="248"/>
      <c r="H5" s="248"/>
      <c r="I5" s="248"/>
      <c r="J5" s="248"/>
      <c r="K5" s="248"/>
      <c r="L5" s="248"/>
      <c r="M5" s="248"/>
      <c r="N5" s="248"/>
      <c r="O5" s="249"/>
      <c r="P5" s="224" t="s">
        <v>16</v>
      </c>
      <c r="Q5" s="224"/>
      <c r="R5" s="224"/>
      <c r="S5" s="224"/>
      <c r="T5" s="224"/>
      <c r="U5" s="224"/>
      <c r="V5" s="437" t="s">
        <v>133</v>
      </c>
      <c r="W5" s="438"/>
      <c r="X5" s="438"/>
      <c r="Y5" s="438"/>
      <c r="Z5" s="438"/>
      <c r="AA5" s="438"/>
      <c r="AB5" s="438"/>
      <c r="AC5" s="438"/>
      <c r="AD5" s="438"/>
      <c r="AE5" s="438"/>
      <c r="AF5" s="438"/>
      <c r="AG5" s="438"/>
      <c r="AH5" s="438"/>
      <c r="AI5" s="438"/>
      <c r="AJ5" s="438"/>
      <c r="AK5" s="438"/>
      <c r="AL5" s="438"/>
      <c r="AM5" s="438"/>
      <c r="AN5" s="438"/>
      <c r="AO5" s="438"/>
      <c r="AP5" s="438"/>
      <c r="AQ5" s="438"/>
      <c r="AR5" s="438"/>
      <c r="AS5" s="438"/>
      <c r="AT5" s="438"/>
      <c r="AU5" s="438"/>
      <c r="AV5" s="438"/>
      <c r="AW5" s="438"/>
      <c r="AX5" s="438"/>
      <c r="AY5" s="438"/>
      <c r="AZ5" s="438"/>
      <c r="BA5" s="438"/>
      <c r="BB5" s="438"/>
      <c r="BC5" s="438"/>
      <c r="BD5" s="438"/>
      <c r="BE5" s="438"/>
      <c r="BF5" s="438"/>
      <c r="BG5" s="438"/>
      <c r="BH5" s="438"/>
      <c r="BI5" s="438"/>
      <c r="BJ5" s="438"/>
      <c r="BK5" s="438"/>
      <c r="BL5" s="438"/>
      <c r="BM5" s="438"/>
      <c r="BN5" s="438"/>
      <c r="BO5" s="438"/>
      <c r="BP5" s="438"/>
      <c r="BQ5" s="438"/>
      <c r="BR5" s="438"/>
      <c r="BS5" s="439"/>
      <c r="BT5" s="247" t="s">
        <v>18</v>
      </c>
      <c r="BU5" s="248"/>
      <c r="BV5" s="248"/>
      <c r="BW5" s="248"/>
      <c r="BX5" s="248"/>
      <c r="BY5" s="248"/>
      <c r="BZ5" s="248"/>
      <c r="CA5" s="248"/>
      <c r="CB5" s="248"/>
      <c r="CC5" s="248"/>
      <c r="CD5" s="248"/>
      <c r="CE5" s="248"/>
      <c r="CF5" s="248"/>
      <c r="CG5" s="248"/>
      <c r="CH5" s="249"/>
      <c r="CI5" s="440" t="s">
        <v>135</v>
      </c>
      <c r="CJ5" s="440"/>
      <c r="CK5" s="440"/>
      <c r="CL5" s="440"/>
      <c r="CM5" s="440"/>
      <c r="CN5" s="440"/>
      <c r="CO5" s="440"/>
      <c r="CP5" s="440"/>
      <c r="CQ5" s="440"/>
      <c r="CR5" s="440"/>
      <c r="CS5" s="440"/>
      <c r="CT5" s="440"/>
      <c r="CU5" s="440"/>
      <c r="CV5" s="440"/>
      <c r="CW5" s="440"/>
      <c r="CX5" s="440"/>
      <c r="CY5" s="440"/>
      <c r="CZ5" s="440"/>
      <c r="DA5" s="440"/>
      <c r="DB5" s="440"/>
      <c r="DC5" s="440"/>
      <c r="DD5" s="440"/>
      <c r="DE5" s="440"/>
      <c r="DF5" s="440"/>
      <c r="DG5" s="440"/>
      <c r="DH5" s="440"/>
      <c r="DI5" s="440"/>
      <c r="DJ5" s="440"/>
      <c r="DK5" s="440"/>
      <c r="DL5" s="440"/>
      <c r="DM5" s="440"/>
      <c r="DN5" s="440"/>
      <c r="DO5" s="440"/>
      <c r="DP5" s="440"/>
      <c r="DQ5" s="440"/>
      <c r="DR5" s="440"/>
      <c r="DS5" s="440"/>
      <c r="DT5" s="440"/>
      <c r="DU5" s="440"/>
      <c r="DV5" s="440"/>
      <c r="DW5" s="440"/>
      <c r="DX5" s="224" t="s">
        <v>19</v>
      </c>
      <c r="DY5" s="224"/>
      <c r="DZ5" s="224"/>
      <c r="EA5" s="224"/>
      <c r="EB5" s="224"/>
      <c r="EC5" s="224"/>
      <c r="ED5" s="224"/>
      <c r="EE5" s="224"/>
      <c r="EF5" s="224"/>
      <c r="EG5" s="224"/>
      <c r="EH5" s="224"/>
      <c r="EI5" s="224"/>
      <c r="EJ5" s="224"/>
      <c r="EK5" s="224"/>
      <c r="EL5" s="224"/>
      <c r="EM5" s="224"/>
      <c r="EN5" s="224"/>
      <c r="EO5" s="224"/>
      <c r="EP5" s="224"/>
      <c r="EQ5" s="441" t="s">
        <v>128</v>
      </c>
      <c r="ER5" s="440"/>
      <c r="ES5" s="440"/>
      <c r="ET5" s="440"/>
      <c r="EU5" s="440"/>
      <c r="EV5" s="440"/>
      <c r="EW5" s="440"/>
      <c r="EX5" s="440"/>
      <c r="EY5" s="440"/>
      <c r="EZ5" s="440"/>
      <c r="FA5" s="440"/>
      <c r="FB5" s="440"/>
      <c r="FC5" s="440"/>
      <c r="FD5" s="440"/>
      <c r="FE5" s="440"/>
      <c r="FF5" s="440"/>
      <c r="FG5" s="440"/>
      <c r="FH5" s="440"/>
      <c r="FI5" s="440"/>
      <c r="FJ5" s="440"/>
      <c r="FK5" s="440"/>
      <c r="FL5" s="440"/>
      <c r="FM5" s="440"/>
      <c r="FN5" s="440"/>
      <c r="FO5" s="440"/>
      <c r="FP5" s="440"/>
      <c r="FQ5" s="440"/>
      <c r="FR5" s="440"/>
      <c r="FS5" s="440"/>
      <c r="FT5" s="440"/>
      <c r="FU5" s="440"/>
      <c r="FV5" s="440"/>
      <c r="FW5" s="440"/>
      <c r="FX5" s="25"/>
      <c r="GH5" s="442" t="s">
        <v>58</v>
      </c>
      <c r="GI5" s="442"/>
      <c r="GJ5" s="442"/>
      <c r="GK5" s="442"/>
      <c r="GL5" s="442"/>
      <c r="GM5" s="442"/>
      <c r="GN5" s="442"/>
      <c r="GO5" s="442"/>
      <c r="GP5" s="442"/>
      <c r="GQ5" s="442"/>
      <c r="GR5" s="443"/>
    </row>
    <row r="6" spans="1:200" ht="15" customHeight="1" x14ac:dyDescent="0.25">
      <c r="A6" s="250"/>
      <c r="B6" s="251"/>
      <c r="C6" s="251"/>
      <c r="D6" s="251"/>
      <c r="E6" s="251"/>
      <c r="F6" s="251"/>
      <c r="G6" s="251"/>
      <c r="H6" s="251"/>
      <c r="I6" s="251"/>
      <c r="J6" s="251"/>
      <c r="K6" s="251"/>
      <c r="L6" s="251"/>
      <c r="M6" s="251"/>
      <c r="N6" s="251"/>
      <c r="O6" s="252"/>
      <c r="P6" s="271" t="s">
        <v>17</v>
      </c>
      <c r="Q6" s="444"/>
      <c r="R6" s="444"/>
      <c r="S6" s="444"/>
      <c r="T6" s="444"/>
      <c r="U6" s="272"/>
      <c r="V6" s="437" t="s">
        <v>134</v>
      </c>
      <c r="W6" s="438"/>
      <c r="X6" s="438"/>
      <c r="Y6" s="438"/>
      <c r="Z6" s="438"/>
      <c r="AA6" s="438"/>
      <c r="AB6" s="438"/>
      <c r="AC6" s="438"/>
      <c r="AD6" s="438"/>
      <c r="AE6" s="438"/>
      <c r="AF6" s="438"/>
      <c r="AG6" s="438"/>
      <c r="AH6" s="438"/>
      <c r="AI6" s="438"/>
      <c r="AJ6" s="438"/>
      <c r="AK6" s="438"/>
      <c r="AL6" s="438"/>
      <c r="AM6" s="438"/>
      <c r="AN6" s="438"/>
      <c r="AO6" s="438"/>
      <c r="AP6" s="438"/>
      <c r="AQ6" s="438"/>
      <c r="AR6" s="438"/>
      <c r="AS6" s="438"/>
      <c r="AT6" s="438"/>
      <c r="AU6" s="438"/>
      <c r="AV6" s="438"/>
      <c r="AW6" s="438"/>
      <c r="AX6" s="438"/>
      <c r="AY6" s="438"/>
      <c r="AZ6" s="438"/>
      <c r="BA6" s="438"/>
      <c r="BB6" s="438"/>
      <c r="BC6" s="438"/>
      <c r="BD6" s="438"/>
      <c r="BE6" s="438"/>
      <c r="BF6" s="438"/>
      <c r="BG6" s="438"/>
      <c r="BH6" s="438"/>
      <c r="BI6" s="438"/>
      <c r="BJ6" s="438"/>
      <c r="BK6" s="438"/>
      <c r="BL6" s="438"/>
      <c r="BM6" s="438"/>
      <c r="BN6" s="438"/>
      <c r="BO6" s="438"/>
      <c r="BP6" s="438"/>
      <c r="BQ6" s="438"/>
      <c r="BR6" s="438"/>
      <c r="BS6" s="439"/>
      <c r="BT6" s="250"/>
      <c r="BU6" s="251"/>
      <c r="BV6" s="251"/>
      <c r="BW6" s="251"/>
      <c r="BX6" s="251"/>
      <c r="BY6" s="251"/>
      <c r="BZ6" s="251"/>
      <c r="CA6" s="251"/>
      <c r="CB6" s="251"/>
      <c r="CC6" s="251"/>
      <c r="CD6" s="251"/>
      <c r="CE6" s="251"/>
      <c r="CF6" s="251"/>
      <c r="CG6" s="251"/>
      <c r="CH6" s="252"/>
      <c r="CI6" s="440"/>
      <c r="CJ6" s="440"/>
      <c r="CK6" s="440"/>
      <c r="CL6" s="440"/>
      <c r="CM6" s="440"/>
      <c r="CN6" s="440"/>
      <c r="CO6" s="440"/>
      <c r="CP6" s="440"/>
      <c r="CQ6" s="440"/>
      <c r="CR6" s="440"/>
      <c r="CS6" s="440"/>
      <c r="CT6" s="440"/>
      <c r="CU6" s="440"/>
      <c r="CV6" s="440"/>
      <c r="CW6" s="440"/>
      <c r="CX6" s="440"/>
      <c r="CY6" s="440"/>
      <c r="CZ6" s="440"/>
      <c r="DA6" s="440"/>
      <c r="DB6" s="440"/>
      <c r="DC6" s="440"/>
      <c r="DD6" s="440"/>
      <c r="DE6" s="440"/>
      <c r="DF6" s="440"/>
      <c r="DG6" s="440"/>
      <c r="DH6" s="440"/>
      <c r="DI6" s="440"/>
      <c r="DJ6" s="440"/>
      <c r="DK6" s="440"/>
      <c r="DL6" s="440"/>
      <c r="DM6" s="440"/>
      <c r="DN6" s="440"/>
      <c r="DO6" s="440"/>
      <c r="DP6" s="440"/>
      <c r="DQ6" s="440"/>
      <c r="DR6" s="440"/>
      <c r="DS6" s="440"/>
      <c r="DT6" s="440"/>
      <c r="DU6" s="440"/>
      <c r="DV6" s="440"/>
      <c r="DW6" s="440"/>
      <c r="DX6" s="224"/>
      <c r="DY6" s="224"/>
      <c r="DZ6" s="224"/>
      <c r="EA6" s="224"/>
      <c r="EB6" s="224"/>
      <c r="EC6" s="224"/>
      <c r="ED6" s="224"/>
      <c r="EE6" s="224"/>
      <c r="EF6" s="224"/>
      <c r="EG6" s="224"/>
      <c r="EH6" s="224"/>
      <c r="EI6" s="224"/>
      <c r="EJ6" s="224"/>
      <c r="EK6" s="224"/>
      <c r="EL6" s="224"/>
      <c r="EM6" s="224"/>
      <c r="EN6" s="224"/>
      <c r="EO6" s="224"/>
      <c r="EP6" s="224"/>
      <c r="EQ6" s="440"/>
      <c r="ER6" s="440"/>
      <c r="ES6" s="440"/>
      <c r="ET6" s="440"/>
      <c r="EU6" s="440"/>
      <c r="EV6" s="440"/>
      <c r="EW6" s="440"/>
      <c r="EX6" s="440"/>
      <c r="EY6" s="440"/>
      <c r="EZ6" s="440"/>
      <c r="FA6" s="440"/>
      <c r="FB6" s="440"/>
      <c r="FC6" s="440"/>
      <c r="FD6" s="440"/>
      <c r="FE6" s="440"/>
      <c r="FF6" s="440"/>
      <c r="FG6" s="440"/>
      <c r="FH6" s="440"/>
      <c r="FI6" s="440"/>
      <c r="FJ6" s="440"/>
      <c r="FK6" s="440"/>
      <c r="FL6" s="440"/>
      <c r="FM6" s="440"/>
      <c r="FN6" s="440"/>
      <c r="FO6" s="440"/>
      <c r="FP6" s="440"/>
      <c r="FQ6" s="440"/>
      <c r="FR6" s="440"/>
      <c r="FS6" s="440"/>
      <c r="FT6" s="440"/>
      <c r="FU6" s="440"/>
      <c r="FV6" s="440"/>
      <c r="FW6" s="440"/>
      <c r="FX6" s="26"/>
      <c r="FY6" s="27"/>
      <c r="FZ6" s="27"/>
      <c r="GA6" s="27"/>
      <c r="GB6" s="27"/>
      <c r="GC6" s="27"/>
      <c r="GD6" s="27"/>
      <c r="GE6" s="27"/>
      <c r="GF6" s="27"/>
      <c r="GG6" s="27"/>
      <c r="GH6" s="445" t="s">
        <v>59</v>
      </c>
      <c r="GI6" s="445"/>
      <c r="GJ6" s="445"/>
      <c r="GK6" s="445"/>
      <c r="GL6" s="445"/>
      <c r="GM6" s="445"/>
      <c r="GN6" s="445"/>
      <c r="GO6" s="445"/>
      <c r="GP6" s="445"/>
      <c r="GQ6" s="445"/>
      <c r="GR6" s="446"/>
    </row>
    <row r="7" spans="1:200" ht="15" customHeight="1" x14ac:dyDescent="0.25">
      <c r="A7" s="419" t="s">
        <v>178</v>
      </c>
      <c r="B7" s="420"/>
      <c r="C7" s="420"/>
      <c r="D7" s="420"/>
      <c r="E7" s="420"/>
      <c r="F7" s="420"/>
      <c r="G7" s="421"/>
      <c r="H7" s="428" t="s">
        <v>60</v>
      </c>
      <c r="I7" s="429"/>
      <c r="J7" s="429"/>
      <c r="K7" s="429"/>
      <c r="L7" s="429"/>
      <c r="M7" s="429"/>
      <c r="N7" s="429"/>
      <c r="O7" s="429"/>
      <c r="P7" s="429"/>
      <c r="Q7" s="429"/>
      <c r="R7" s="429"/>
      <c r="S7" s="429"/>
      <c r="T7" s="429"/>
      <c r="U7" s="429"/>
      <c r="V7" s="429"/>
      <c r="W7" s="429"/>
      <c r="X7" s="429"/>
      <c r="Y7" s="429"/>
      <c r="Z7" s="429"/>
      <c r="AA7" s="429"/>
      <c r="AB7" s="429"/>
      <c r="AC7" s="429"/>
      <c r="AD7" s="429"/>
      <c r="AE7" s="429"/>
      <c r="AF7" s="429"/>
      <c r="AG7" s="429"/>
      <c r="AH7" s="429"/>
      <c r="AI7" s="429"/>
      <c r="AJ7" s="429"/>
      <c r="AK7" s="429"/>
      <c r="AL7" s="429"/>
      <c r="AM7" s="429"/>
      <c r="AN7" s="429"/>
      <c r="AO7" s="429"/>
      <c r="AP7" s="429"/>
      <c r="AQ7" s="429"/>
      <c r="AR7" s="429"/>
      <c r="AS7" s="429"/>
      <c r="AT7" s="429"/>
      <c r="AU7" s="429"/>
      <c r="AV7" s="429"/>
      <c r="AW7" s="429"/>
      <c r="AX7" s="429"/>
      <c r="AY7" s="429"/>
      <c r="AZ7" s="429"/>
      <c r="BA7" s="429"/>
      <c r="BB7" s="429"/>
      <c r="BC7" s="429"/>
      <c r="BD7" s="429"/>
      <c r="BE7" s="434" t="s">
        <v>44</v>
      </c>
      <c r="BF7" s="434"/>
      <c r="BG7" s="434"/>
      <c r="BH7" s="434"/>
      <c r="BI7" s="434"/>
      <c r="BJ7" s="434"/>
      <c r="BK7" s="434"/>
      <c r="BL7" s="434"/>
      <c r="BM7" s="434"/>
      <c r="BN7" s="434"/>
      <c r="BO7" s="434"/>
      <c r="BP7" s="434"/>
      <c r="BQ7" s="434"/>
      <c r="BR7" s="434"/>
      <c r="BS7" s="434"/>
      <c r="BT7" s="434"/>
      <c r="BU7" s="434"/>
      <c r="BV7" s="434"/>
      <c r="BW7" s="434"/>
      <c r="BX7" s="434"/>
      <c r="BY7" s="434"/>
      <c r="BZ7" s="434"/>
      <c r="CA7" s="434"/>
      <c r="CB7" s="434"/>
      <c r="CC7" s="28"/>
      <c r="CD7" s="24"/>
      <c r="CE7" s="24"/>
      <c r="CF7" s="24"/>
      <c r="CG7" s="24"/>
      <c r="CH7" s="24"/>
      <c r="CI7" s="24"/>
      <c r="CJ7" s="24"/>
      <c r="CK7" s="24"/>
      <c r="CL7" s="63" t="s">
        <v>61</v>
      </c>
      <c r="CM7" s="64"/>
      <c r="CN7" s="64"/>
      <c r="CO7" s="64"/>
      <c r="CP7" s="64"/>
      <c r="CQ7" s="64"/>
      <c r="CR7" s="64"/>
      <c r="CS7" s="64"/>
      <c r="CT7" s="64"/>
      <c r="CU7" s="64"/>
      <c r="CV7" s="64"/>
      <c r="CW7" s="64"/>
      <c r="CX7" s="64"/>
      <c r="CY7" s="64"/>
      <c r="CZ7" s="64"/>
      <c r="DA7" s="435">
        <v>1</v>
      </c>
      <c r="DB7" s="435"/>
      <c r="DC7" s="435"/>
      <c r="DD7" s="119" t="s">
        <v>274</v>
      </c>
      <c r="DE7" s="119"/>
      <c r="DF7" s="119"/>
      <c r="DG7" s="119"/>
      <c r="DH7" s="24"/>
      <c r="DI7" s="24"/>
      <c r="DJ7" s="24"/>
      <c r="DK7" s="24"/>
      <c r="DL7" s="24"/>
      <c r="DM7" s="24"/>
      <c r="DN7" s="24"/>
      <c r="DO7" s="24"/>
      <c r="DP7" s="24"/>
      <c r="DQ7" s="24"/>
      <c r="DR7" s="24"/>
      <c r="DS7" s="24"/>
      <c r="DT7" s="24"/>
      <c r="DU7" s="24"/>
      <c r="DV7" s="24"/>
      <c r="DW7" s="24"/>
      <c r="DX7" s="24"/>
      <c r="DY7" s="24"/>
      <c r="DZ7" s="24"/>
      <c r="EA7" s="24"/>
      <c r="EB7" s="24"/>
      <c r="EC7" s="24"/>
      <c r="ED7" s="24"/>
      <c r="EE7" s="24"/>
      <c r="EF7" s="24"/>
      <c r="EG7" s="24"/>
      <c r="EH7" s="24"/>
      <c r="EI7" s="24"/>
      <c r="EJ7" s="24"/>
      <c r="EK7" s="24"/>
      <c r="EL7" s="24"/>
      <c r="EM7" s="24"/>
      <c r="EN7" s="24"/>
      <c r="EO7" s="24"/>
      <c r="EP7" s="24"/>
      <c r="EQ7" s="24"/>
      <c r="ER7" s="24"/>
      <c r="ES7" s="24"/>
      <c r="ET7" s="24"/>
      <c r="EU7" s="24"/>
      <c r="EV7" s="24"/>
      <c r="EW7" s="24"/>
      <c r="EX7" s="24"/>
      <c r="EY7" s="24"/>
      <c r="EZ7" s="24"/>
      <c r="FA7" s="24"/>
      <c r="FB7" s="24"/>
      <c r="FC7" s="24"/>
      <c r="FD7" s="24"/>
      <c r="FE7" s="24"/>
      <c r="FF7" s="24"/>
      <c r="FG7" s="24"/>
      <c r="FH7" s="24"/>
      <c r="FI7" s="24"/>
      <c r="FJ7" s="24"/>
      <c r="FK7" s="24"/>
      <c r="FL7" s="24"/>
      <c r="FM7" s="24"/>
      <c r="FN7" s="24"/>
      <c r="FO7" s="24"/>
      <c r="FP7" s="24"/>
      <c r="FQ7" s="24"/>
      <c r="FR7" s="24"/>
      <c r="FS7" s="24"/>
      <c r="FT7" s="24"/>
      <c r="FU7" s="24"/>
      <c r="FV7" s="24"/>
      <c r="FW7" s="24"/>
      <c r="FX7" s="24"/>
      <c r="FY7" s="24"/>
      <c r="FZ7" s="24"/>
      <c r="GA7" s="24"/>
      <c r="GB7" s="24"/>
      <c r="GC7" s="24"/>
      <c r="GD7" s="24"/>
      <c r="GE7" s="24"/>
      <c r="GF7" s="24"/>
      <c r="GG7" s="24"/>
      <c r="GH7" s="24"/>
      <c r="GI7" s="24"/>
      <c r="GJ7" s="24"/>
      <c r="GK7" s="24"/>
      <c r="GL7" s="24"/>
      <c r="GM7" s="24"/>
      <c r="GN7" s="24"/>
      <c r="GO7" s="24"/>
      <c r="GP7" s="24"/>
      <c r="GQ7" s="24"/>
      <c r="GR7" s="29"/>
    </row>
    <row r="8" spans="1:200" ht="3.75" customHeight="1" x14ac:dyDescent="0.25">
      <c r="A8" s="422"/>
      <c r="B8" s="423"/>
      <c r="C8" s="423"/>
      <c r="D8" s="423"/>
      <c r="E8" s="423"/>
      <c r="F8" s="423"/>
      <c r="G8" s="424"/>
      <c r="H8" s="430"/>
      <c r="I8" s="431"/>
      <c r="J8" s="431"/>
      <c r="K8" s="431"/>
      <c r="L8" s="431"/>
      <c r="M8" s="431"/>
      <c r="N8" s="431"/>
      <c r="O8" s="431"/>
      <c r="P8" s="431"/>
      <c r="Q8" s="431"/>
      <c r="R8" s="431"/>
      <c r="S8" s="431"/>
      <c r="T8" s="431"/>
      <c r="U8" s="431"/>
      <c r="V8" s="431"/>
      <c r="W8" s="431"/>
      <c r="X8" s="431"/>
      <c r="Y8" s="431"/>
      <c r="Z8" s="431"/>
      <c r="AA8" s="431"/>
      <c r="AB8" s="431"/>
      <c r="AC8" s="431"/>
      <c r="AD8" s="431"/>
      <c r="AE8" s="431"/>
      <c r="AF8" s="431"/>
      <c r="AG8" s="431"/>
      <c r="AH8" s="431"/>
      <c r="AI8" s="431"/>
      <c r="AJ8" s="431"/>
      <c r="AK8" s="431"/>
      <c r="AL8" s="431"/>
      <c r="AM8" s="431"/>
      <c r="AN8" s="431"/>
      <c r="AO8" s="431"/>
      <c r="AP8" s="431"/>
      <c r="AQ8" s="431"/>
      <c r="AR8" s="431"/>
      <c r="AS8" s="431"/>
      <c r="AT8" s="431"/>
      <c r="AU8" s="431"/>
      <c r="AV8" s="431"/>
      <c r="AW8" s="431"/>
      <c r="AX8" s="431"/>
      <c r="AY8" s="431"/>
      <c r="AZ8" s="431"/>
      <c r="BA8" s="431"/>
      <c r="BB8" s="431"/>
      <c r="BC8" s="431"/>
      <c r="BD8" s="431"/>
      <c r="BE8" s="436" t="s">
        <v>62</v>
      </c>
      <c r="BF8" s="436"/>
      <c r="BG8" s="436"/>
      <c r="BH8" s="436"/>
      <c r="BI8" s="436"/>
      <c r="BJ8" s="436"/>
      <c r="BK8" s="436" t="s">
        <v>63</v>
      </c>
      <c r="BL8" s="436"/>
      <c r="BM8" s="436"/>
      <c r="BN8" s="436"/>
      <c r="BO8" s="436"/>
      <c r="BP8" s="436"/>
      <c r="BQ8" s="436" t="s">
        <v>66</v>
      </c>
      <c r="BR8" s="436"/>
      <c r="BS8" s="436"/>
      <c r="BT8" s="436"/>
      <c r="BU8" s="436"/>
      <c r="BV8" s="436"/>
      <c r="BW8" s="418" t="s">
        <v>64</v>
      </c>
      <c r="BX8" s="418"/>
      <c r="BY8" s="418"/>
      <c r="BZ8" s="418"/>
      <c r="CA8" s="418"/>
      <c r="CB8" s="418"/>
      <c r="CC8" s="130"/>
      <c r="CD8" s="152"/>
      <c r="CE8" s="152"/>
      <c r="CF8" s="152"/>
      <c r="CG8" s="152"/>
      <c r="CH8" s="152"/>
      <c r="CI8" s="152"/>
      <c r="CJ8" s="152"/>
      <c r="CK8" s="417">
        <f>10*$DA$7</f>
        <v>10</v>
      </c>
      <c r="CL8" s="417"/>
      <c r="CM8" s="417"/>
      <c r="CN8" s="417"/>
      <c r="CO8" s="153"/>
      <c r="CP8" s="153"/>
      <c r="CQ8" s="153"/>
      <c r="CR8" s="153"/>
      <c r="CS8" s="153"/>
      <c r="CT8" s="153"/>
      <c r="CU8" s="417">
        <f>CK8+10*$DA$7</f>
        <v>20</v>
      </c>
      <c r="CV8" s="417"/>
      <c r="CW8" s="417"/>
      <c r="CX8" s="417"/>
      <c r="CY8" s="153"/>
      <c r="CZ8" s="153"/>
      <c r="DA8" s="153"/>
      <c r="DB8" s="152"/>
      <c r="DC8" s="152"/>
      <c r="DD8" s="152"/>
      <c r="DE8" s="417">
        <f>CU8+10*$DA$7</f>
        <v>30</v>
      </c>
      <c r="DF8" s="417"/>
      <c r="DG8" s="417"/>
      <c r="DH8" s="417"/>
      <c r="DI8" s="152"/>
      <c r="DJ8" s="152"/>
      <c r="DK8" s="152"/>
      <c r="DL8" s="152"/>
      <c r="DM8" s="152"/>
      <c r="DN8" s="152"/>
      <c r="DO8" s="417">
        <f>DE8+10*$DA$7</f>
        <v>40</v>
      </c>
      <c r="DP8" s="417"/>
      <c r="DQ8" s="417"/>
      <c r="DR8" s="417"/>
      <c r="DS8" s="152"/>
      <c r="DT8" s="152"/>
      <c r="DU8" s="152"/>
      <c r="DV8" s="152"/>
      <c r="DW8" s="152"/>
      <c r="DX8" s="152"/>
      <c r="DY8" s="417">
        <f>DO8+10*$DA$7</f>
        <v>50</v>
      </c>
      <c r="DZ8" s="417"/>
      <c r="EA8" s="417"/>
      <c r="EB8" s="417"/>
      <c r="EC8" s="152"/>
      <c r="ED8" s="152"/>
      <c r="EE8" s="152"/>
      <c r="EF8" s="152"/>
      <c r="EG8" s="152"/>
      <c r="EH8" s="152"/>
      <c r="EI8" s="417">
        <f>DY8+10*$DA$7</f>
        <v>60</v>
      </c>
      <c r="EJ8" s="417"/>
      <c r="EK8" s="417"/>
      <c r="EL8" s="417"/>
      <c r="EM8" s="152"/>
      <c r="EN8" s="152"/>
      <c r="EO8" s="152"/>
      <c r="EP8" s="152"/>
      <c r="EQ8" s="152"/>
      <c r="ER8" s="152"/>
      <c r="ES8" s="417">
        <f>EI8+10*$DA$7</f>
        <v>70</v>
      </c>
      <c r="ET8" s="417"/>
      <c r="EU8" s="417"/>
      <c r="EV8" s="417"/>
      <c r="EW8" s="152"/>
      <c r="EX8" s="152"/>
      <c r="EY8" s="152"/>
      <c r="EZ8" s="152"/>
      <c r="FA8" s="152"/>
      <c r="FB8" s="152"/>
      <c r="FC8" s="417">
        <f>ES8+10*$DA$7</f>
        <v>80</v>
      </c>
      <c r="FD8" s="417"/>
      <c r="FE8" s="417"/>
      <c r="FF8" s="417"/>
      <c r="FG8" s="152"/>
      <c r="FH8" s="152"/>
      <c r="FI8" s="152"/>
      <c r="FJ8" s="152"/>
      <c r="FK8" s="152"/>
      <c r="FL8" s="152"/>
      <c r="FM8" s="417">
        <f>FC8+10*$DA$7</f>
        <v>90</v>
      </c>
      <c r="FN8" s="417"/>
      <c r="FO8" s="417"/>
      <c r="FP8" s="417"/>
      <c r="FQ8" s="152"/>
      <c r="FR8" s="152"/>
      <c r="FS8" s="152"/>
      <c r="FT8" s="152"/>
      <c r="FU8" s="152"/>
      <c r="FV8" s="152"/>
      <c r="FW8" s="417">
        <f>FM8+10*$DA$7</f>
        <v>100</v>
      </c>
      <c r="FX8" s="417"/>
      <c r="FY8" s="417"/>
      <c r="FZ8" s="417"/>
      <c r="GA8" s="152"/>
      <c r="GB8" s="152"/>
      <c r="GC8" s="152"/>
      <c r="GD8" s="152"/>
      <c r="GE8" s="152"/>
      <c r="GF8" s="152"/>
      <c r="GG8" s="417">
        <f>FW8+10*$DA$7</f>
        <v>110</v>
      </c>
      <c r="GH8" s="417"/>
      <c r="GI8" s="417"/>
      <c r="GJ8" s="417"/>
      <c r="GK8" s="152"/>
      <c r="GL8" s="152"/>
      <c r="GM8" s="152"/>
      <c r="GN8" s="152"/>
      <c r="GO8" s="152"/>
      <c r="GP8" s="152"/>
      <c r="GQ8" s="152"/>
      <c r="GR8" s="154"/>
    </row>
    <row r="9" spans="1:200" ht="3.75" customHeight="1" x14ac:dyDescent="0.25">
      <c r="A9" s="422"/>
      <c r="B9" s="423"/>
      <c r="C9" s="423"/>
      <c r="D9" s="423"/>
      <c r="E9" s="423"/>
      <c r="F9" s="423"/>
      <c r="G9" s="424"/>
      <c r="H9" s="430"/>
      <c r="I9" s="431"/>
      <c r="J9" s="431"/>
      <c r="K9" s="431"/>
      <c r="L9" s="431"/>
      <c r="M9" s="431"/>
      <c r="N9" s="431"/>
      <c r="O9" s="431"/>
      <c r="P9" s="431"/>
      <c r="Q9" s="431"/>
      <c r="R9" s="431"/>
      <c r="S9" s="431"/>
      <c r="T9" s="431"/>
      <c r="U9" s="431"/>
      <c r="V9" s="431"/>
      <c r="W9" s="431"/>
      <c r="X9" s="431"/>
      <c r="Y9" s="431"/>
      <c r="Z9" s="431"/>
      <c r="AA9" s="431"/>
      <c r="AB9" s="431"/>
      <c r="AC9" s="431"/>
      <c r="AD9" s="431"/>
      <c r="AE9" s="431"/>
      <c r="AF9" s="431"/>
      <c r="AG9" s="431"/>
      <c r="AH9" s="431"/>
      <c r="AI9" s="431"/>
      <c r="AJ9" s="431"/>
      <c r="AK9" s="431"/>
      <c r="AL9" s="431"/>
      <c r="AM9" s="431"/>
      <c r="AN9" s="431"/>
      <c r="AO9" s="431"/>
      <c r="AP9" s="431"/>
      <c r="AQ9" s="431"/>
      <c r="AR9" s="431"/>
      <c r="AS9" s="431"/>
      <c r="AT9" s="431"/>
      <c r="AU9" s="431"/>
      <c r="AV9" s="431"/>
      <c r="AW9" s="431"/>
      <c r="AX9" s="431"/>
      <c r="AY9" s="431"/>
      <c r="AZ9" s="431"/>
      <c r="BA9" s="431"/>
      <c r="BB9" s="431"/>
      <c r="BC9" s="431"/>
      <c r="BD9" s="431"/>
      <c r="BE9" s="436"/>
      <c r="BF9" s="436"/>
      <c r="BG9" s="436"/>
      <c r="BH9" s="436"/>
      <c r="BI9" s="436"/>
      <c r="BJ9" s="436"/>
      <c r="BK9" s="436"/>
      <c r="BL9" s="436"/>
      <c r="BM9" s="436"/>
      <c r="BN9" s="436"/>
      <c r="BO9" s="436"/>
      <c r="BP9" s="436"/>
      <c r="BQ9" s="436"/>
      <c r="BR9" s="436"/>
      <c r="BS9" s="436"/>
      <c r="BT9" s="436"/>
      <c r="BU9" s="436"/>
      <c r="BV9" s="436"/>
      <c r="BW9" s="418"/>
      <c r="BX9" s="418"/>
      <c r="BY9" s="418"/>
      <c r="BZ9" s="418"/>
      <c r="CA9" s="418"/>
      <c r="CB9" s="418"/>
      <c r="CC9" s="130"/>
      <c r="CD9" s="152"/>
      <c r="CE9" s="152"/>
      <c r="CF9" s="417">
        <f>5*$DA$7</f>
        <v>5</v>
      </c>
      <c r="CG9" s="417"/>
      <c r="CH9" s="417"/>
      <c r="CI9" s="417"/>
      <c r="CJ9" s="152"/>
      <c r="CK9" s="417"/>
      <c r="CL9" s="417"/>
      <c r="CM9" s="417"/>
      <c r="CN9" s="417"/>
      <c r="CO9" s="152"/>
      <c r="CP9" s="417">
        <f>CF9+10*$DA$7</f>
        <v>15</v>
      </c>
      <c r="CQ9" s="417"/>
      <c r="CR9" s="417"/>
      <c r="CS9" s="417"/>
      <c r="CT9" s="152"/>
      <c r="CU9" s="417"/>
      <c r="CV9" s="417"/>
      <c r="CW9" s="417"/>
      <c r="CX9" s="417"/>
      <c r="CY9" s="152"/>
      <c r="CZ9" s="417">
        <f>CP9+10*$DA$7</f>
        <v>25</v>
      </c>
      <c r="DA9" s="417"/>
      <c r="DB9" s="417"/>
      <c r="DC9" s="417"/>
      <c r="DD9" s="152"/>
      <c r="DE9" s="417"/>
      <c r="DF9" s="417"/>
      <c r="DG9" s="417"/>
      <c r="DH9" s="417"/>
      <c r="DI9" s="152"/>
      <c r="DJ9" s="417">
        <f>CZ9+10*$DA$7</f>
        <v>35</v>
      </c>
      <c r="DK9" s="417"/>
      <c r="DL9" s="417"/>
      <c r="DM9" s="417"/>
      <c r="DN9" s="152"/>
      <c r="DO9" s="417"/>
      <c r="DP9" s="417"/>
      <c r="DQ9" s="417"/>
      <c r="DR9" s="417"/>
      <c r="DS9" s="152"/>
      <c r="DT9" s="417">
        <f>DJ9+10*$DA$7</f>
        <v>45</v>
      </c>
      <c r="DU9" s="417"/>
      <c r="DV9" s="417"/>
      <c r="DW9" s="417"/>
      <c r="DX9" s="152"/>
      <c r="DY9" s="417"/>
      <c r="DZ9" s="417"/>
      <c r="EA9" s="417"/>
      <c r="EB9" s="417"/>
      <c r="EC9" s="152"/>
      <c r="ED9" s="417">
        <f>DT9+10*$DA$7</f>
        <v>55</v>
      </c>
      <c r="EE9" s="417"/>
      <c r="EF9" s="417"/>
      <c r="EG9" s="417"/>
      <c r="EH9" s="152"/>
      <c r="EI9" s="417"/>
      <c r="EJ9" s="417"/>
      <c r="EK9" s="417"/>
      <c r="EL9" s="417"/>
      <c r="EM9" s="152"/>
      <c r="EN9" s="417">
        <f>ED9+10*$DA$7</f>
        <v>65</v>
      </c>
      <c r="EO9" s="417"/>
      <c r="EP9" s="417"/>
      <c r="EQ9" s="417"/>
      <c r="ER9" s="152"/>
      <c r="ES9" s="417"/>
      <c r="ET9" s="417"/>
      <c r="EU9" s="417"/>
      <c r="EV9" s="417"/>
      <c r="EW9" s="152"/>
      <c r="EX9" s="417">
        <f>EN9+10*$DA$7</f>
        <v>75</v>
      </c>
      <c r="EY9" s="417"/>
      <c r="EZ9" s="417"/>
      <c r="FA9" s="417"/>
      <c r="FB9" s="152"/>
      <c r="FC9" s="417"/>
      <c r="FD9" s="417"/>
      <c r="FE9" s="417"/>
      <c r="FF9" s="417"/>
      <c r="FG9" s="152"/>
      <c r="FH9" s="417">
        <f>EX9+10*$DA$7</f>
        <v>85</v>
      </c>
      <c r="FI9" s="417"/>
      <c r="FJ9" s="417"/>
      <c r="FK9" s="417"/>
      <c r="FL9" s="152"/>
      <c r="FM9" s="417"/>
      <c r="FN9" s="417"/>
      <c r="FO9" s="417"/>
      <c r="FP9" s="417"/>
      <c r="FQ9" s="152"/>
      <c r="FR9" s="417">
        <f>FH9+10*$DA$7</f>
        <v>95</v>
      </c>
      <c r="FS9" s="417"/>
      <c r="FT9" s="417"/>
      <c r="FU9" s="417"/>
      <c r="FV9" s="152"/>
      <c r="FW9" s="417"/>
      <c r="FX9" s="417"/>
      <c r="FY9" s="417"/>
      <c r="FZ9" s="417"/>
      <c r="GA9" s="152"/>
      <c r="GB9" s="417">
        <f>FR9+10*$DA$7</f>
        <v>105</v>
      </c>
      <c r="GC9" s="417"/>
      <c r="GD9" s="417"/>
      <c r="GE9" s="417"/>
      <c r="GF9" s="152"/>
      <c r="GG9" s="417"/>
      <c r="GH9" s="417"/>
      <c r="GI9" s="417"/>
      <c r="GJ9" s="417"/>
      <c r="GK9" s="152"/>
      <c r="GL9" s="417">
        <f>GB9+10*$DA$7</f>
        <v>115</v>
      </c>
      <c r="GM9" s="417"/>
      <c r="GN9" s="417"/>
      <c r="GO9" s="417"/>
      <c r="GP9" s="417"/>
      <c r="GQ9" s="152"/>
      <c r="GR9" s="154"/>
    </row>
    <row r="10" spans="1:200" ht="3.75" customHeight="1" x14ac:dyDescent="0.25">
      <c r="A10" s="422"/>
      <c r="B10" s="423"/>
      <c r="C10" s="423"/>
      <c r="D10" s="423"/>
      <c r="E10" s="423"/>
      <c r="F10" s="423"/>
      <c r="G10" s="424"/>
      <c r="H10" s="430"/>
      <c r="I10" s="431"/>
      <c r="J10" s="431"/>
      <c r="K10" s="431"/>
      <c r="L10" s="431"/>
      <c r="M10" s="431"/>
      <c r="N10" s="431"/>
      <c r="O10" s="431"/>
      <c r="P10" s="431"/>
      <c r="Q10" s="431"/>
      <c r="R10" s="431"/>
      <c r="S10" s="431"/>
      <c r="T10" s="431"/>
      <c r="U10" s="431"/>
      <c r="V10" s="431"/>
      <c r="W10" s="431"/>
      <c r="X10" s="431"/>
      <c r="Y10" s="431"/>
      <c r="Z10" s="431"/>
      <c r="AA10" s="431"/>
      <c r="AB10" s="431"/>
      <c r="AC10" s="431"/>
      <c r="AD10" s="431"/>
      <c r="AE10" s="431"/>
      <c r="AF10" s="431"/>
      <c r="AG10" s="431"/>
      <c r="AH10" s="431"/>
      <c r="AI10" s="431"/>
      <c r="AJ10" s="431"/>
      <c r="AK10" s="431"/>
      <c r="AL10" s="431"/>
      <c r="AM10" s="431"/>
      <c r="AN10" s="431"/>
      <c r="AO10" s="431"/>
      <c r="AP10" s="431"/>
      <c r="AQ10" s="431"/>
      <c r="AR10" s="431"/>
      <c r="AS10" s="431"/>
      <c r="AT10" s="431"/>
      <c r="AU10" s="431"/>
      <c r="AV10" s="431"/>
      <c r="AW10" s="431"/>
      <c r="AX10" s="431"/>
      <c r="AY10" s="431"/>
      <c r="AZ10" s="431"/>
      <c r="BA10" s="431"/>
      <c r="BB10" s="431"/>
      <c r="BC10" s="431"/>
      <c r="BD10" s="431"/>
      <c r="BE10" s="436"/>
      <c r="BF10" s="436"/>
      <c r="BG10" s="436"/>
      <c r="BH10" s="436"/>
      <c r="BI10" s="436"/>
      <c r="BJ10" s="436"/>
      <c r="BK10" s="436"/>
      <c r="BL10" s="436"/>
      <c r="BM10" s="436"/>
      <c r="BN10" s="436"/>
      <c r="BO10" s="436"/>
      <c r="BP10" s="436"/>
      <c r="BQ10" s="436"/>
      <c r="BR10" s="436"/>
      <c r="BS10" s="436"/>
      <c r="BT10" s="436"/>
      <c r="BU10" s="436"/>
      <c r="BV10" s="436"/>
      <c r="BW10" s="418"/>
      <c r="BX10" s="418"/>
      <c r="BY10" s="418"/>
      <c r="BZ10" s="418"/>
      <c r="CA10" s="418"/>
      <c r="CB10" s="418"/>
      <c r="CC10" s="130"/>
      <c r="CD10" s="152"/>
      <c r="CE10" s="152"/>
      <c r="CF10" s="417"/>
      <c r="CG10" s="417"/>
      <c r="CH10" s="417"/>
      <c r="CI10" s="417"/>
      <c r="CJ10" s="152"/>
      <c r="CK10" s="417"/>
      <c r="CL10" s="417"/>
      <c r="CM10" s="417"/>
      <c r="CN10" s="417"/>
      <c r="CO10" s="152"/>
      <c r="CP10" s="417"/>
      <c r="CQ10" s="417"/>
      <c r="CR10" s="417"/>
      <c r="CS10" s="417"/>
      <c r="CT10" s="152"/>
      <c r="CU10" s="417"/>
      <c r="CV10" s="417"/>
      <c r="CW10" s="417"/>
      <c r="CX10" s="417"/>
      <c r="CY10" s="152"/>
      <c r="CZ10" s="417"/>
      <c r="DA10" s="417"/>
      <c r="DB10" s="417"/>
      <c r="DC10" s="417"/>
      <c r="DD10" s="152"/>
      <c r="DE10" s="417"/>
      <c r="DF10" s="417"/>
      <c r="DG10" s="417"/>
      <c r="DH10" s="417"/>
      <c r="DI10" s="152"/>
      <c r="DJ10" s="417"/>
      <c r="DK10" s="417"/>
      <c r="DL10" s="417"/>
      <c r="DM10" s="417"/>
      <c r="DN10" s="152"/>
      <c r="DO10" s="417"/>
      <c r="DP10" s="417"/>
      <c r="DQ10" s="417"/>
      <c r="DR10" s="417"/>
      <c r="DS10" s="152"/>
      <c r="DT10" s="417"/>
      <c r="DU10" s="417"/>
      <c r="DV10" s="417"/>
      <c r="DW10" s="417"/>
      <c r="DX10" s="152"/>
      <c r="DY10" s="417"/>
      <c r="DZ10" s="417"/>
      <c r="EA10" s="417"/>
      <c r="EB10" s="417"/>
      <c r="EC10" s="152"/>
      <c r="ED10" s="417"/>
      <c r="EE10" s="417"/>
      <c r="EF10" s="417"/>
      <c r="EG10" s="417"/>
      <c r="EH10" s="152"/>
      <c r="EI10" s="417"/>
      <c r="EJ10" s="417"/>
      <c r="EK10" s="417"/>
      <c r="EL10" s="417"/>
      <c r="EM10" s="152"/>
      <c r="EN10" s="417"/>
      <c r="EO10" s="417"/>
      <c r="EP10" s="417"/>
      <c r="EQ10" s="417"/>
      <c r="ER10" s="152"/>
      <c r="ES10" s="417"/>
      <c r="ET10" s="417"/>
      <c r="EU10" s="417"/>
      <c r="EV10" s="417"/>
      <c r="EW10" s="152"/>
      <c r="EX10" s="417"/>
      <c r="EY10" s="417"/>
      <c r="EZ10" s="417"/>
      <c r="FA10" s="417"/>
      <c r="FB10" s="152"/>
      <c r="FC10" s="417"/>
      <c r="FD10" s="417"/>
      <c r="FE10" s="417"/>
      <c r="FF10" s="417"/>
      <c r="FG10" s="152"/>
      <c r="FH10" s="417"/>
      <c r="FI10" s="417"/>
      <c r="FJ10" s="417"/>
      <c r="FK10" s="417"/>
      <c r="FL10" s="152"/>
      <c r="FM10" s="417"/>
      <c r="FN10" s="417"/>
      <c r="FO10" s="417"/>
      <c r="FP10" s="417"/>
      <c r="FQ10" s="152"/>
      <c r="FR10" s="417"/>
      <c r="FS10" s="417"/>
      <c r="FT10" s="417"/>
      <c r="FU10" s="417"/>
      <c r="FV10" s="152"/>
      <c r="FW10" s="417"/>
      <c r="FX10" s="417"/>
      <c r="FY10" s="417"/>
      <c r="FZ10" s="417"/>
      <c r="GA10" s="152"/>
      <c r="GB10" s="417"/>
      <c r="GC10" s="417"/>
      <c r="GD10" s="417"/>
      <c r="GE10" s="417"/>
      <c r="GF10" s="152"/>
      <c r="GG10" s="417"/>
      <c r="GH10" s="417"/>
      <c r="GI10" s="417"/>
      <c r="GJ10" s="417"/>
      <c r="GK10" s="152"/>
      <c r="GL10" s="417"/>
      <c r="GM10" s="417"/>
      <c r="GN10" s="417"/>
      <c r="GO10" s="417"/>
      <c r="GP10" s="417"/>
      <c r="GQ10" s="152"/>
      <c r="GR10" s="154"/>
    </row>
    <row r="11" spans="1:200" ht="3.75" customHeight="1" x14ac:dyDescent="0.25">
      <c r="A11" s="422"/>
      <c r="B11" s="423"/>
      <c r="C11" s="423"/>
      <c r="D11" s="423"/>
      <c r="E11" s="423"/>
      <c r="F11" s="423"/>
      <c r="G11" s="424"/>
      <c r="H11" s="430"/>
      <c r="I11" s="431"/>
      <c r="J11" s="431"/>
      <c r="K11" s="431"/>
      <c r="L11" s="431"/>
      <c r="M11" s="431"/>
      <c r="N11" s="431"/>
      <c r="O11" s="431"/>
      <c r="P11" s="431"/>
      <c r="Q11" s="431"/>
      <c r="R11" s="431"/>
      <c r="S11" s="431"/>
      <c r="T11" s="431"/>
      <c r="U11" s="431"/>
      <c r="V11" s="431"/>
      <c r="W11" s="431"/>
      <c r="X11" s="431"/>
      <c r="Y11" s="431"/>
      <c r="Z11" s="431"/>
      <c r="AA11" s="431"/>
      <c r="AB11" s="431"/>
      <c r="AC11" s="431"/>
      <c r="AD11" s="431"/>
      <c r="AE11" s="431"/>
      <c r="AF11" s="431"/>
      <c r="AG11" s="431"/>
      <c r="AH11" s="431"/>
      <c r="AI11" s="431"/>
      <c r="AJ11" s="431"/>
      <c r="AK11" s="431"/>
      <c r="AL11" s="431"/>
      <c r="AM11" s="431"/>
      <c r="AN11" s="431"/>
      <c r="AO11" s="431"/>
      <c r="AP11" s="431"/>
      <c r="AQ11" s="431"/>
      <c r="AR11" s="431"/>
      <c r="AS11" s="431"/>
      <c r="AT11" s="431"/>
      <c r="AU11" s="431"/>
      <c r="AV11" s="431"/>
      <c r="AW11" s="431"/>
      <c r="AX11" s="431"/>
      <c r="AY11" s="431"/>
      <c r="AZ11" s="431"/>
      <c r="BA11" s="431"/>
      <c r="BB11" s="431"/>
      <c r="BC11" s="431"/>
      <c r="BD11" s="431"/>
      <c r="BE11" s="436"/>
      <c r="BF11" s="436"/>
      <c r="BG11" s="436"/>
      <c r="BH11" s="436"/>
      <c r="BI11" s="436"/>
      <c r="BJ11" s="436"/>
      <c r="BK11" s="436"/>
      <c r="BL11" s="436"/>
      <c r="BM11" s="436"/>
      <c r="BN11" s="436"/>
      <c r="BO11" s="436"/>
      <c r="BP11" s="436"/>
      <c r="BQ11" s="436"/>
      <c r="BR11" s="436"/>
      <c r="BS11" s="436"/>
      <c r="BT11" s="436"/>
      <c r="BU11" s="436"/>
      <c r="BV11" s="436"/>
      <c r="BW11" s="418"/>
      <c r="BX11" s="418"/>
      <c r="BY11" s="418"/>
      <c r="BZ11" s="418"/>
      <c r="CA11" s="418"/>
      <c r="CB11" s="418"/>
      <c r="CC11" s="130"/>
      <c r="CD11" s="152"/>
      <c r="CE11" s="152"/>
      <c r="CF11" s="417"/>
      <c r="CG11" s="417"/>
      <c r="CH11" s="417"/>
      <c r="CI11" s="417"/>
      <c r="CJ11" s="152"/>
      <c r="CK11" s="417"/>
      <c r="CL11" s="417"/>
      <c r="CM11" s="417"/>
      <c r="CN11" s="417"/>
      <c r="CO11" s="152"/>
      <c r="CP11" s="417"/>
      <c r="CQ11" s="417"/>
      <c r="CR11" s="417"/>
      <c r="CS11" s="417"/>
      <c r="CT11" s="152"/>
      <c r="CU11" s="417"/>
      <c r="CV11" s="417"/>
      <c r="CW11" s="417"/>
      <c r="CX11" s="417"/>
      <c r="CY11" s="152"/>
      <c r="CZ11" s="417"/>
      <c r="DA11" s="417"/>
      <c r="DB11" s="417"/>
      <c r="DC11" s="417"/>
      <c r="DD11" s="152"/>
      <c r="DE11" s="417"/>
      <c r="DF11" s="417"/>
      <c r="DG11" s="417"/>
      <c r="DH11" s="417"/>
      <c r="DI11" s="152"/>
      <c r="DJ11" s="417"/>
      <c r="DK11" s="417"/>
      <c r="DL11" s="417"/>
      <c r="DM11" s="417"/>
      <c r="DN11" s="152"/>
      <c r="DO11" s="417"/>
      <c r="DP11" s="417"/>
      <c r="DQ11" s="417"/>
      <c r="DR11" s="417"/>
      <c r="DS11" s="152"/>
      <c r="DT11" s="417"/>
      <c r="DU11" s="417"/>
      <c r="DV11" s="417"/>
      <c r="DW11" s="417"/>
      <c r="DX11" s="152"/>
      <c r="DY11" s="417"/>
      <c r="DZ11" s="417"/>
      <c r="EA11" s="417"/>
      <c r="EB11" s="417"/>
      <c r="EC11" s="152"/>
      <c r="ED11" s="417"/>
      <c r="EE11" s="417"/>
      <c r="EF11" s="417"/>
      <c r="EG11" s="417"/>
      <c r="EH11" s="152"/>
      <c r="EI11" s="417"/>
      <c r="EJ11" s="417"/>
      <c r="EK11" s="417"/>
      <c r="EL11" s="417"/>
      <c r="EM11" s="152"/>
      <c r="EN11" s="417"/>
      <c r="EO11" s="417"/>
      <c r="EP11" s="417"/>
      <c r="EQ11" s="417"/>
      <c r="ER11" s="152"/>
      <c r="ES11" s="417"/>
      <c r="ET11" s="417"/>
      <c r="EU11" s="417"/>
      <c r="EV11" s="417"/>
      <c r="EW11" s="152"/>
      <c r="EX11" s="417"/>
      <c r="EY11" s="417"/>
      <c r="EZ11" s="417"/>
      <c r="FA11" s="417"/>
      <c r="FB11" s="152"/>
      <c r="FC11" s="417"/>
      <c r="FD11" s="417"/>
      <c r="FE11" s="417"/>
      <c r="FF11" s="417"/>
      <c r="FG11" s="152"/>
      <c r="FH11" s="417"/>
      <c r="FI11" s="417"/>
      <c r="FJ11" s="417"/>
      <c r="FK11" s="417"/>
      <c r="FL11" s="152"/>
      <c r="FM11" s="417"/>
      <c r="FN11" s="417"/>
      <c r="FO11" s="417"/>
      <c r="FP11" s="417"/>
      <c r="FQ11" s="152"/>
      <c r="FR11" s="417"/>
      <c r="FS11" s="417"/>
      <c r="FT11" s="417"/>
      <c r="FU11" s="417"/>
      <c r="FV11" s="152"/>
      <c r="FW11" s="417"/>
      <c r="FX11" s="417"/>
      <c r="FY11" s="417"/>
      <c r="FZ11" s="417"/>
      <c r="GA11" s="152"/>
      <c r="GB11" s="417"/>
      <c r="GC11" s="417"/>
      <c r="GD11" s="417"/>
      <c r="GE11" s="417"/>
      <c r="GF11" s="152"/>
      <c r="GG11" s="417"/>
      <c r="GH11" s="417"/>
      <c r="GI11" s="417"/>
      <c r="GJ11" s="417"/>
      <c r="GK11" s="152"/>
      <c r="GL11" s="417"/>
      <c r="GM11" s="417"/>
      <c r="GN11" s="417"/>
      <c r="GO11" s="417"/>
      <c r="GP11" s="417"/>
      <c r="GQ11" s="152"/>
      <c r="GR11" s="154"/>
    </row>
    <row r="12" spans="1:200" ht="3.75" customHeight="1" x14ac:dyDescent="0.25">
      <c r="A12" s="422"/>
      <c r="B12" s="423"/>
      <c r="C12" s="423"/>
      <c r="D12" s="423"/>
      <c r="E12" s="423"/>
      <c r="F12" s="423"/>
      <c r="G12" s="424"/>
      <c r="H12" s="430"/>
      <c r="I12" s="431"/>
      <c r="J12" s="431"/>
      <c r="K12" s="431"/>
      <c r="L12" s="431"/>
      <c r="M12" s="431"/>
      <c r="N12" s="431"/>
      <c r="O12" s="431"/>
      <c r="P12" s="431"/>
      <c r="Q12" s="431"/>
      <c r="R12" s="431"/>
      <c r="S12" s="431"/>
      <c r="T12" s="431"/>
      <c r="U12" s="431"/>
      <c r="V12" s="431"/>
      <c r="W12" s="431"/>
      <c r="X12" s="431"/>
      <c r="Y12" s="431"/>
      <c r="Z12" s="431"/>
      <c r="AA12" s="431"/>
      <c r="AB12" s="431"/>
      <c r="AC12" s="431"/>
      <c r="AD12" s="431"/>
      <c r="AE12" s="431"/>
      <c r="AF12" s="431"/>
      <c r="AG12" s="431"/>
      <c r="AH12" s="431"/>
      <c r="AI12" s="431"/>
      <c r="AJ12" s="431"/>
      <c r="AK12" s="431"/>
      <c r="AL12" s="431"/>
      <c r="AM12" s="431"/>
      <c r="AN12" s="431"/>
      <c r="AO12" s="431"/>
      <c r="AP12" s="431"/>
      <c r="AQ12" s="431"/>
      <c r="AR12" s="431"/>
      <c r="AS12" s="431"/>
      <c r="AT12" s="431"/>
      <c r="AU12" s="431"/>
      <c r="AV12" s="431"/>
      <c r="AW12" s="431"/>
      <c r="AX12" s="431"/>
      <c r="AY12" s="431"/>
      <c r="AZ12" s="431"/>
      <c r="BA12" s="431"/>
      <c r="BB12" s="431"/>
      <c r="BC12" s="431"/>
      <c r="BD12" s="431"/>
      <c r="BE12" s="436"/>
      <c r="BF12" s="436"/>
      <c r="BG12" s="436"/>
      <c r="BH12" s="436"/>
      <c r="BI12" s="436"/>
      <c r="BJ12" s="436"/>
      <c r="BK12" s="436"/>
      <c r="BL12" s="436"/>
      <c r="BM12" s="436"/>
      <c r="BN12" s="436"/>
      <c r="BO12" s="436"/>
      <c r="BP12" s="436"/>
      <c r="BQ12" s="436"/>
      <c r="BR12" s="436"/>
      <c r="BS12" s="436"/>
      <c r="BT12" s="436"/>
      <c r="BU12" s="436"/>
      <c r="BV12" s="436"/>
      <c r="BW12" s="418"/>
      <c r="BX12" s="418"/>
      <c r="BY12" s="418"/>
      <c r="BZ12" s="418"/>
      <c r="CA12" s="418"/>
      <c r="CB12" s="418"/>
      <c r="CC12" s="130"/>
      <c r="CD12" s="152"/>
      <c r="CE12" s="152"/>
      <c r="CF12" s="417"/>
      <c r="CG12" s="417"/>
      <c r="CH12" s="417"/>
      <c r="CI12" s="417"/>
      <c r="CJ12" s="152"/>
      <c r="CK12" s="152"/>
      <c r="CL12" s="154"/>
      <c r="CM12" s="155"/>
      <c r="CN12" s="152"/>
      <c r="CO12" s="152"/>
      <c r="CP12" s="417"/>
      <c r="CQ12" s="417"/>
      <c r="CR12" s="417"/>
      <c r="CS12" s="417"/>
      <c r="CT12" s="152"/>
      <c r="CU12" s="152"/>
      <c r="CV12" s="154"/>
      <c r="CW12" s="155"/>
      <c r="CX12" s="152"/>
      <c r="CY12" s="152"/>
      <c r="CZ12" s="417"/>
      <c r="DA12" s="417"/>
      <c r="DB12" s="417"/>
      <c r="DC12" s="417"/>
      <c r="DD12" s="152"/>
      <c r="DE12" s="152"/>
      <c r="DF12" s="154"/>
      <c r="DG12" s="152"/>
      <c r="DH12" s="152"/>
      <c r="DI12" s="152"/>
      <c r="DJ12" s="417"/>
      <c r="DK12" s="417"/>
      <c r="DL12" s="417"/>
      <c r="DM12" s="417"/>
      <c r="DN12" s="152"/>
      <c r="DO12" s="152"/>
      <c r="DP12" s="154"/>
      <c r="DQ12" s="152"/>
      <c r="DR12" s="152"/>
      <c r="DS12" s="152"/>
      <c r="DT12" s="417"/>
      <c r="DU12" s="417"/>
      <c r="DV12" s="417"/>
      <c r="DW12" s="417"/>
      <c r="DX12" s="152"/>
      <c r="DY12" s="152"/>
      <c r="DZ12" s="154"/>
      <c r="EA12" s="152"/>
      <c r="EB12" s="152"/>
      <c r="EC12" s="152"/>
      <c r="ED12" s="417"/>
      <c r="EE12" s="417"/>
      <c r="EF12" s="417"/>
      <c r="EG12" s="417"/>
      <c r="EH12" s="152"/>
      <c r="EI12" s="152"/>
      <c r="EJ12" s="154"/>
      <c r="EK12" s="152"/>
      <c r="EL12" s="152"/>
      <c r="EM12" s="152"/>
      <c r="EN12" s="417"/>
      <c r="EO12" s="417"/>
      <c r="EP12" s="417"/>
      <c r="EQ12" s="417"/>
      <c r="ER12" s="152"/>
      <c r="ES12" s="152"/>
      <c r="ET12" s="154"/>
      <c r="EU12" s="152"/>
      <c r="EV12" s="152"/>
      <c r="EW12" s="152"/>
      <c r="EX12" s="417"/>
      <c r="EY12" s="417"/>
      <c r="EZ12" s="417"/>
      <c r="FA12" s="417"/>
      <c r="FB12" s="152"/>
      <c r="FC12" s="152"/>
      <c r="FD12" s="154"/>
      <c r="FE12" s="152"/>
      <c r="FF12" s="152"/>
      <c r="FG12" s="152"/>
      <c r="FH12" s="417"/>
      <c r="FI12" s="417"/>
      <c r="FJ12" s="417"/>
      <c r="FK12" s="417"/>
      <c r="FL12" s="152"/>
      <c r="FM12" s="152"/>
      <c r="FN12" s="154"/>
      <c r="FO12" s="152"/>
      <c r="FP12" s="152"/>
      <c r="FQ12" s="152"/>
      <c r="FR12" s="417"/>
      <c r="FS12" s="417"/>
      <c r="FT12" s="417"/>
      <c r="FU12" s="417"/>
      <c r="FV12" s="152"/>
      <c r="FW12" s="152"/>
      <c r="FX12" s="154"/>
      <c r="FY12" s="152"/>
      <c r="FZ12" s="152"/>
      <c r="GA12" s="152"/>
      <c r="GB12" s="417"/>
      <c r="GC12" s="417"/>
      <c r="GD12" s="417"/>
      <c r="GE12" s="417"/>
      <c r="GF12" s="152"/>
      <c r="GG12" s="152"/>
      <c r="GH12" s="154"/>
      <c r="GI12" s="152"/>
      <c r="GJ12" s="152"/>
      <c r="GK12" s="152"/>
      <c r="GL12" s="417"/>
      <c r="GM12" s="417"/>
      <c r="GN12" s="417"/>
      <c r="GO12" s="417"/>
      <c r="GP12" s="417"/>
      <c r="GQ12" s="152"/>
      <c r="GR12" s="154"/>
    </row>
    <row r="13" spans="1:200" ht="3.75" customHeight="1" x14ac:dyDescent="0.25">
      <c r="A13" s="425"/>
      <c r="B13" s="426"/>
      <c r="C13" s="426"/>
      <c r="D13" s="426"/>
      <c r="E13" s="426"/>
      <c r="F13" s="426"/>
      <c r="G13" s="427"/>
      <c r="H13" s="432"/>
      <c r="I13" s="433"/>
      <c r="J13" s="433"/>
      <c r="K13" s="433"/>
      <c r="L13" s="433"/>
      <c r="M13" s="433"/>
      <c r="N13" s="433"/>
      <c r="O13" s="433"/>
      <c r="P13" s="433"/>
      <c r="Q13" s="433"/>
      <c r="R13" s="433"/>
      <c r="S13" s="433"/>
      <c r="T13" s="433"/>
      <c r="U13" s="433"/>
      <c r="V13" s="433"/>
      <c r="W13" s="433"/>
      <c r="X13" s="433"/>
      <c r="Y13" s="433"/>
      <c r="Z13" s="433"/>
      <c r="AA13" s="433"/>
      <c r="AB13" s="433"/>
      <c r="AC13" s="433"/>
      <c r="AD13" s="433"/>
      <c r="AE13" s="433"/>
      <c r="AF13" s="433"/>
      <c r="AG13" s="433"/>
      <c r="AH13" s="433"/>
      <c r="AI13" s="433"/>
      <c r="AJ13" s="433"/>
      <c r="AK13" s="433"/>
      <c r="AL13" s="433"/>
      <c r="AM13" s="433"/>
      <c r="AN13" s="433"/>
      <c r="AO13" s="433"/>
      <c r="AP13" s="433"/>
      <c r="AQ13" s="433"/>
      <c r="AR13" s="433"/>
      <c r="AS13" s="433"/>
      <c r="AT13" s="433"/>
      <c r="AU13" s="433"/>
      <c r="AV13" s="433"/>
      <c r="AW13" s="433"/>
      <c r="AX13" s="433"/>
      <c r="AY13" s="433"/>
      <c r="AZ13" s="433"/>
      <c r="BA13" s="433"/>
      <c r="BB13" s="433"/>
      <c r="BC13" s="433"/>
      <c r="BD13" s="433"/>
      <c r="BE13" s="436"/>
      <c r="BF13" s="436"/>
      <c r="BG13" s="436"/>
      <c r="BH13" s="436"/>
      <c r="BI13" s="436"/>
      <c r="BJ13" s="436"/>
      <c r="BK13" s="436"/>
      <c r="BL13" s="436"/>
      <c r="BM13" s="436"/>
      <c r="BN13" s="436"/>
      <c r="BO13" s="436"/>
      <c r="BP13" s="436"/>
      <c r="BQ13" s="436"/>
      <c r="BR13" s="436"/>
      <c r="BS13" s="436"/>
      <c r="BT13" s="436"/>
      <c r="BU13" s="436"/>
      <c r="BV13" s="436"/>
      <c r="BW13" s="418"/>
      <c r="BX13" s="418"/>
      <c r="BY13" s="418"/>
      <c r="BZ13" s="418"/>
      <c r="CA13" s="418"/>
      <c r="CB13" s="418"/>
      <c r="CC13" s="30"/>
      <c r="CD13" s="27"/>
      <c r="CE13" s="27"/>
      <c r="CF13" s="27"/>
      <c r="CG13" s="27"/>
      <c r="CH13" s="26"/>
      <c r="CI13" s="27"/>
      <c r="CJ13" s="27"/>
      <c r="CK13" s="27"/>
      <c r="CL13" s="31"/>
      <c r="CM13" s="26"/>
      <c r="CN13" s="27"/>
      <c r="CO13" s="27"/>
      <c r="CP13" s="27"/>
      <c r="CQ13" s="27"/>
      <c r="CR13" s="26"/>
      <c r="CS13" s="27"/>
      <c r="CT13" s="27"/>
      <c r="CU13" s="27"/>
      <c r="CV13" s="31"/>
      <c r="CW13" s="26"/>
      <c r="CX13" s="27"/>
      <c r="CY13" s="27"/>
      <c r="CZ13" s="27"/>
      <c r="DA13" s="27"/>
      <c r="DB13" s="26"/>
      <c r="DC13" s="27"/>
      <c r="DD13" s="27"/>
      <c r="DE13" s="27"/>
      <c r="DF13" s="31"/>
      <c r="DG13" s="27"/>
      <c r="DH13" s="27"/>
      <c r="DI13" s="27"/>
      <c r="DJ13" s="27"/>
      <c r="DK13" s="31"/>
      <c r="DL13" s="26"/>
      <c r="DM13" s="27"/>
      <c r="DN13" s="27"/>
      <c r="DO13" s="27"/>
      <c r="DP13" s="31"/>
      <c r="DQ13" s="27"/>
      <c r="DR13" s="27"/>
      <c r="DS13" s="27"/>
      <c r="DT13" s="27"/>
      <c r="DU13" s="31"/>
      <c r="DV13" s="26"/>
      <c r="DW13" s="27"/>
      <c r="DX13" s="27"/>
      <c r="DY13" s="27"/>
      <c r="DZ13" s="31"/>
      <c r="EA13" s="27"/>
      <c r="EB13" s="27"/>
      <c r="EC13" s="27"/>
      <c r="ED13" s="27"/>
      <c r="EE13" s="31"/>
      <c r="EF13" s="26"/>
      <c r="EG13" s="27"/>
      <c r="EH13" s="27"/>
      <c r="EI13" s="27"/>
      <c r="EJ13" s="31"/>
      <c r="EK13" s="27"/>
      <c r="EL13" s="27"/>
      <c r="EM13" s="27"/>
      <c r="EN13" s="27"/>
      <c r="EO13" s="31"/>
      <c r="EP13" s="26"/>
      <c r="EQ13" s="27"/>
      <c r="ER13" s="27"/>
      <c r="ES13" s="27"/>
      <c r="ET13" s="31"/>
      <c r="EU13" s="27"/>
      <c r="EV13" s="27"/>
      <c r="EW13" s="27"/>
      <c r="EX13" s="27"/>
      <c r="EY13" s="31"/>
      <c r="EZ13" s="26"/>
      <c r="FA13" s="27"/>
      <c r="FB13" s="27"/>
      <c r="FC13" s="27"/>
      <c r="FD13" s="31"/>
      <c r="FE13" s="27"/>
      <c r="FF13" s="27"/>
      <c r="FG13" s="27"/>
      <c r="FH13" s="27"/>
      <c r="FI13" s="31"/>
      <c r="FJ13" s="26"/>
      <c r="FK13" s="27"/>
      <c r="FL13" s="27"/>
      <c r="FM13" s="27"/>
      <c r="FN13" s="31"/>
      <c r="FO13" s="27"/>
      <c r="FP13" s="27"/>
      <c r="FQ13" s="27"/>
      <c r="FR13" s="27"/>
      <c r="FS13" s="31"/>
      <c r="FT13" s="26"/>
      <c r="FU13" s="27"/>
      <c r="FV13" s="27"/>
      <c r="FW13" s="27"/>
      <c r="FX13" s="31"/>
      <c r="FY13" s="27"/>
      <c r="FZ13" s="27"/>
      <c r="GA13" s="27"/>
      <c r="GB13" s="27"/>
      <c r="GC13" s="31"/>
      <c r="GD13" s="27"/>
      <c r="GE13" s="27"/>
      <c r="GF13" s="27"/>
      <c r="GG13" s="27"/>
      <c r="GH13" s="31"/>
      <c r="GI13" s="27"/>
      <c r="GJ13" s="27"/>
      <c r="GK13" s="27"/>
      <c r="GL13" s="27"/>
      <c r="GM13" s="31"/>
      <c r="GN13" s="26"/>
      <c r="GO13" s="27"/>
      <c r="GP13" s="27"/>
      <c r="GQ13" s="27"/>
      <c r="GR13" s="31"/>
    </row>
    <row r="14" spans="1:200" ht="11.25" customHeight="1" x14ac:dyDescent="0.25">
      <c r="A14" s="392" t="s">
        <v>179</v>
      </c>
      <c r="B14" s="393"/>
      <c r="C14" s="393"/>
      <c r="D14" s="393"/>
      <c r="E14" s="393"/>
      <c r="F14" s="393"/>
      <c r="G14" s="394"/>
      <c r="H14" s="405" t="s">
        <v>140</v>
      </c>
      <c r="I14" s="406"/>
      <c r="J14" s="406"/>
      <c r="K14" s="406"/>
      <c r="L14" s="406"/>
      <c r="M14" s="406"/>
      <c r="N14" s="406"/>
      <c r="O14" s="406"/>
      <c r="P14" s="406"/>
      <c r="Q14" s="406"/>
      <c r="R14" s="406"/>
      <c r="S14" s="406"/>
      <c r="T14" s="406"/>
      <c r="U14" s="406"/>
      <c r="V14" s="406"/>
      <c r="W14" s="406"/>
      <c r="X14" s="406"/>
      <c r="Y14" s="406"/>
      <c r="Z14" s="406"/>
      <c r="AA14" s="406"/>
      <c r="AB14" s="406"/>
      <c r="AC14" s="406"/>
      <c r="AD14" s="406"/>
      <c r="AE14" s="406"/>
      <c r="AF14" s="406"/>
      <c r="AG14" s="406"/>
      <c r="AH14" s="406"/>
      <c r="AI14" s="406"/>
      <c r="AJ14" s="406"/>
      <c r="AK14" s="406"/>
      <c r="AL14" s="406"/>
      <c r="AM14" s="406"/>
      <c r="AN14" s="406"/>
      <c r="AO14" s="406"/>
      <c r="AP14" s="406"/>
      <c r="AQ14" s="406"/>
      <c r="AR14" s="406"/>
      <c r="AS14" s="406"/>
      <c r="AT14" s="406"/>
      <c r="AU14" s="406"/>
      <c r="AV14" s="406"/>
      <c r="AW14" s="406"/>
      <c r="AX14" s="406"/>
      <c r="AY14" s="406"/>
      <c r="AZ14" s="406"/>
      <c r="BA14" s="406"/>
      <c r="BB14" s="406"/>
      <c r="BC14" s="406"/>
      <c r="BD14" s="407"/>
      <c r="BE14" s="386">
        <v>8</v>
      </c>
      <c r="BF14" s="387"/>
      <c r="BG14" s="387"/>
      <c r="BH14" s="387"/>
      <c r="BI14" s="387"/>
      <c r="BJ14" s="388"/>
      <c r="BK14" s="373"/>
      <c r="BL14" s="374"/>
      <c r="BM14" s="374"/>
      <c r="BN14" s="374"/>
      <c r="BO14" s="374"/>
      <c r="BP14" s="375"/>
      <c r="BQ14" s="386">
        <v>5.8</v>
      </c>
      <c r="BR14" s="387"/>
      <c r="BS14" s="387"/>
      <c r="BT14" s="387"/>
      <c r="BU14" s="387"/>
      <c r="BV14" s="388"/>
      <c r="BW14" s="379"/>
      <c r="BX14" s="380"/>
      <c r="BY14" s="380"/>
      <c r="BZ14" s="380"/>
      <c r="CA14" s="380"/>
      <c r="CB14" s="381"/>
      <c r="CC14" s="120"/>
      <c r="CD14" s="121"/>
      <c r="CE14" s="121"/>
      <c r="CF14" s="121"/>
      <c r="CG14" s="122"/>
      <c r="CH14" s="120"/>
      <c r="CI14" s="121"/>
      <c r="CJ14" s="121"/>
      <c r="CK14" s="121"/>
      <c r="CL14" s="122"/>
      <c r="CM14" s="120"/>
      <c r="CN14" s="121"/>
      <c r="CO14" s="121"/>
      <c r="CP14" s="121"/>
      <c r="CQ14" s="122"/>
      <c r="CR14" s="120"/>
      <c r="CS14" s="121"/>
      <c r="CT14" s="121"/>
      <c r="CU14" s="121"/>
      <c r="CV14" s="122"/>
      <c r="CW14" s="120"/>
      <c r="CX14" s="121"/>
      <c r="CY14" s="121"/>
      <c r="CZ14" s="121"/>
      <c r="DA14" s="122"/>
      <c r="DB14" s="120"/>
      <c r="DC14" s="121"/>
      <c r="DD14" s="121"/>
      <c r="DE14" s="121"/>
      <c r="DF14" s="122"/>
      <c r="DG14" s="120"/>
      <c r="DH14" s="121"/>
      <c r="DI14" s="121"/>
      <c r="DJ14" s="121"/>
      <c r="DK14" s="122"/>
      <c r="DL14" s="120"/>
      <c r="DM14" s="121"/>
      <c r="DN14" s="121"/>
      <c r="DO14" s="121"/>
      <c r="DP14" s="122"/>
      <c r="DQ14" s="120"/>
      <c r="DR14" s="121"/>
      <c r="DS14" s="121"/>
      <c r="DT14" s="121"/>
      <c r="DU14" s="122"/>
      <c r="DV14" s="120"/>
      <c r="DW14" s="121"/>
      <c r="DX14" s="121"/>
      <c r="DY14" s="121"/>
      <c r="DZ14" s="122"/>
      <c r="EA14" s="120"/>
      <c r="EB14" s="121"/>
      <c r="EC14" s="121"/>
      <c r="ED14" s="121"/>
      <c r="EE14" s="122"/>
      <c r="EF14" s="120"/>
      <c r="EG14" s="121"/>
      <c r="EH14" s="121"/>
      <c r="EI14" s="121"/>
      <c r="EJ14" s="122"/>
      <c r="EK14" s="120"/>
      <c r="EL14" s="121"/>
      <c r="EM14" s="121"/>
      <c r="EN14" s="121"/>
      <c r="EO14" s="122"/>
      <c r="EP14" s="120"/>
      <c r="EQ14" s="121"/>
      <c r="ER14" s="121"/>
      <c r="ES14" s="121"/>
      <c r="ET14" s="122"/>
      <c r="EU14" s="120"/>
      <c r="EV14" s="121"/>
      <c r="EW14" s="121"/>
      <c r="EX14" s="121"/>
      <c r="EY14" s="122"/>
      <c r="EZ14" s="120"/>
      <c r="FA14" s="121"/>
      <c r="FB14" s="121"/>
      <c r="FC14" s="121"/>
      <c r="FD14" s="122"/>
      <c r="FE14" s="120"/>
      <c r="FF14" s="121"/>
      <c r="FG14" s="121"/>
      <c r="FH14" s="121"/>
      <c r="FI14" s="122"/>
      <c r="FJ14" s="120"/>
      <c r="FK14" s="121"/>
      <c r="FL14" s="121"/>
      <c r="FM14" s="121"/>
      <c r="FN14" s="122"/>
      <c r="FO14" s="120"/>
      <c r="FP14" s="121"/>
      <c r="FQ14" s="121"/>
      <c r="FR14" s="121"/>
      <c r="FS14" s="122"/>
      <c r="FT14" s="120"/>
      <c r="FU14" s="121"/>
      <c r="FV14" s="121"/>
      <c r="FW14" s="121"/>
      <c r="FX14" s="122"/>
      <c r="FY14" s="120"/>
      <c r="FZ14" s="121"/>
      <c r="GA14" s="121"/>
      <c r="GB14" s="121"/>
      <c r="GC14" s="122"/>
      <c r="GD14" s="120"/>
      <c r="GE14" s="121"/>
      <c r="GF14" s="121"/>
      <c r="GG14" s="121"/>
      <c r="GH14" s="122"/>
      <c r="GI14" s="120"/>
      <c r="GJ14" s="121"/>
      <c r="GK14" s="121"/>
      <c r="GL14" s="121"/>
      <c r="GM14" s="122"/>
      <c r="GN14" s="120"/>
      <c r="GO14" s="121"/>
      <c r="GP14" s="121"/>
      <c r="GQ14" s="121"/>
      <c r="GR14" s="122"/>
    </row>
    <row r="15" spans="1:200" ht="11.25" customHeight="1" x14ac:dyDescent="0.25">
      <c r="A15" s="395"/>
      <c r="B15" s="396"/>
      <c r="C15" s="396"/>
      <c r="D15" s="396"/>
      <c r="E15" s="396"/>
      <c r="F15" s="396"/>
      <c r="G15" s="397"/>
      <c r="H15" s="408"/>
      <c r="I15" s="409"/>
      <c r="J15" s="409"/>
      <c r="K15" s="409"/>
      <c r="L15" s="409"/>
      <c r="M15" s="409"/>
      <c r="N15" s="409"/>
      <c r="O15" s="409"/>
      <c r="P15" s="409"/>
      <c r="Q15" s="409"/>
      <c r="R15" s="409"/>
      <c r="S15" s="409"/>
      <c r="T15" s="409"/>
      <c r="U15" s="409"/>
      <c r="V15" s="409"/>
      <c r="W15" s="409"/>
      <c r="X15" s="409"/>
      <c r="Y15" s="409"/>
      <c r="Z15" s="409"/>
      <c r="AA15" s="409"/>
      <c r="AB15" s="409"/>
      <c r="AC15" s="409"/>
      <c r="AD15" s="409"/>
      <c r="AE15" s="409"/>
      <c r="AF15" s="409"/>
      <c r="AG15" s="409"/>
      <c r="AH15" s="409"/>
      <c r="AI15" s="409"/>
      <c r="AJ15" s="409"/>
      <c r="AK15" s="409"/>
      <c r="AL15" s="409"/>
      <c r="AM15" s="409"/>
      <c r="AN15" s="409"/>
      <c r="AO15" s="409"/>
      <c r="AP15" s="409"/>
      <c r="AQ15" s="409"/>
      <c r="AR15" s="409"/>
      <c r="AS15" s="409"/>
      <c r="AT15" s="409"/>
      <c r="AU15" s="409"/>
      <c r="AV15" s="409"/>
      <c r="AW15" s="409"/>
      <c r="AX15" s="409"/>
      <c r="AY15" s="409"/>
      <c r="AZ15" s="409"/>
      <c r="BA15" s="409"/>
      <c r="BB15" s="409"/>
      <c r="BC15" s="409"/>
      <c r="BD15" s="410"/>
      <c r="BE15" s="389"/>
      <c r="BF15" s="390"/>
      <c r="BG15" s="390"/>
      <c r="BH15" s="390"/>
      <c r="BI15" s="390"/>
      <c r="BJ15" s="391"/>
      <c r="BK15" s="376"/>
      <c r="BL15" s="377"/>
      <c r="BM15" s="377"/>
      <c r="BN15" s="377"/>
      <c r="BO15" s="377"/>
      <c r="BP15" s="378"/>
      <c r="BQ15" s="389"/>
      <c r="BR15" s="390"/>
      <c r="BS15" s="390"/>
      <c r="BT15" s="390"/>
      <c r="BU15" s="390"/>
      <c r="BV15" s="391"/>
      <c r="BW15" s="373"/>
      <c r="BX15" s="374"/>
      <c r="BY15" s="374"/>
      <c r="BZ15" s="374"/>
      <c r="CA15" s="374"/>
      <c r="CB15" s="375"/>
      <c r="CC15" s="120"/>
      <c r="CD15" s="121"/>
      <c r="CE15" s="121"/>
      <c r="CF15" s="121"/>
      <c r="CG15" s="122"/>
      <c r="CH15" s="120"/>
      <c r="CI15" s="121"/>
      <c r="CJ15" s="121"/>
      <c r="CK15" s="121"/>
      <c r="CL15" s="122"/>
      <c r="CM15" s="120"/>
      <c r="CN15" s="121"/>
      <c r="CO15" s="121"/>
      <c r="CP15" s="121"/>
      <c r="CQ15" s="122"/>
      <c r="CR15" s="120"/>
      <c r="CS15" s="121"/>
      <c r="CT15" s="121"/>
      <c r="CU15" s="121"/>
      <c r="CV15" s="122"/>
      <c r="CW15" s="120"/>
      <c r="CX15" s="121"/>
      <c r="CY15" s="121"/>
      <c r="CZ15" s="121"/>
      <c r="DA15" s="122"/>
      <c r="DB15" s="120"/>
      <c r="DC15" s="121"/>
      <c r="DD15" s="121"/>
      <c r="DE15" s="121"/>
      <c r="DF15" s="122"/>
      <c r="DG15" s="120"/>
      <c r="DH15" s="121"/>
      <c r="DI15" s="121"/>
      <c r="DJ15" s="121"/>
      <c r="DK15" s="122"/>
      <c r="DL15" s="120"/>
      <c r="DM15" s="121"/>
      <c r="DN15" s="121"/>
      <c r="DO15" s="121"/>
      <c r="DP15" s="122"/>
      <c r="DQ15" s="120"/>
      <c r="DR15" s="121"/>
      <c r="DS15" s="121"/>
      <c r="DT15" s="121"/>
      <c r="DU15" s="122"/>
      <c r="DV15" s="120"/>
      <c r="DW15" s="121"/>
      <c r="DX15" s="121"/>
      <c r="DY15" s="121"/>
      <c r="DZ15" s="122"/>
      <c r="EA15" s="120"/>
      <c r="EB15" s="121"/>
      <c r="EC15" s="121"/>
      <c r="ED15" s="121"/>
      <c r="EE15" s="122"/>
      <c r="EF15" s="120"/>
      <c r="EG15" s="121"/>
      <c r="EH15" s="121"/>
      <c r="EI15" s="121"/>
      <c r="EJ15" s="122"/>
      <c r="EK15" s="120"/>
      <c r="EL15" s="121"/>
      <c r="EM15" s="121"/>
      <c r="EN15" s="121"/>
      <c r="EO15" s="122"/>
      <c r="EP15" s="120"/>
      <c r="EQ15" s="121"/>
      <c r="ER15" s="121"/>
      <c r="ES15" s="121"/>
      <c r="ET15" s="122"/>
      <c r="EU15" s="120"/>
      <c r="EV15" s="121"/>
      <c r="EW15" s="121"/>
      <c r="EX15" s="121"/>
      <c r="EY15" s="122"/>
      <c r="EZ15" s="120"/>
      <c r="FA15" s="121"/>
      <c r="FB15" s="121"/>
      <c r="FC15" s="121"/>
      <c r="FD15" s="122"/>
      <c r="FE15" s="120"/>
      <c r="FF15" s="121"/>
      <c r="FG15" s="121"/>
      <c r="FH15" s="121"/>
      <c r="FI15" s="122"/>
      <c r="FJ15" s="120"/>
      <c r="FK15" s="121"/>
      <c r="FL15" s="121"/>
      <c r="FM15" s="121"/>
      <c r="FN15" s="122"/>
      <c r="FO15" s="120"/>
      <c r="FP15" s="121"/>
      <c r="FQ15" s="121"/>
      <c r="FR15" s="121"/>
      <c r="FS15" s="122"/>
      <c r="FT15" s="120"/>
      <c r="FU15" s="121"/>
      <c r="FV15" s="121"/>
      <c r="FW15" s="121"/>
      <c r="FX15" s="122"/>
      <c r="FY15" s="120"/>
      <c r="FZ15" s="121"/>
      <c r="GA15" s="121"/>
      <c r="GB15" s="121"/>
      <c r="GC15" s="122"/>
      <c r="GD15" s="120"/>
      <c r="GE15" s="121"/>
      <c r="GF15" s="121"/>
      <c r="GG15" s="121"/>
      <c r="GH15" s="122"/>
      <c r="GI15" s="120"/>
      <c r="GJ15" s="121"/>
      <c r="GK15" s="121"/>
      <c r="GL15" s="121"/>
      <c r="GM15" s="122"/>
      <c r="GN15" s="120"/>
      <c r="GO15" s="121"/>
      <c r="GP15" s="121"/>
      <c r="GQ15" s="121"/>
      <c r="GR15" s="122"/>
    </row>
    <row r="16" spans="1:200" ht="11.25" customHeight="1" x14ac:dyDescent="0.25">
      <c r="A16" s="392" t="s">
        <v>180</v>
      </c>
      <c r="B16" s="393"/>
      <c r="C16" s="393"/>
      <c r="D16" s="393"/>
      <c r="E16" s="393"/>
      <c r="F16" s="393"/>
      <c r="G16" s="394"/>
      <c r="H16" s="405" t="s">
        <v>141</v>
      </c>
      <c r="I16" s="406"/>
      <c r="J16" s="406"/>
      <c r="K16" s="406"/>
      <c r="L16" s="406"/>
      <c r="M16" s="406"/>
      <c r="N16" s="406"/>
      <c r="O16" s="406"/>
      <c r="P16" s="406"/>
      <c r="Q16" s="406"/>
      <c r="R16" s="406"/>
      <c r="S16" s="406"/>
      <c r="T16" s="406"/>
      <c r="U16" s="406"/>
      <c r="V16" s="406"/>
      <c r="W16" s="406"/>
      <c r="X16" s="406"/>
      <c r="Y16" s="406"/>
      <c r="Z16" s="406"/>
      <c r="AA16" s="406"/>
      <c r="AB16" s="406"/>
      <c r="AC16" s="406"/>
      <c r="AD16" s="406"/>
      <c r="AE16" s="406"/>
      <c r="AF16" s="406"/>
      <c r="AG16" s="406"/>
      <c r="AH16" s="406"/>
      <c r="AI16" s="406"/>
      <c r="AJ16" s="406"/>
      <c r="AK16" s="406"/>
      <c r="AL16" s="406"/>
      <c r="AM16" s="406"/>
      <c r="AN16" s="406"/>
      <c r="AO16" s="406"/>
      <c r="AP16" s="406"/>
      <c r="AQ16" s="406"/>
      <c r="AR16" s="406"/>
      <c r="AS16" s="406"/>
      <c r="AT16" s="406"/>
      <c r="AU16" s="406"/>
      <c r="AV16" s="406"/>
      <c r="AW16" s="406"/>
      <c r="AX16" s="406"/>
      <c r="AY16" s="406"/>
      <c r="AZ16" s="406"/>
      <c r="BA16" s="406"/>
      <c r="BB16" s="406"/>
      <c r="BC16" s="406"/>
      <c r="BD16" s="407"/>
      <c r="BE16" s="386">
        <v>5</v>
      </c>
      <c r="BF16" s="387"/>
      <c r="BG16" s="387"/>
      <c r="BH16" s="387"/>
      <c r="BI16" s="387"/>
      <c r="BJ16" s="388"/>
      <c r="BK16" s="373"/>
      <c r="BL16" s="374"/>
      <c r="BM16" s="374"/>
      <c r="BN16" s="374"/>
      <c r="BO16" s="374"/>
      <c r="BP16" s="375"/>
      <c r="BQ16" s="373"/>
      <c r="BR16" s="374"/>
      <c r="BS16" s="374"/>
      <c r="BT16" s="374"/>
      <c r="BU16" s="374"/>
      <c r="BV16" s="375"/>
      <c r="BW16" s="376"/>
      <c r="BX16" s="377"/>
      <c r="BY16" s="377"/>
      <c r="BZ16" s="377"/>
      <c r="CA16" s="377"/>
      <c r="CB16" s="378"/>
      <c r="CC16" s="120"/>
      <c r="CD16" s="121"/>
      <c r="CE16" s="121"/>
      <c r="CF16" s="121"/>
      <c r="CG16" s="122"/>
      <c r="CH16" s="120"/>
      <c r="CI16" s="121"/>
      <c r="CJ16" s="121"/>
      <c r="CK16" s="121"/>
      <c r="CL16" s="122"/>
      <c r="CM16" s="120"/>
      <c r="CN16" s="121"/>
      <c r="CO16" s="121"/>
      <c r="CP16" s="121"/>
      <c r="CQ16" s="122"/>
      <c r="CR16" s="120"/>
      <c r="CS16" s="121"/>
      <c r="CT16" s="121"/>
      <c r="CU16" s="121"/>
      <c r="CV16" s="122"/>
      <c r="CW16" s="120"/>
      <c r="CX16" s="121"/>
      <c r="CY16" s="121"/>
      <c r="CZ16" s="121"/>
      <c r="DA16" s="122"/>
      <c r="DB16" s="120"/>
      <c r="DC16" s="121"/>
      <c r="DD16" s="121"/>
      <c r="DE16" s="121"/>
      <c r="DF16" s="122"/>
      <c r="DG16" s="120"/>
      <c r="DH16" s="121"/>
      <c r="DI16" s="121"/>
      <c r="DJ16" s="121"/>
      <c r="DK16" s="122"/>
      <c r="DL16" s="120"/>
      <c r="DM16" s="121"/>
      <c r="DN16" s="121"/>
      <c r="DO16" s="121"/>
      <c r="DP16" s="122"/>
      <c r="DQ16" s="120"/>
      <c r="DR16" s="121"/>
      <c r="DS16" s="121"/>
      <c r="DT16" s="121"/>
      <c r="DU16" s="122"/>
      <c r="DV16" s="120"/>
      <c r="DW16" s="121"/>
      <c r="DX16" s="121"/>
      <c r="DY16" s="121"/>
      <c r="DZ16" s="122"/>
      <c r="EA16" s="120"/>
      <c r="EB16" s="121"/>
      <c r="EC16" s="121"/>
      <c r="ED16" s="121"/>
      <c r="EE16" s="122"/>
      <c r="EF16" s="120"/>
      <c r="EG16" s="121"/>
      <c r="EH16" s="121"/>
      <c r="EI16" s="121"/>
      <c r="EJ16" s="122"/>
      <c r="EK16" s="120"/>
      <c r="EL16" s="121"/>
      <c r="EM16" s="121"/>
      <c r="EN16" s="121"/>
      <c r="EO16" s="122"/>
      <c r="EP16" s="120"/>
      <c r="EQ16" s="121"/>
      <c r="ER16" s="121"/>
      <c r="ES16" s="121"/>
      <c r="ET16" s="122"/>
      <c r="EU16" s="120"/>
      <c r="EV16" s="121"/>
      <c r="EW16" s="121"/>
      <c r="EX16" s="121"/>
      <c r="EY16" s="122"/>
      <c r="EZ16" s="120"/>
      <c r="FA16" s="121"/>
      <c r="FB16" s="121"/>
      <c r="FC16" s="121"/>
      <c r="FD16" s="122"/>
      <c r="FE16" s="120"/>
      <c r="FF16" s="121"/>
      <c r="FG16" s="121"/>
      <c r="FH16" s="121"/>
      <c r="FI16" s="122"/>
      <c r="FJ16" s="120"/>
      <c r="FK16" s="121"/>
      <c r="FL16" s="121"/>
      <c r="FM16" s="121"/>
      <c r="FN16" s="122"/>
      <c r="FO16" s="120"/>
      <c r="FP16" s="121"/>
      <c r="FQ16" s="121"/>
      <c r="FR16" s="121"/>
      <c r="FS16" s="122"/>
      <c r="FT16" s="120"/>
      <c r="FU16" s="121"/>
      <c r="FV16" s="121"/>
      <c r="FW16" s="121"/>
      <c r="FX16" s="122"/>
      <c r="FY16" s="120"/>
      <c r="FZ16" s="121"/>
      <c r="GA16" s="121"/>
      <c r="GB16" s="121"/>
      <c r="GC16" s="122"/>
      <c r="GD16" s="120"/>
      <c r="GE16" s="121"/>
      <c r="GF16" s="121"/>
      <c r="GG16" s="121"/>
      <c r="GH16" s="122"/>
      <c r="GI16" s="120"/>
      <c r="GJ16" s="121"/>
      <c r="GK16" s="121"/>
      <c r="GL16" s="121"/>
      <c r="GM16" s="122"/>
      <c r="GN16" s="120"/>
      <c r="GO16" s="121"/>
      <c r="GP16" s="121"/>
      <c r="GQ16" s="121"/>
      <c r="GR16" s="122"/>
    </row>
    <row r="17" spans="1:200" ht="11.25" customHeight="1" x14ac:dyDescent="0.25">
      <c r="A17" s="395"/>
      <c r="B17" s="396"/>
      <c r="C17" s="396"/>
      <c r="D17" s="396"/>
      <c r="E17" s="396"/>
      <c r="F17" s="396"/>
      <c r="G17" s="397"/>
      <c r="H17" s="408"/>
      <c r="I17" s="409"/>
      <c r="J17" s="409"/>
      <c r="K17" s="409"/>
      <c r="L17" s="409"/>
      <c r="M17" s="409"/>
      <c r="N17" s="409"/>
      <c r="O17" s="409"/>
      <c r="P17" s="409"/>
      <c r="Q17" s="409"/>
      <c r="R17" s="409"/>
      <c r="S17" s="409"/>
      <c r="T17" s="409"/>
      <c r="U17" s="409"/>
      <c r="V17" s="409"/>
      <c r="W17" s="409"/>
      <c r="X17" s="409"/>
      <c r="Y17" s="409"/>
      <c r="Z17" s="409"/>
      <c r="AA17" s="409"/>
      <c r="AB17" s="409"/>
      <c r="AC17" s="409"/>
      <c r="AD17" s="409"/>
      <c r="AE17" s="409"/>
      <c r="AF17" s="409"/>
      <c r="AG17" s="409"/>
      <c r="AH17" s="409"/>
      <c r="AI17" s="409"/>
      <c r="AJ17" s="409"/>
      <c r="AK17" s="409"/>
      <c r="AL17" s="409"/>
      <c r="AM17" s="409"/>
      <c r="AN17" s="409"/>
      <c r="AO17" s="409"/>
      <c r="AP17" s="409"/>
      <c r="AQ17" s="409"/>
      <c r="AR17" s="409"/>
      <c r="AS17" s="409"/>
      <c r="AT17" s="409"/>
      <c r="AU17" s="409"/>
      <c r="AV17" s="409"/>
      <c r="AW17" s="409"/>
      <c r="AX17" s="409"/>
      <c r="AY17" s="409"/>
      <c r="AZ17" s="409"/>
      <c r="BA17" s="409"/>
      <c r="BB17" s="409"/>
      <c r="BC17" s="409"/>
      <c r="BD17" s="410"/>
      <c r="BE17" s="389"/>
      <c r="BF17" s="390"/>
      <c r="BG17" s="390"/>
      <c r="BH17" s="390"/>
      <c r="BI17" s="390"/>
      <c r="BJ17" s="391"/>
      <c r="BK17" s="376"/>
      <c r="BL17" s="377"/>
      <c r="BM17" s="377"/>
      <c r="BN17" s="377"/>
      <c r="BO17" s="377"/>
      <c r="BP17" s="378"/>
      <c r="BQ17" s="376"/>
      <c r="BR17" s="377"/>
      <c r="BS17" s="377"/>
      <c r="BT17" s="377"/>
      <c r="BU17" s="377"/>
      <c r="BV17" s="378"/>
      <c r="BW17" s="373"/>
      <c r="BX17" s="374"/>
      <c r="BY17" s="374"/>
      <c r="BZ17" s="374"/>
      <c r="CA17" s="374"/>
      <c r="CB17" s="375"/>
      <c r="CC17" s="120"/>
      <c r="CD17" s="121"/>
      <c r="CE17" s="121"/>
      <c r="CF17" s="121"/>
      <c r="CG17" s="122"/>
      <c r="CH17" s="120"/>
      <c r="CI17" s="121"/>
      <c r="CJ17" s="121"/>
      <c r="CK17" s="121"/>
      <c r="CL17" s="122"/>
      <c r="CM17" s="120"/>
      <c r="CN17" s="121"/>
      <c r="CO17" s="121"/>
      <c r="CP17" s="121"/>
      <c r="CQ17" s="122"/>
      <c r="CR17" s="120"/>
      <c r="CS17" s="121"/>
      <c r="CT17" s="121"/>
      <c r="CU17" s="121"/>
      <c r="CV17" s="122"/>
      <c r="CW17" s="120"/>
      <c r="CX17" s="121"/>
      <c r="CY17" s="121"/>
      <c r="CZ17" s="121"/>
      <c r="DA17" s="122"/>
      <c r="DB17" s="120"/>
      <c r="DC17" s="121"/>
      <c r="DD17" s="121"/>
      <c r="DE17" s="121"/>
      <c r="DF17" s="122"/>
      <c r="DG17" s="120"/>
      <c r="DH17" s="121"/>
      <c r="DI17" s="121"/>
      <c r="DJ17" s="121"/>
      <c r="DK17" s="122"/>
      <c r="DL17" s="120"/>
      <c r="DM17" s="121"/>
      <c r="DN17" s="121"/>
      <c r="DO17" s="121"/>
      <c r="DP17" s="122"/>
      <c r="DQ17" s="120"/>
      <c r="DR17" s="121"/>
      <c r="DS17" s="121"/>
      <c r="DT17" s="121"/>
      <c r="DU17" s="122"/>
      <c r="DV17" s="120"/>
      <c r="DW17" s="121"/>
      <c r="DX17" s="121"/>
      <c r="DY17" s="121"/>
      <c r="DZ17" s="122"/>
      <c r="EA17" s="120"/>
      <c r="EB17" s="121"/>
      <c r="EC17" s="121"/>
      <c r="ED17" s="121"/>
      <c r="EE17" s="122"/>
      <c r="EF17" s="120"/>
      <c r="EG17" s="121"/>
      <c r="EH17" s="121"/>
      <c r="EI17" s="121"/>
      <c r="EJ17" s="122"/>
      <c r="EK17" s="120"/>
      <c r="EL17" s="121"/>
      <c r="EM17" s="121"/>
      <c r="EN17" s="121"/>
      <c r="EO17" s="122"/>
      <c r="EP17" s="120"/>
      <c r="EQ17" s="121"/>
      <c r="ER17" s="121"/>
      <c r="ES17" s="121"/>
      <c r="ET17" s="122"/>
      <c r="EU17" s="120"/>
      <c r="EV17" s="121"/>
      <c r="EW17" s="121"/>
      <c r="EX17" s="121"/>
      <c r="EY17" s="122"/>
      <c r="EZ17" s="120"/>
      <c r="FA17" s="121"/>
      <c r="FB17" s="121"/>
      <c r="FC17" s="121"/>
      <c r="FD17" s="122"/>
      <c r="FE17" s="120"/>
      <c r="FF17" s="121"/>
      <c r="FG17" s="121"/>
      <c r="FH17" s="121"/>
      <c r="FI17" s="122"/>
      <c r="FJ17" s="120"/>
      <c r="FK17" s="121"/>
      <c r="FL17" s="121"/>
      <c r="FM17" s="121"/>
      <c r="FN17" s="122"/>
      <c r="FO17" s="120"/>
      <c r="FP17" s="121"/>
      <c r="FQ17" s="121"/>
      <c r="FR17" s="121"/>
      <c r="FS17" s="122"/>
      <c r="FT17" s="120"/>
      <c r="FU17" s="121"/>
      <c r="FV17" s="121"/>
      <c r="FW17" s="121"/>
      <c r="FX17" s="122"/>
      <c r="FY17" s="120"/>
      <c r="FZ17" s="121"/>
      <c r="GA17" s="121"/>
      <c r="GB17" s="121"/>
      <c r="GC17" s="122"/>
      <c r="GD17" s="120"/>
      <c r="GE17" s="121"/>
      <c r="GF17" s="121"/>
      <c r="GG17" s="121"/>
      <c r="GH17" s="122"/>
      <c r="GI17" s="120"/>
      <c r="GJ17" s="121"/>
      <c r="GK17" s="121"/>
      <c r="GL17" s="121"/>
      <c r="GM17" s="122"/>
      <c r="GN17" s="120"/>
      <c r="GO17" s="121"/>
      <c r="GP17" s="121"/>
      <c r="GQ17" s="121"/>
      <c r="GR17" s="122"/>
    </row>
    <row r="18" spans="1:200" ht="11.25" customHeight="1" x14ac:dyDescent="0.25">
      <c r="A18" s="392" t="s">
        <v>181</v>
      </c>
      <c r="B18" s="393"/>
      <c r="C18" s="393"/>
      <c r="D18" s="393"/>
      <c r="E18" s="393"/>
      <c r="F18" s="393"/>
      <c r="G18" s="394"/>
      <c r="H18" s="405" t="s">
        <v>143</v>
      </c>
      <c r="I18" s="406"/>
      <c r="J18" s="406"/>
      <c r="K18" s="406"/>
      <c r="L18" s="406"/>
      <c r="M18" s="406"/>
      <c r="N18" s="406"/>
      <c r="O18" s="406"/>
      <c r="P18" s="406"/>
      <c r="Q18" s="406"/>
      <c r="R18" s="406"/>
      <c r="S18" s="406"/>
      <c r="T18" s="406"/>
      <c r="U18" s="406"/>
      <c r="V18" s="406"/>
      <c r="W18" s="406"/>
      <c r="X18" s="406"/>
      <c r="Y18" s="406"/>
      <c r="Z18" s="406"/>
      <c r="AA18" s="406"/>
      <c r="AB18" s="406"/>
      <c r="AC18" s="406"/>
      <c r="AD18" s="406"/>
      <c r="AE18" s="406"/>
      <c r="AF18" s="406"/>
      <c r="AG18" s="406"/>
      <c r="AH18" s="406"/>
      <c r="AI18" s="406"/>
      <c r="AJ18" s="406"/>
      <c r="AK18" s="406"/>
      <c r="AL18" s="406"/>
      <c r="AM18" s="406"/>
      <c r="AN18" s="406"/>
      <c r="AO18" s="406"/>
      <c r="AP18" s="406"/>
      <c r="AQ18" s="406"/>
      <c r="AR18" s="406"/>
      <c r="AS18" s="406"/>
      <c r="AT18" s="406"/>
      <c r="AU18" s="406"/>
      <c r="AV18" s="406"/>
      <c r="AW18" s="406"/>
      <c r="AX18" s="406"/>
      <c r="AY18" s="406"/>
      <c r="AZ18" s="406"/>
      <c r="BA18" s="406"/>
      <c r="BB18" s="406"/>
      <c r="BC18" s="406"/>
      <c r="BD18" s="407"/>
      <c r="BE18" s="386">
        <v>4</v>
      </c>
      <c r="BF18" s="387"/>
      <c r="BG18" s="387"/>
      <c r="BH18" s="387"/>
      <c r="BI18" s="387"/>
      <c r="BJ18" s="388"/>
      <c r="BK18" s="373"/>
      <c r="BL18" s="374"/>
      <c r="BM18" s="374"/>
      <c r="BN18" s="374"/>
      <c r="BO18" s="374"/>
      <c r="BP18" s="375"/>
      <c r="BQ18" s="373"/>
      <c r="BR18" s="374"/>
      <c r="BS18" s="374"/>
      <c r="BT18" s="374"/>
      <c r="BU18" s="374"/>
      <c r="BV18" s="375"/>
      <c r="BW18" s="376"/>
      <c r="BX18" s="377"/>
      <c r="BY18" s="377"/>
      <c r="BZ18" s="377"/>
      <c r="CA18" s="377"/>
      <c r="CB18" s="378"/>
      <c r="CC18" s="120"/>
      <c r="CD18" s="121"/>
      <c r="CE18" s="121"/>
      <c r="CF18" s="121"/>
      <c r="CG18" s="122"/>
      <c r="CH18" s="120"/>
      <c r="CI18" s="121"/>
      <c r="CJ18" s="121"/>
      <c r="CK18" s="121"/>
      <c r="CL18" s="122"/>
      <c r="CM18" s="120"/>
      <c r="CN18" s="121"/>
      <c r="CO18" s="121"/>
      <c r="CP18" s="121"/>
      <c r="CQ18" s="122"/>
      <c r="CR18" s="120"/>
      <c r="CS18" s="121"/>
      <c r="CT18" s="121"/>
      <c r="CU18" s="121"/>
      <c r="CV18" s="122"/>
      <c r="CW18" s="120"/>
      <c r="CX18" s="121"/>
      <c r="CY18" s="121"/>
      <c r="CZ18" s="121"/>
      <c r="DA18" s="122"/>
      <c r="DB18" s="120"/>
      <c r="DC18" s="121"/>
      <c r="DD18" s="121"/>
      <c r="DE18" s="121"/>
      <c r="DF18" s="122"/>
      <c r="DG18" s="120"/>
      <c r="DH18" s="121"/>
      <c r="DI18" s="121"/>
      <c r="DJ18" s="121"/>
      <c r="DK18" s="122"/>
      <c r="DL18" s="120"/>
      <c r="DM18" s="121"/>
      <c r="DN18" s="121"/>
      <c r="DO18" s="121"/>
      <c r="DP18" s="122"/>
      <c r="DQ18" s="120"/>
      <c r="DR18" s="121"/>
      <c r="DS18" s="121"/>
      <c r="DT18" s="121"/>
      <c r="DU18" s="122"/>
      <c r="DV18" s="120"/>
      <c r="DW18" s="121"/>
      <c r="DX18" s="121"/>
      <c r="DY18" s="121"/>
      <c r="DZ18" s="122"/>
      <c r="EA18" s="120"/>
      <c r="EB18" s="121"/>
      <c r="EC18" s="121"/>
      <c r="ED18" s="121"/>
      <c r="EE18" s="122"/>
      <c r="EF18" s="120"/>
      <c r="EG18" s="121"/>
      <c r="EH18" s="121"/>
      <c r="EI18" s="121"/>
      <c r="EJ18" s="122"/>
      <c r="EK18" s="120"/>
      <c r="EL18" s="121"/>
      <c r="EM18" s="121"/>
      <c r="EN18" s="121"/>
      <c r="EO18" s="122"/>
      <c r="EP18" s="120"/>
      <c r="EQ18" s="121"/>
      <c r="ER18" s="121"/>
      <c r="ES18" s="121"/>
      <c r="ET18" s="122"/>
      <c r="EU18" s="120"/>
      <c r="EV18" s="121"/>
      <c r="EW18" s="121"/>
      <c r="EX18" s="121"/>
      <c r="EY18" s="122"/>
      <c r="EZ18" s="120"/>
      <c r="FA18" s="121"/>
      <c r="FB18" s="121"/>
      <c r="FC18" s="121"/>
      <c r="FD18" s="122"/>
      <c r="FE18" s="120"/>
      <c r="FF18" s="121"/>
      <c r="FG18" s="121"/>
      <c r="FH18" s="121"/>
      <c r="FI18" s="122"/>
      <c r="FJ18" s="120"/>
      <c r="FK18" s="121"/>
      <c r="FL18" s="121"/>
      <c r="FM18" s="121"/>
      <c r="FN18" s="122"/>
      <c r="FO18" s="120"/>
      <c r="FP18" s="121"/>
      <c r="FQ18" s="121"/>
      <c r="FR18" s="121"/>
      <c r="FS18" s="122"/>
      <c r="FT18" s="120"/>
      <c r="FU18" s="121"/>
      <c r="FV18" s="121"/>
      <c r="FW18" s="121"/>
      <c r="FX18" s="122"/>
      <c r="FY18" s="120"/>
      <c r="FZ18" s="121"/>
      <c r="GA18" s="121"/>
      <c r="GB18" s="121"/>
      <c r="GC18" s="122"/>
      <c r="GD18" s="120"/>
      <c r="GE18" s="121"/>
      <c r="GF18" s="121"/>
      <c r="GG18" s="121"/>
      <c r="GH18" s="122"/>
      <c r="GI18" s="120"/>
      <c r="GJ18" s="121"/>
      <c r="GK18" s="121"/>
      <c r="GL18" s="121"/>
      <c r="GM18" s="122"/>
      <c r="GN18" s="120"/>
      <c r="GO18" s="121"/>
      <c r="GP18" s="121"/>
      <c r="GQ18" s="121"/>
      <c r="GR18" s="122"/>
    </row>
    <row r="19" spans="1:200" ht="11.25" customHeight="1" x14ac:dyDescent="0.25">
      <c r="A19" s="395"/>
      <c r="B19" s="396"/>
      <c r="C19" s="396"/>
      <c r="D19" s="396"/>
      <c r="E19" s="396"/>
      <c r="F19" s="396"/>
      <c r="G19" s="397"/>
      <c r="H19" s="408"/>
      <c r="I19" s="409"/>
      <c r="J19" s="409"/>
      <c r="K19" s="409"/>
      <c r="L19" s="409"/>
      <c r="M19" s="409"/>
      <c r="N19" s="409"/>
      <c r="O19" s="409"/>
      <c r="P19" s="409"/>
      <c r="Q19" s="409"/>
      <c r="R19" s="409"/>
      <c r="S19" s="409"/>
      <c r="T19" s="409"/>
      <c r="U19" s="409"/>
      <c r="V19" s="409"/>
      <c r="W19" s="409"/>
      <c r="X19" s="409"/>
      <c r="Y19" s="409"/>
      <c r="Z19" s="409"/>
      <c r="AA19" s="409"/>
      <c r="AB19" s="409"/>
      <c r="AC19" s="409"/>
      <c r="AD19" s="409"/>
      <c r="AE19" s="409"/>
      <c r="AF19" s="409"/>
      <c r="AG19" s="409"/>
      <c r="AH19" s="409"/>
      <c r="AI19" s="409"/>
      <c r="AJ19" s="409"/>
      <c r="AK19" s="409"/>
      <c r="AL19" s="409"/>
      <c r="AM19" s="409"/>
      <c r="AN19" s="409"/>
      <c r="AO19" s="409"/>
      <c r="AP19" s="409"/>
      <c r="AQ19" s="409"/>
      <c r="AR19" s="409"/>
      <c r="AS19" s="409"/>
      <c r="AT19" s="409"/>
      <c r="AU19" s="409"/>
      <c r="AV19" s="409"/>
      <c r="AW19" s="409"/>
      <c r="AX19" s="409"/>
      <c r="AY19" s="409"/>
      <c r="AZ19" s="409"/>
      <c r="BA19" s="409"/>
      <c r="BB19" s="409"/>
      <c r="BC19" s="409"/>
      <c r="BD19" s="410"/>
      <c r="BE19" s="389"/>
      <c r="BF19" s="390"/>
      <c r="BG19" s="390"/>
      <c r="BH19" s="390"/>
      <c r="BI19" s="390"/>
      <c r="BJ19" s="391"/>
      <c r="BK19" s="376"/>
      <c r="BL19" s="377"/>
      <c r="BM19" s="377"/>
      <c r="BN19" s="377"/>
      <c r="BO19" s="377"/>
      <c r="BP19" s="378"/>
      <c r="BQ19" s="376"/>
      <c r="BR19" s="377"/>
      <c r="BS19" s="377"/>
      <c r="BT19" s="377"/>
      <c r="BU19" s="377"/>
      <c r="BV19" s="378"/>
      <c r="BW19" s="386"/>
      <c r="BX19" s="387"/>
      <c r="BY19" s="387"/>
      <c r="BZ19" s="387"/>
      <c r="CA19" s="387"/>
      <c r="CB19" s="388"/>
      <c r="CC19" s="120"/>
      <c r="CD19" s="121"/>
      <c r="CE19" s="121"/>
      <c r="CF19" s="121"/>
      <c r="CG19" s="122"/>
      <c r="CH19" s="120"/>
      <c r="CI19" s="121"/>
      <c r="CJ19" s="121"/>
      <c r="CK19" s="121"/>
      <c r="CL19" s="122"/>
      <c r="CM19" s="120"/>
      <c r="CN19" s="121"/>
      <c r="CO19" s="121"/>
      <c r="CP19" s="121"/>
      <c r="CQ19" s="122"/>
      <c r="CR19" s="120"/>
      <c r="CS19" s="121"/>
      <c r="CT19" s="121"/>
      <c r="CU19" s="121"/>
      <c r="CV19" s="122"/>
      <c r="CW19" s="120"/>
      <c r="CX19" s="121"/>
      <c r="CY19" s="121"/>
      <c r="CZ19" s="121"/>
      <c r="DA19" s="122"/>
      <c r="DB19" s="120"/>
      <c r="DC19" s="121"/>
      <c r="DD19" s="121"/>
      <c r="DE19" s="121"/>
      <c r="DF19" s="122"/>
      <c r="DG19" s="120"/>
      <c r="DH19" s="121"/>
      <c r="DI19" s="121"/>
      <c r="DJ19" s="121"/>
      <c r="DK19" s="122"/>
      <c r="DL19" s="120"/>
      <c r="DM19" s="121"/>
      <c r="DN19" s="121"/>
      <c r="DO19" s="121"/>
      <c r="DP19" s="122"/>
      <c r="DQ19" s="120"/>
      <c r="DR19" s="121"/>
      <c r="DS19" s="121"/>
      <c r="DT19" s="121"/>
      <c r="DU19" s="122"/>
      <c r="DV19" s="120"/>
      <c r="DW19" s="121"/>
      <c r="DX19" s="121"/>
      <c r="DY19" s="121"/>
      <c r="DZ19" s="122"/>
      <c r="EA19" s="120"/>
      <c r="EB19" s="121"/>
      <c r="EC19" s="121"/>
      <c r="ED19" s="121"/>
      <c r="EE19" s="122"/>
      <c r="EF19" s="120"/>
      <c r="EG19" s="121"/>
      <c r="EH19" s="121"/>
      <c r="EI19" s="121"/>
      <c r="EJ19" s="122"/>
      <c r="EK19" s="120"/>
      <c r="EL19" s="121"/>
      <c r="EM19" s="121"/>
      <c r="EN19" s="121"/>
      <c r="EO19" s="122"/>
      <c r="EP19" s="120"/>
      <c r="EQ19" s="121"/>
      <c r="ER19" s="121"/>
      <c r="ES19" s="121"/>
      <c r="ET19" s="122"/>
      <c r="EU19" s="120"/>
      <c r="EV19" s="121"/>
      <c r="EW19" s="121"/>
      <c r="EX19" s="121"/>
      <c r="EY19" s="122"/>
      <c r="EZ19" s="120"/>
      <c r="FA19" s="121"/>
      <c r="FB19" s="121"/>
      <c r="FC19" s="121"/>
      <c r="FD19" s="122"/>
      <c r="FE19" s="120"/>
      <c r="FF19" s="121"/>
      <c r="FG19" s="121"/>
      <c r="FH19" s="121"/>
      <c r="FI19" s="122"/>
      <c r="FJ19" s="120"/>
      <c r="FK19" s="121"/>
      <c r="FL19" s="121"/>
      <c r="FM19" s="121"/>
      <c r="FN19" s="122"/>
      <c r="FO19" s="120"/>
      <c r="FP19" s="121"/>
      <c r="FQ19" s="121"/>
      <c r="FR19" s="121"/>
      <c r="FS19" s="122"/>
      <c r="FT19" s="120"/>
      <c r="FU19" s="121"/>
      <c r="FV19" s="121"/>
      <c r="FW19" s="121"/>
      <c r="FX19" s="122"/>
      <c r="FY19" s="120"/>
      <c r="FZ19" s="121"/>
      <c r="GA19" s="121"/>
      <c r="GB19" s="121"/>
      <c r="GC19" s="122"/>
      <c r="GD19" s="120"/>
      <c r="GE19" s="121"/>
      <c r="GF19" s="121"/>
      <c r="GG19" s="121"/>
      <c r="GH19" s="122"/>
      <c r="GI19" s="120"/>
      <c r="GJ19" s="121"/>
      <c r="GK19" s="121"/>
      <c r="GL19" s="121"/>
      <c r="GM19" s="122"/>
      <c r="GN19" s="120"/>
      <c r="GO19" s="121"/>
      <c r="GP19" s="121"/>
      <c r="GQ19" s="121"/>
      <c r="GR19" s="122"/>
    </row>
    <row r="20" spans="1:200" ht="11.25" customHeight="1" x14ac:dyDescent="0.25">
      <c r="A20" s="392" t="s">
        <v>182</v>
      </c>
      <c r="B20" s="393"/>
      <c r="C20" s="393"/>
      <c r="D20" s="393"/>
      <c r="E20" s="393"/>
      <c r="F20" s="393"/>
      <c r="G20" s="394"/>
      <c r="H20" s="405" t="s">
        <v>146</v>
      </c>
      <c r="I20" s="406"/>
      <c r="J20" s="406"/>
      <c r="K20" s="406"/>
      <c r="L20" s="406"/>
      <c r="M20" s="406"/>
      <c r="N20" s="406"/>
      <c r="O20" s="406"/>
      <c r="P20" s="406"/>
      <c r="Q20" s="406"/>
      <c r="R20" s="406"/>
      <c r="S20" s="406"/>
      <c r="T20" s="406"/>
      <c r="U20" s="406"/>
      <c r="V20" s="406"/>
      <c r="W20" s="406"/>
      <c r="X20" s="406"/>
      <c r="Y20" s="406"/>
      <c r="Z20" s="406"/>
      <c r="AA20" s="406"/>
      <c r="AB20" s="406"/>
      <c r="AC20" s="406"/>
      <c r="AD20" s="406"/>
      <c r="AE20" s="406"/>
      <c r="AF20" s="406"/>
      <c r="AG20" s="406"/>
      <c r="AH20" s="406"/>
      <c r="AI20" s="406"/>
      <c r="AJ20" s="406"/>
      <c r="AK20" s="406"/>
      <c r="AL20" s="406"/>
      <c r="AM20" s="406"/>
      <c r="AN20" s="406"/>
      <c r="AO20" s="406"/>
      <c r="AP20" s="406"/>
      <c r="AQ20" s="406"/>
      <c r="AR20" s="406"/>
      <c r="AS20" s="406"/>
      <c r="AT20" s="406"/>
      <c r="AU20" s="406"/>
      <c r="AV20" s="406"/>
      <c r="AW20" s="406"/>
      <c r="AX20" s="406"/>
      <c r="AY20" s="406"/>
      <c r="AZ20" s="406"/>
      <c r="BA20" s="406"/>
      <c r="BB20" s="406"/>
      <c r="BC20" s="406"/>
      <c r="BD20" s="407"/>
      <c r="BE20" s="386">
        <v>6</v>
      </c>
      <c r="BF20" s="387"/>
      <c r="BG20" s="387"/>
      <c r="BH20" s="387"/>
      <c r="BI20" s="387"/>
      <c r="BJ20" s="388"/>
      <c r="BK20" s="373"/>
      <c r="BL20" s="374"/>
      <c r="BM20" s="374"/>
      <c r="BN20" s="374"/>
      <c r="BO20" s="374"/>
      <c r="BP20" s="375"/>
      <c r="BQ20" s="373"/>
      <c r="BR20" s="374"/>
      <c r="BS20" s="374"/>
      <c r="BT20" s="374"/>
      <c r="BU20" s="374"/>
      <c r="BV20" s="375"/>
      <c r="BW20" s="389"/>
      <c r="BX20" s="390"/>
      <c r="BY20" s="390"/>
      <c r="BZ20" s="390"/>
      <c r="CA20" s="390"/>
      <c r="CB20" s="391"/>
      <c r="CC20" s="120"/>
      <c r="CD20" s="121"/>
      <c r="CE20" s="121"/>
      <c r="CF20" s="121"/>
      <c r="CG20" s="122"/>
      <c r="CH20" s="120"/>
      <c r="CI20" s="121"/>
      <c r="CJ20" s="121"/>
      <c r="CK20" s="121"/>
      <c r="CL20" s="122"/>
      <c r="CM20" s="120"/>
      <c r="CN20" s="121"/>
      <c r="CO20" s="121"/>
      <c r="CP20" s="121"/>
      <c r="CQ20" s="122"/>
      <c r="CR20" s="120"/>
      <c r="CS20" s="121"/>
      <c r="CT20" s="121"/>
      <c r="CU20" s="121"/>
      <c r="CV20" s="122"/>
      <c r="CW20" s="120"/>
      <c r="CX20" s="121"/>
      <c r="CY20" s="121"/>
      <c r="CZ20" s="121"/>
      <c r="DA20" s="122"/>
      <c r="DB20" s="120"/>
      <c r="DC20" s="121"/>
      <c r="DD20" s="121"/>
      <c r="DE20" s="121"/>
      <c r="DF20" s="122"/>
      <c r="DG20" s="120"/>
      <c r="DH20" s="121"/>
      <c r="DI20" s="121"/>
      <c r="DJ20" s="121"/>
      <c r="DK20" s="122"/>
      <c r="DL20" s="120"/>
      <c r="DM20" s="121"/>
      <c r="DN20" s="121"/>
      <c r="DO20" s="121"/>
      <c r="DP20" s="122"/>
      <c r="DQ20" s="120"/>
      <c r="DR20" s="121"/>
      <c r="DS20" s="121"/>
      <c r="DT20" s="121"/>
      <c r="DU20" s="122"/>
      <c r="DV20" s="120"/>
      <c r="DW20" s="121"/>
      <c r="DX20" s="121"/>
      <c r="DY20" s="121"/>
      <c r="DZ20" s="122"/>
      <c r="EA20" s="120"/>
      <c r="EB20" s="121"/>
      <c r="EC20" s="121"/>
      <c r="ED20" s="121"/>
      <c r="EE20" s="122"/>
      <c r="EF20" s="120"/>
      <c r="EG20" s="121"/>
      <c r="EH20" s="121"/>
      <c r="EI20" s="121"/>
      <c r="EJ20" s="122"/>
      <c r="EK20" s="120"/>
      <c r="EL20" s="121"/>
      <c r="EM20" s="121"/>
      <c r="EN20" s="121"/>
      <c r="EO20" s="122"/>
      <c r="EP20" s="120"/>
      <c r="EQ20" s="121"/>
      <c r="ER20" s="121"/>
      <c r="ES20" s="121"/>
      <c r="ET20" s="122"/>
      <c r="EU20" s="120"/>
      <c r="EV20" s="121"/>
      <c r="EW20" s="121"/>
      <c r="EX20" s="121"/>
      <c r="EY20" s="122"/>
      <c r="EZ20" s="120"/>
      <c r="FA20" s="121"/>
      <c r="FB20" s="121"/>
      <c r="FC20" s="121"/>
      <c r="FD20" s="122"/>
      <c r="FE20" s="120"/>
      <c r="FF20" s="121"/>
      <c r="FG20" s="121"/>
      <c r="FH20" s="121"/>
      <c r="FI20" s="122"/>
      <c r="FJ20" s="120"/>
      <c r="FK20" s="121"/>
      <c r="FL20" s="121"/>
      <c r="FM20" s="121"/>
      <c r="FN20" s="122"/>
      <c r="FO20" s="120"/>
      <c r="FP20" s="121"/>
      <c r="FQ20" s="121"/>
      <c r="FR20" s="121"/>
      <c r="FS20" s="122"/>
      <c r="FT20" s="120"/>
      <c r="FU20" s="121"/>
      <c r="FV20" s="121"/>
      <c r="FW20" s="121"/>
      <c r="FX20" s="122"/>
      <c r="FY20" s="120"/>
      <c r="FZ20" s="121"/>
      <c r="GA20" s="121"/>
      <c r="GB20" s="121"/>
      <c r="GC20" s="122"/>
      <c r="GD20" s="120"/>
      <c r="GE20" s="121"/>
      <c r="GF20" s="121"/>
      <c r="GG20" s="121"/>
      <c r="GH20" s="122"/>
      <c r="GI20" s="120"/>
      <c r="GJ20" s="121"/>
      <c r="GK20" s="121"/>
      <c r="GL20" s="121"/>
      <c r="GM20" s="122"/>
      <c r="GN20" s="120"/>
      <c r="GO20" s="121"/>
      <c r="GP20" s="121"/>
      <c r="GQ20" s="121"/>
      <c r="GR20" s="122"/>
    </row>
    <row r="21" spans="1:200" ht="11.25" customHeight="1" x14ac:dyDescent="0.25">
      <c r="A21" s="395"/>
      <c r="B21" s="396"/>
      <c r="C21" s="396"/>
      <c r="D21" s="396"/>
      <c r="E21" s="396"/>
      <c r="F21" s="396"/>
      <c r="G21" s="397"/>
      <c r="H21" s="408"/>
      <c r="I21" s="409"/>
      <c r="J21" s="409"/>
      <c r="K21" s="409"/>
      <c r="L21" s="409"/>
      <c r="M21" s="409"/>
      <c r="N21" s="409"/>
      <c r="O21" s="409"/>
      <c r="P21" s="409"/>
      <c r="Q21" s="409"/>
      <c r="R21" s="409"/>
      <c r="S21" s="409"/>
      <c r="T21" s="409"/>
      <c r="U21" s="409"/>
      <c r="V21" s="409"/>
      <c r="W21" s="409"/>
      <c r="X21" s="409"/>
      <c r="Y21" s="409"/>
      <c r="Z21" s="409"/>
      <c r="AA21" s="409"/>
      <c r="AB21" s="409"/>
      <c r="AC21" s="409"/>
      <c r="AD21" s="409"/>
      <c r="AE21" s="409"/>
      <c r="AF21" s="409"/>
      <c r="AG21" s="409"/>
      <c r="AH21" s="409"/>
      <c r="AI21" s="409"/>
      <c r="AJ21" s="409"/>
      <c r="AK21" s="409"/>
      <c r="AL21" s="409"/>
      <c r="AM21" s="409"/>
      <c r="AN21" s="409"/>
      <c r="AO21" s="409"/>
      <c r="AP21" s="409"/>
      <c r="AQ21" s="409"/>
      <c r="AR21" s="409"/>
      <c r="AS21" s="409"/>
      <c r="AT21" s="409"/>
      <c r="AU21" s="409"/>
      <c r="AV21" s="409"/>
      <c r="AW21" s="409"/>
      <c r="AX21" s="409"/>
      <c r="AY21" s="409"/>
      <c r="AZ21" s="409"/>
      <c r="BA21" s="409"/>
      <c r="BB21" s="409"/>
      <c r="BC21" s="409"/>
      <c r="BD21" s="410"/>
      <c r="BE21" s="389"/>
      <c r="BF21" s="390"/>
      <c r="BG21" s="390"/>
      <c r="BH21" s="390"/>
      <c r="BI21" s="390"/>
      <c r="BJ21" s="391"/>
      <c r="BK21" s="376"/>
      <c r="BL21" s="377"/>
      <c r="BM21" s="377"/>
      <c r="BN21" s="377"/>
      <c r="BO21" s="377"/>
      <c r="BP21" s="378"/>
      <c r="BQ21" s="376"/>
      <c r="BR21" s="377"/>
      <c r="BS21" s="377"/>
      <c r="BT21" s="377"/>
      <c r="BU21" s="377"/>
      <c r="BV21" s="378"/>
      <c r="BW21" s="373"/>
      <c r="BX21" s="374"/>
      <c r="BY21" s="374"/>
      <c r="BZ21" s="374"/>
      <c r="CA21" s="374"/>
      <c r="CB21" s="375"/>
      <c r="CC21" s="120"/>
      <c r="CD21" s="121"/>
      <c r="CE21" s="121"/>
      <c r="CF21" s="121"/>
      <c r="CG21" s="122"/>
      <c r="CH21" s="120"/>
      <c r="CI21" s="121"/>
      <c r="CJ21" s="121"/>
      <c r="CK21" s="121"/>
      <c r="CL21" s="122"/>
      <c r="CM21" s="120"/>
      <c r="CN21" s="121"/>
      <c r="CO21" s="121"/>
      <c r="CP21" s="121"/>
      <c r="CQ21" s="122"/>
      <c r="CR21" s="120"/>
      <c r="CS21" s="121"/>
      <c r="CT21" s="121"/>
      <c r="CU21" s="121"/>
      <c r="CV21" s="122"/>
      <c r="CW21" s="120"/>
      <c r="CX21" s="121"/>
      <c r="CY21" s="121"/>
      <c r="CZ21" s="121"/>
      <c r="DA21" s="122"/>
      <c r="DB21" s="120"/>
      <c r="DC21" s="121"/>
      <c r="DD21" s="121"/>
      <c r="DE21" s="121"/>
      <c r="DF21" s="122"/>
      <c r="DG21" s="120"/>
      <c r="DH21" s="121"/>
      <c r="DI21" s="121"/>
      <c r="DJ21" s="121"/>
      <c r="DK21" s="122"/>
      <c r="DL21" s="120"/>
      <c r="DM21" s="121"/>
      <c r="DN21" s="121"/>
      <c r="DO21" s="121"/>
      <c r="DP21" s="122"/>
      <c r="DQ21" s="120"/>
      <c r="DR21" s="121"/>
      <c r="DS21" s="121"/>
      <c r="DT21" s="121"/>
      <c r="DU21" s="122"/>
      <c r="DV21" s="120"/>
      <c r="DW21" s="121"/>
      <c r="DX21" s="121"/>
      <c r="DY21" s="121"/>
      <c r="DZ21" s="122"/>
      <c r="EA21" s="120"/>
      <c r="EB21" s="121"/>
      <c r="EC21" s="121"/>
      <c r="ED21" s="121"/>
      <c r="EE21" s="122"/>
      <c r="EF21" s="120"/>
      <c r="EG21" s="121"/>
      <c r="EH21" s="121"/>
      <c r="EI21" s="121"/>
      <c r="EJ21" s="122"/>
      <c r="EK21" s="120"/>
      <c r="EL21" s="121"/>
      <c r="EM21" s="121"/>
      <c r="EN21" s="121"/>
      <c r="EO21" s="122"/>
      <c r="EP21" s="120"/>
      <c r="EQ21" s="121"/>
      <c r="ER21" s="121"/>
      <c r="ES21" s="121"/>
      <c r="ET21" s="122"/>
      <c r="EU21" s="120"/>
      <c r="EV21" s="121"/>
      <c r="EW21" s="121"/>
      <c r="EX21" s="121"/>
      <c r="EY21" s="122"/>
      <c r="EZ21" s="120"/>
      <c r="FA21" s="121"/>
      <c r="FB21" s="121"/>
      <c r="FC21" s="121"/>
      <c r="FD21" s="122"/>
      <c r="FE21" s="120"/>
      <c r="FF21" s="121"/>
      <c r="FG21" s="121"/>
      <c r="FH21" s="121"/>
      <c r="FI21" s="122"/>
      <c r="FJ21" s="120"/>
      <c r="FK21" s="121"/>
      <c r="FL21" s="121"/>
      <c r="FM21" s="121"/>
      <c r="FN21" s="122"/>
      <c r="FO21" s="120"/>
      <c r="FP21" s="121"/>
      <c r="FQ21" s="121"/>
      <c r="FR21" s="121"/>
      <c r="FS21" s="122"/>
      <c r="FT21" s="120"/>
      <c r="FU21" s="121"/>
      <c r="FV21" s="121"/>
      <c r="FW21" s="121"/>
      <c r="FX21" s="122"/>
      <c r="FY21" s="120"/>
      <c r="FZ21" s="121"/>
      <c r="GA21" s="121"/>
      <c r="GB21" s="121"/>
      <c r="GC21" s="122"/>
      <c r="GD21" s="120"/>
      <c r="GE21" s="121"/>
      <c r="GF21" s="121"/>
      <c r="GG21" s="121"/>
      <c r="GH21" s="122"/>
      <c r="GI21" s="120"/>
      <c r="GJ21" s="121"/>
      <c r="GK21" s="121"/>
      <c r="GL21" s="121"/>
      <c r="GM21" s="122"/>
      <c r="GN21" s="120"/>
      <c r="GO21" s="121"/>
      <c r="GP21" s="121"/>
      <c r="GQ21" s="121"/>
      <c r="GR21" s="122"/>
    </row>
    <row r="22" spans="1:200" ht="11.25" customHeight="1" x14ac:dyDescent="0.25">
      <c r="A22" s="392" t="s">
        <v>183</v>
      </c>
      <c r="B22" s="393"/>
      <c r="C22" s="393"/>
      <c r="D22" s="393"/>
      <c r="E22" s="393"/>
      <c r="F22" s="393"/>
      <c r="G22" s="394"/>
      <c r="H22" s="405" t="s">
        <v>147</v>
      </c>
      <c r="I22" s="406"/>
      <c r="J22" s="406"/>
      <c r="K22" s="406"/>
      <c r="L22" s="406"/>
      <c r="M22" s="406"/>
      <c r="N22" s="406"/>
      <c r="O22" s="406"/>
      <c r="P22" s="406"/>
      <c r="Q22" s="406"/>
      <c r="R22" s="406"/>
      <c r="S22" s="406"/>
      <c r="T22" s="406"/>
      <c r="U22" s="406"/>
      <c r="V22" s="406"/>
      <c r="W22" s="406"/>
      <c r="X22" s="406"/>
      <c r="Y22" s="406"/>
      <c r="Z22" s="406"/>
      <c r="AA22" s="406"/>
      <c r="AB22" s="406"/>
      <c r="AC22" s="406"/>
      <c r="AD22" s="406"/>
      <c r="AE22" s="406"/>
      <c r="AF22" s="406"/>
      <c r="AG22" s="406"/>
      <c r="AH22" s="406"/>
      <c r="AI22" s="406"/>
      <c r="AJ22" s="406"/>
      <c r="AK22" s="406"/>
      <c r="AL22" s="406"/>
      <c r="AM22" s="406"/>
      <c r="AN22" s="406"/>
      <c r="AO22" s="406"/>
      <c r="AP22" s="406"/>
      <c r="AQ22" s="406"/>
      <c r="AR22" s="406"/>
      <c r="AS22" s="406"/>
      <c r="AT22" s="406"/>
      <c r="AU22" s="406"/>
      <c r="AV22" s="406"/>
      <c r="AW22" s="406"/>
      <c r="AX22" s="406"/>
      <c r="AY22" s="406"/>
      <c r="AZ22" s="406"/>
      <c r="BA22" s="406"/>
      <c r="BB22" s="406"/>
      <c r="BC22" s="406"/>
      <c r="BD22" s="407"/>
      <c r="BE22" s="386">
        <v>5</v>
      </c>
      <c r="BF22" s="387"/>
      <c r="BG22" s="387"/>
      <c r="BH22" s="387"/>
      <c r="BI22" s="387"/>
      <c r="BJ22" s="388"/>
      <c r="BK22" s="373"/>
      <c r="BL22" s="374"/>
      <c r="BM22" s="374"/>
      <c r="BN22" s="374"/>
      <c r="BO22" s="374"/>
      <c r="BP22" s="375"/>
      <c r="BQ22" s="373"/>
      <c r="BR22" s="374"/>
      <c r="BS22" s="374"/>
      <c r="BT22" s="374"/>
      <c r="BU22" s="374"/>
      <c r="BV22" s="375"/>
      <c r="BW22" s="376"/>
      <c r="BX22" s="377"/>
      <c r="BY22" s="377"/>
      <c r="BZ22" s="377"/>
      <c r="CA22" s="377"/>
      <c r="CB22" s="378"/>
      <c r="CC22" s="120"/>
      <c r="CD22" s="121"/>
      <c r="CE22" s="121"/>
      <c r="CF22" s="121"/>
      <c r="CG22" s="122"/>
      <c r="CH22" s="120"/>
      <c r="CI22" s="121"/>
      <c r="CJ22" s="121"/>
      <c r="CK22" s="121"/>
      <c r="CL22" s="122"/>
      <c r="CM22" s="120"/>
      <c r="CN22" s="121"/>
      <c r="CO22" s="121"/>
      <c r="CP22" s="121"/>
      <c r="CQ22" s="122"/>
      <c r="CR22" s="120"/>
      <c r="CS22" s="121"/>
      <c r="CT22" s="121"/>
      <c r="CU22" s="121"/>
      <c r="CV22" s="122"/>
      <c r="CW22" s="120"/>
      <c r="CX22" s="121"/>
      <c r="CY22" s="121"/>
      <c r="CZ22" s="121"/>
      <c r="DA22" s="122"/>
      <c r="DB22" s="120"/>
      <c r="DC22" s="121"/>
      <c r="DD22" s="121"/>
      <c r="DE22" s="121"/>
      <c r="DF22" s="122"/>
      <c r="DG22" s="120"/>
      <c r="DH22" s="121"/>
      <c r="DI22" s="121"/>
      <c r="DJ22" s="121"/>
      <c r="DK22" s="122"/>
      <c r="DL22" s="120"/>
      <c r="DM22" s="121"/>
      <c r="DN22" s="121"/>
      <c r="DO22" s="121"/>
      <c r="DP22" s="122"/>
      <c r="DQ22" s="120"/>
      <c r="DR22" s="121"/>
      <c r="DS22" s="121"/>
      <c r="DT22" s="121"/>
      <c r="DU22" s="122"/>
      <c r="DV22" s="120"/>
      <c r="DW22" s="121"/>
      <c r="DX22" s="121"/>
      <c r="DY22" s="121"/>
      <c r="DZ22" s="122"/>
      <c r="EA22" s="120"/>
      <c r="EB22" s="121"/>
      <c r="EC22" s="121"/>
      <c r="ED22" s="121"/>
      <c r="EE22" s="122"/>
      <c r="EF22" s="120"/>
      <c r="EG22" s="121"/>
      <c r="EH22" s="121"/>
      <c r="EI22" s="121"/>
      <c r="EJ22" s="122"/>
      <c r="EK22" s="120"/>
      <c r="EL22" s="121"/>
      <c r="EM22" s="121"/>
      <c r="EN22" s="121"/>
      <c r="EO22" s="122"/>
      <c r="EP22" s="120"/>
      <c r="EQ22" s="121"/>
      <c r="ER22" s="121"/>
      <c r="ES22" s="121"/>
      <c r="ET22" s="122"/>
      <c r="EU22" s="120"/>
      <c r="EV22" s="121"/>
      <c r="EW22" s="121"/>
      <c r="EX22" s="121"/>
      <c r="EY22" s="122"/>
      <c r="EZ22" s="120"/>
      <c r="FA22" s="121"/>
      <c r="FB22" s="121"/>
      <c r="FC22" s="121"/>
      <c r="FD22" s="122"/>
      <c r="FE22" s="120"/>
      <c r="FF22" s="121"/>
      <c r="FG22" s="121"/>
      <c r="FH22" s="121"/>
      <c r="FI22" s="122"/>
      <c r="FJ22" s="120"/>
      <c r="FK22" s="121"/>
      <c r="FL22" s="121"/>
      <c r="FM22" s="121"/>
      <c r="FN22" s="122"/>
      <c r="FO22" s="120"/>
      <c r="FP22" s="121"/>
      <c r="FQ22" s="121"/>
      <c r="FR22" s="121"/>
      <c r="FS22" s="122"/>
      <c r="FT22" s="120"/>
      <c r="FU22" s="121"/>
      <c r="FV22" s="121"/>
      <c r="FW22" s="121"/>
      <c r="FX22" s="122"/>
      <c r="FY22" s="120"/>
      <c r="FZ22" s="121"/>
      <c r="GA22" s="121"/>
      <c r="GB22" s="121"/>
      <c r="GC22" s="122"/>
      <c r="GD22" s="120"/>
      <c r="GE22" s="121"/>
      <c r="GF22" s="121"/>
      <c r="GG22" s="121"/>
      <c r="GH22" s="122"/>
      <c r="GI22" s="120"/>
      <c r="GJ22" s="121"/>
      <c r="GK22" s="121"/>
      <c r="GL22" s="121"/>
      <c r="GM22" s="122"/>
      <c r="GN22" s="120"/>
      <c r="GO22" s="121"/>
      <c r="GP22" s="121"/>
      <c r="GQ22" s="121"/>
      <c r="GR22" s="122"/>
    </row>
    <row r="23" spans="1:200" ht="11.25" customHeight="1" x14ac:dyDescent="0.25">
      <c r="A23" s="395"/>
      <c r="B23" s="396"/>
      <c r="C23" s="396"/>
      <c r="D23" s="396"/>
      <c r="E23" s="396"/>
      <c r="F23" s="396"/>
      <c r="G23" s="397"/>
      <c r="H23" s="408"/>
      <c r="I23" s="409"/>
      <c r="J23" s="409"/>
      <c r="K23" s="409"/>
      <c r="L23" s="409"/>
      <c r="M23" s="409"/>
      <c r="N23" s="409"/>
      <c r="O23" s="409"/>
      <c r="P23" s="409"/>
      <c r="Q23" s="409"/>
      <c r="R23" s="409"/>
      <c r="S23" s="409"/>
      <c r="T23" s="409"/>
      <c r="U23" s="409"/>
      <c r="V23" s="409"/>
      <c r="W23" s="409"/>
      <c r="X23" s="409"/>
      <c r="Y23" s="409"/>
      <c r="Z23" s="409"/>
      <c r="AA23" s="409"/>
      <c r="AB23" s="409"/>
      <c r="AC23" s="409"/>
      <c r="AD23" s="409"/>
      <c r="AE23" s="409"/>
      <c r="AF23" s="409"/>
      <c r="AG23" s="409"/>
      <c r="AH23" s="409"/>
      <c r="AI23" s="409"/>
      <c r="AJ23" s="409"/>
      <c r="AK23" s="409"/>
      <c r="AL23" s="409"/>
      <c r="AM23" s="409"/>
      <c r="AN23" s="409"/>
      <c r="AO23" s="409"/>
      <c r="AP23" s="409"/>
      <c r="AQ23" s="409"/>
      <c r="AR23" s="409"/>
      <c r="AS23" s="409"/>
      <c r="AT23" s="409"/>
      <c r="AU23" s="409"/>
      <c r="AV23" s="409"/>
      <c r="AW23" s="409"/>
      <c r="AX23" s="409"/>
      <c r="AY23" s="409"/>
      <c r="AZ23" s="409"/>
      <c r="BA23" s="409"/>
      <c r="BB23" s="409"/>
      <c r="BC23" s="409"/>
      <c r="BD23" s="410"/>
      <c r="BE23" s="389"/>
      <c r="BF23" s="390"/>
      <c r="BG23" s="390"/>
      <c r="BH23" s="390"/>
      <c r="BI23" s="390"/>
      <c r="BJ23" s="391"/>
      <c r="BK23" s="376"/>
      <c r="BL23" s="377"/>
      <c r="BM23" s="377"/>
      <c r="BN23" s="377"/>
      <c r="BO23" s="377"/>
      <c r="BP23" s="378"/>
      <c r="BQ23" s="376"/>
      <c r="BR23" s="377"/>
      <c r="BS23" s="377"/>
      <c r="BT23" s="377"/>
      <c r="BU23" s="377"/>
      <c r="BV23" s="378"/>
      <c r="BW23" s="373"/>
      <c r="BX23" s="374"/>
      <c r="BY23" s="374"/>
      <c r="BZ23" s="374"/>
      <c r="CA23" s="374"/>
      <c r="CB23" s="375"/>
      <c r="CC23" s="120"/>
      <c r="CD23" s="121"/>
      <c r="CE23" s="121"/>
      <c r="CF23" s="121"/>
      <c r="CG23" s="122"/>
      <c r="CH23" s="120"/>
      <c r="CI23" s="121"/>
      <c r="CJ23" s="121"/>
      <c r="CK23" s="121"/>
      <c r="CL23" s="122"/>
      <c r="CM23" s="120"/>
      <c r="CN23" s="121"/>
      <c r="CO23" s="121"/>
      <c r="CP23" s="121"/>
      <c r="CQ23" s="122"/>
      <c r="CR23" s="120"/>
      <c r="CS23" s="121"/>
      <c r="CT23" s="121"/>
      <c r="CU23" s="121"/>
      <c r="CV23" s="122"/>
      <c r="CW23" s="120"/>
      <c r="CX23" s="121"/>
      <c r="CY23" s="121"/>
      <c r="CZ23" s="121"/>
      <c r="DA23" s="122"/>
      <c r="DB23" s="120"/>
      <c r="DC23" s="121"/>
      <c r="DD23" s="121"/>
      <c r="DE23" s="121"/>
      <c r="DF23" s="122"/>
      <c r="DG23" s="120"/>
      <c r="DH23" s="121"/>
      <c r="DI23" s="121"/>
      <c r="DJ23" s="121"/>
      <c r="DK23" s="122"/>
      <c r="DL23" s="120"/>
      <c r="DM23" s="121"/>
      <c r="DN23" s="121"/>
      <c r="DO23" s="121"/>
      <c r="DP23" s="122"/>
      <c r="DQ23" s="120"/>
      <c r="DR23" s="121"/>
      <c r="DS23" s="121"/>
      <c r="DT23" s="121"/>
      <c r="DU23" s="122"/>
      <c r="DV23" s="120"/>
      <c r="DW23" s="121"/>
      <c r="DX23" s="121"/>
      <c r="DY23" s="121"/>
      <c r="DZ23" s="122"/>
      <c r="EA23" s="120"/>
      <c r="EB23" s="121"/>
      <c r="EC23" s="121"/>
      <c r="ED23" s="121"/>
      <c r="EE23" s="122"/>
      <c r="EF23" s="120"/>
      <c r="EG23" s="121"/>
      <c r="EH23" s="121"/>
      <c r="EI23" s="121"/>
      <c r="EJ23" s="122"/>
      <c r="EK23" s="120"/>
      <c r="EL23" s="121"/>
      <c r="EM23" s="121"/>
      <c r="EN23" s="121"/>
      <c r="EO23" s="122"/>
      <c r="EP23" s="120"/>
      <c r="EQ23" s="121"/>
      <c r="ER23" s="121"/>
      <c r="ES23" s="121"/>
      <c r="ET23" s="122"/>
      <c r="EU23" s="120"/>
      <c r="EV23" s="121"/>
      <c r="EW23" s="121"/>
      <c r="EX23" s="121"/>
      <c r="EY23" s="122"/>
      <c r="EZ23" s="120"/>
      <c r="FA23" s="121"/>
      <c r="FB23" s="121"/>
      <c r="FC23" s="121"/>
      <c r="FD23" s="122"/>
      <c r="FE23" s="120"/>
      <c r="FF23" s="121"/>
      <c r="FG23" s="121"/>
      <c r="FH23" s="121"/>
      <c r="FI23" s="122"/>
      <c r="FJ23" s="120"/>
      <c r="FK23" s="121"/>
      <c r="FL23" s="121"/>
      <c r="FM23" s="121"/>
      <c r="FN23" s="122"/>
      <c r="FO23" s="120"/>
      <c r="FP23" s="121"/>
      <c r="FQ23" s="121"/>
      <c r="FR23" s="121"/>
      <c r="FS23" s="122"/>
      <c r="FT23" s="120"/>
      <c r="FU23" s="121"/>
      <c r="FV23" s="121"/>
      <c r="FW23" s="121"/>
      <c r="FX23" s="122"/>
      <c r="FY23" s="120"/>
      <c r="FZ23" s="121"/>
      <c r="GA23" s="121"/>
      <c r="GB23" s="121"/>
      <c r="GC23" s="122"/>
      <c r="GD23" s="120"/>
      <c r="GE23" s="121"/>
      <c r="GF23" s="121"/>
      <c r="GG23" s="121"/>
      <c r="GH23" s="122"/>
      <c r="GI23" s="120"/>
      <c r="GJ23" s="121"/>
      <c r="GK23" s="121"/>
      <c r="GL23" s="121"/>
      <c r="GM23" s="122"/>
      <c r="GN23" s="120"/>
      <c r="GO23" s="121"/>
      <c r="GP23" s="121"/>
      <c r="GQ23" s="121"/>
      <c r="GR23" s="122"/>
    </row>
    <row r="24" spans="1:200" ht="11.25" customHeight="1" x14ac:dyDescent="0.25">
      <c r="A24" s="392" t="s">
        <v>184</v>
      </c>
      <c r="B24" s="393"/>
      <c r="C24" s="393"/>
      <c r="D24" s="393"/>
      <c r="E24" s="393"/>
      <c r="F24" s="393"/>
      <c r="G24" s="394"/>
      <c r="H24" s="405" t="s">
        <v>148</v>
      </c>
      <c r="I24" s="406"/>
      <c r="J24" s="406"/>
      <c r="K24" s="406"/>
      <c r="L24" s="406"/>
      <c r="M24" s="406"/>
      <c r="N24" s="406"/>
      <c r="O24" s="406"/>
      <c r="P24" s="406"/>
      <c r="Q24" s="406"/>
      <c r="R24" s="406"/>
      <c r="S24" s="406"/>
      <c r="T24" s="406"/>
      <c r="U24" s="406"/>
      <c r="V24" s="406"/>
      <c r="W24" s="406"/>
      <c r="X24" s="406"/>
      <c r="Y24" s="406"/>
      <c r="Z24" s="406"/>
      <c r="AA24" s="406"/>
      <c r="AB24" s="406"/>
      <c r="AC24" s="406"/>
      <c r="AD24" s="406"/>
      <c r="AE24" s="406"/>
      <c r="AF24" s="406"/>
      <c r="AG24" s="406"/>
      <c r="AH24" s="406"/>
      <c r="AI24" s="406"/>
      <c r="AJ24" s="406"/>
      <c r="AK24" s="406"/>
      <c r="AL24" s="406"/>
      <c r="AM24" s="406"/>
      <c r="AN24" s="406"/>
      <c r="AO24" s="406"/>
      <c r="AP24" s="406"/>
      <c r="AQ24" s="406"/>
      <c r="AR24" s="406"/>
      <c r="AS24" s="406"/>
      <c r="AT24" s="406"/>
      <c r="AU24" s="406"/>
      <c r="AV24" s="406"/>
      <c r="AW24" s="406"/>
      <c r="AX24" s="406"/>
      <c r="AY24" s="406"/>
      <c r="AZ24" s="406"/>
      <c r="BA24" s="406"/>
      <c r="BB24" s="406"/>
      <c r="BC24" s="406"/>
      <c r="BD24" s="407"/>
      <c r="BE24" s="386">
        <v>5</v>
      </c>
      <c r="BF24" s="387"/>
      <c r="BG24" s="387"/>
      <c r="BH24" s="387"/>
      <c r="BI24" s="387"/>
      <c r="BJ24" s="388"/>
      <c r="BK24" s="373"/>
      <c r="BL24" s="374"/>
      <c r="BM24" s="374"/>
      <c r="BN24" s="374"/>
      <c r="BO24" s="374"/>
      <c r="BP24" s="375"/>
      <c r="BQ24" s="373"/>
      <c r="BR24" s="374"/>
      <c r="BS24" s="374"/>
      <c r="BT24" s="374"/>
      <c r="BU24" s="374"/>
      <c r="BV24" s="375"/>
      <c r="BW24" s="376"/>
      <c r="BX24" s="377"/>
      <c r="BY24" s="377"/>
      <c r="BZ24" s="377"/>
      <c r="CA24" s="377"/>
      <c r="CB24" s="378"/>
      <c r="CC24" s="120"/>
      <c r="CD24" s="121"/>
      <c r="CE24" s="121"/>
      <c r="CF24" s="121"/>
      <c r="CG24" s="122"/>
      <c r="CH24" s="120"/>
      <c r="CI24" s="121"/>
      <c r="CJ24" s="121"/>
      <c r="CK24" s="121"/>
      <c r="CL24" s="122"/>
      <c r="CM24" s="120"/>
      <c r="CN24" s="121"/>
      <c r="CO24" s="121"/>
      <c r="CP24" s="121"/>
      <c r="CQ24" s="122"/>
      <c r="CR24" s="120"/>
      <c r="CS24" s="121"/>
      <c r="CT24" s="121"/>
      <c r="CU24" s="121"/>
      <c r="CV24" s="122"/>
      <c r="CW24" s="120"/>
      <c r="CX24" s="121"/>
      <c r="CY24" s="121"/>
      <c r="CZ24" s="121"/>
      <c r="DA24" s="122"/>
      <c r="DB24" s="120"/>
      <c r="DC24" s="121"/>
      <c r="DD24" s="121"/>
      <c r="DE24" s="121"/>
      <c r="DF24" s="122"/>
      <c r="DG24" s="120"/>
      <c r="DH24" s="121"/>
      <c r="DI24" s="121"/>
      <c r="DJ24" s="121"/>
      <c r="DK24" s="122"/>
      <c r="DL24" s="120"/>
      <c r="DM24" s="121"/>
      <c r="DN24" s="121"/>
      <c r="DO24" s="121"/>
      <c r="DP24" s="122"/>
      <c r="DQ24" s="120"/>
      <c r="DR24" s="121"/>
      <c r="DS24" s="121"/>
      <c r="DT24" s="121"/>
      <c r="DU24" s="122"/>
      <c r="DV24" s="120"/>
      <c r="DW24" s="121"/>
      <c r="DX24" s="121"/>
      <c r="DY24" s="121"/>
      <c r="DZ24" s="122"/>
      <c r="EA24" s="120"/>
      <c r="EB24" s="121"/>
      <c r="EC24" s="121"/>
      <c r="ED24" s="121"/>
      <c r="EE24" s="122"/>
      <c r="EF24" s="120"/>
      <c r="EG24" s="121"/>
      <c r="EH24" s="121"/>
      <c r="EI24" s="121"/>
      <c r="EJ24" s="122"/>
      <c r="EK24" s="120"/>
      <c r="EL24" s="121"/>
      <c r="EM24" s="121"/>
      <c r="EN24" s="121"/>
      <c r="EO24" s="122"/>
      <c r="EP24" s="120"/>
      <c r="EQ24" s="121"/>
      <c r="ER24" s="121"/>
      <c r="ES24" s="121"/>
      <c r="ET24" s="122"/>
      <c r="EU24" s="120"/>
      <c r="EV24" s="121"/>
      <c r="EW24" s="121"/>
      <c r="EX24" s="121"/>
      <c r="EY24" s="122"/>
      <c r="EZ24" s="120"/>
      <c r="FA24" s="121"/>
      <c r="FB24" s="121"/>
      <c r="FC24" s="121"/>
      <c r="FD24" s="122"/>
      <c r="FE24" s="120"/>
      <c r="FF24" s="121"/>
      <c r="FG24" s="121"/>
      <c r="FH24" s="121"/>
      <c r="FI24" s="122"/>
      <c r="FJ24" s="120"/>
      <c r="FK24" s="121"/>
      <c r="FL24" s="121"/>
      <c r="FM24" s="121"/>
      <c r="FN24" s="122"/>
      <c r="FO24" s="120"/>
      <c r="FP24" s="121"/>
      <c r="FQ24" s="121"/>
      <c r="FR24" s="121"/>
      <c r="FS24" s="122"/>
      <c r="FT24" s="120"/>
      <c r="FU24" s="121"/>
      <c r="FV24" s="121"/>
      <c r="FW24" s="121"/>
      <c r="FX24" s="122"/>
      <c r="FY24" s="120"/>
      <c r="FZ24" s="121"/>
      <c r="GA24" s="121"/>
      <c r="GB24" s="121"/>
      <c r="GC24" s="122"/>
      <c r="GD24" s="120"/>
      <c r="GE24" s="121"/>
      <c r="GF24" s="121"/>
      <c r="GG24" s="121"/>
      <c r="GH24" s="122"/>
      <c r="GI24" s="120"/>
      <c r="GJ24" s="121"/>
      <c r="GK24" s="121"/>
      <c r="GL24" s="121"/>
      <c r="GM24" s="122"/>
      <c r="GN24" s="120"/>
      <c r="GO24" s="121"/>
      <c r="GP24" s="121"/>
      <c r="GQ24" s="121"/>
      <c r="GR24" s="122"/>
    </row>
    <row r="25" spans="1:200" ht="11.25" customHeight="1" x14ac:dyDescent="0.25">
      <c r="A25" s="395"/>
      <c r="B25" s="396"/>
      <c r="C25" s="396"/>
      <c r="D25" s="396"/>
      <c r="E25" s="396"/>
      <c r="F25" s="396"/>
      <c r="G25" s="397"/>
      <c r="H25" s="408"/>
      <c r="I25" s="409"/>
      <c r="J25" s="409"/>
      <c r="K25" s="409"/>
      <c r="L25" s="409"/>
      <c r="M25" s="409"/>
      <c r="N25" s="409"/>
      <c r="O25" s="409"/>
      <c r="P25" s="409"/>
      <c r="Q25" s="409"/>
      <c r="R25" s="409"/>
      <c r="S25" s="409"/>
      <c r="T25" s="409"/>
      <c r="U25" s="409"/>
      <c r="V25" s="409"/>
      <c r="W25" s="409"/>
      <c r="X25" s="409"/>
      <c r="Y25" s="409"/>
      <c r="Z25" s="409"/>
      <c r="AA25" s="409"/>
      <c r="AB25" s="409"/>
      <c r="AC25" s="409"/>
      <c r="AD25" s="409"/>
      <c r="AE25" s="409"/>
      <c r="AF25" s="409"/>
      <c r="AG25" s="409"/>
      <c r="AH25" s="409"/>
      <c r="AI25" s="409"/>
      <c r="AJ25" s="409"/>
      <c r="AK25" s="409"/>
      <c r="AL25" s="409"/>
      <c r="AM25" s="409"/>
      <c r="AN25" s="409"/>
      <c r="AO25" s="409"/>
      <c r="AP25" s="409"/>
      <c r="AQ25" s="409"/>
      <c r="AR25" s="409"/>
      <c r="AS25" s="409"/>
      <c r="AT25" s="409"/>
      <c r="AU25" s="409"/>
      <c r="AV25" s="409"/>
      <c r="AW25" s="409"/>
      <c r="AX25" s="409"/>
      <c r="AY25" s="409"/>
      <c r="AZ25" s="409"/>
      <c r="BA25" s="409"/>
      <c r="BB25" s="409"/>
      <c r="BC25" s="409"/>
      <c r="BD25" s="410"/>
      <c r="BE25" s="389"/>
      <c r="BF25" s="390"/>
      <c r="BG25" s="390"/>
      <c r="BH25" s="390"/>
      <c r="BI25" s="390"/>
      <c r="BJ25" s="391"/>
      <c r="BK25" s="376"/>
      <c r="BL25" s="377"/>
      <c r="BM25" s="377"/>
      <c r="BN25" s="377"/>
      <c r="BO25" s="377"/>
      <c r="BP25" s="378"/>
      <c r="BQ25" s="376"/>
      <c r="BR25" s="377"/>
      <c r="BS25" s="377"/>
      <c r="BT25" s="377"/>
      <c r="BU25" s="377"/>
      <c r="BV25" s="378"/>
      <c r="BW25" s="373"/>
      <c r="BX25" s="374"/>
      <c r="BY25" s="374"/>
      <c r="BZ25" s="374"/>
      <c r="CA25" s="374"/>
      <c r="CB25" s="375"/>
      <c r="CC25" s="120"/>
      <c r="CD25" s="121"/>
      <c r="CE25" s="121"/>
      <c r="CF25" s="121"/>
      <c r="CG25" s="122"/>
      <c r="CH25" s="120"/>
      <c r="CI25" s="121"/>
      <c r="CJ25" s="121"/>
      <c r="CK25" s="121"/>
      <c r="CL25" s="122"/>
      <c r="CM25" s="120"/>
      <c r="CN25" s="121"/>
      <c r="CO25" s="121"/>
      <c r="CP25" s="121"/>
      <c r="CQ25" s="122"/>
      <c r="CR25" s="120"/>
      <c r="CS25" s="121"/>
      <c r="CT25" s="121"/>
      <c r="CU25" s="121"/>
      <c r="CV25" s="122"/>
      <c r="CW25" s="120"/>
      <c r="CX25" s="121"/>
      <c r="CY25" s="121"/>
      <c r="CZ25" s="121"/>
      <c r="DA25" s="122"/>
      <c r="DB25" s="120"/>
      <c r="DC25" s="121"/>
      <c r="DD25" s="121"/>
      <c r="DE25" s="121"/>
      <c r="DF25" s="122"/>
      <c r="DG25" s="120"/>
      <c r="DH25" s="121"/>
      <c r="DI25" s="121"/>
      <c r="DJ25" s="121"/>
      <c r="DK25" s="122"/>
      <c r="DL25" s="120"/>
      <c r="DM25" s="121"/>
      <c r="DN25" s="121"/>
      <c r="DO25" s="121"/>
      <c r="DP25" s="122"/>
      <c r="DQ25" s="120"/>
      <c r="DR25" s="121"/>
      <c r="DS25" s="121"/>
      <c r="DT25" s="121"/>
      <c r="DU25" s="122"/>
      <c r="DV25" s="120"/>
      <c r="DW25" s="121"/>
      <c r="DX25" s="121"/>
      <c r="DY25" s="121"/>
      <c r="DZ25" s="122"/>
      <c r="EA25" s="120"/>
      <c r="EB25" s="121"/>
      <c r="EC25" s="121"/>
      <c r="ED25" s="121"/>
      <c r="EE25" s="122"/>
      <c r="EF25" s="120"/>
      <c r="EG25" s="121"/>
      <c r="EH25" s="121"/>
      <c r="EI25" s="121"/>
      <c r="EJ25" s="122"/>
      <c r="EK25" s="120"/>
      <c r="EL25" s="121"/>
      <c r="EM25" s="121"/>
      <c r="EN25" s="121"/>
      <c r="EO25" s="122"/>
      <c r="EP25" s="120"/>
      <c r="EQ25" s="121"/>
      <c r="ER25" s="121"/>
      <c r="ES25" s="121"/>
      <c r="ET25" s="122"/>
      <c r="EU25" s="120"/>
      <c r="EV25" s="121"/>
      <c r="EW25" s="121"/>
      <c r="EX25" s="121"/>
      <c r="EY25" s="122"/>
      <c r="EZ25" s="120"/>
      <c r="FA25" s="121"/>
      <c r="FB25" s="121"/>
      <c r="FC25" s="121"/>
      <c r="FD25" s="122"/>
      <c r="FE25" s="120"/>
      <c r="FF25" s="121"/>
      <c r="FG25" s="121"/>
      <c r="FH25" s="121"/>
      <c r="FI25" s="122"/>
      <c r="FJ25" s="120"/>
      <c r="FK25" s="121"/>
      <c r="FL25" s="121"/>
      <c r="FM25" s="121"/>
      <c r="FN25" s="122"/>
      <c r="FO25" s="120"/>
      <c r="FP25" s="121"/>
      <c r="FQ25" s="121"/>
      <c r="FR25" s="121"/>
      <c r="FS25" s="122"/>
      <c r="FT25" s="120"/>
      <c r="FU25" s="121"/>
      <c r="FV25" s="121"/>
      <c r="FW25" s="121"/>
      <c r="FX25" s="122"/>
      <c r="FY25" s="120"/>
      <c r="FZ25" s="121"/>
      <c r="GA25" s="121"/>
      <c r="GB25" s="121"/>
      <c r="GC25" s="122"/>
      <c r="GD25" s="120"/>
      <c r="GE25" s="121"/>
      <c r="GF25" s="121"/>
      <c r="GG25" s="121"/>
      <c r="GH25" s="122"/>
      <c r="GI25" s="120"/>
      <c r="GJ25" s="121"/>
      <c r="GK25" s="121"/>
      <c r="GL25" s="121"/>
      <c r="GM25" s="122"/>
      <c r="GN25" s="120"/>
      <c r="GO25" s="121"/>
      <c r="GP25" s="121"/>
      <c r="GQ25" s="121"/>
      <c r="GR25" s="122"/>
    </row>
    <row r="26" spans="1:200" ht="11.25" customHeight="1" x14ac:dyDescent="0.25">
      <c r="A26" s="392" t="s">
        <v>185</v>
      </c>
      <c r="B26" s="393"/>
      <c r="C26" s="393"/>
      <c r="D26" s="393"/>
      <c r="E26" s="393"/>
      <c r="F26" s="393"/>
      <c r="G26" s="394"/>
      <c r="H26" s="405" t="s">
        <v>149</v>
      </c>
      <c r="I26" s="406"/>
      <c r="J26" s="406"/>
      <c r="K26" s="406"/>
      <c r="L26" s="406"/>
      <c r="M26" s="406"/>
      <c r="N26" s="406"/>
      <c r="O26" s="406"/>
      <c r="P26" s="406"/>
      <c r="Q26" s="406"/>
      <c r="R26" s="406"/>
      <c r="S26" s="406"/>
      <c r="T26" s="406"/>
      <c r="U26" s="406"/>
      <c r="V26" s="406"/>
      <c r="W26" s="406"/>
      <c r="X26" s="406"/>
      <c r="Y26" s="406"/>
      <c r="Z26" s="406"/>
      <c r="AA26" s="406"/>
      <c r="AB26" s="406"/>
      <c r="AC26" s="406"/>
      <c r="AD26" s="406"/>
      <c r="AE26" s="406"/>
      <c r="AF26" s="406"/>
      <c r="AG26" s="406"/>
      <c r="AH26" s="406"/>
      <c r="AI26" s="406"/>
      <c r="AJ26" s="406"/>
      <c r="AK26" s="406"/>
      <c r="AL26" s="406"/>
      <c r="AM26" s="406"/>
      <c r="AN26" s="406"/>
      <c r="AO26" s="406"/>
      <c r="AP26" s="406"/>
      <c r="AQ26" s="406"/>
      <c r="AR26" s="406"/>
      <c r="AS26" s="406"/>
      <c r="AT26" s="406"/>
      <c r="AU26" s="406"/>
      <c r="AV26" s="406"/>
      <c r="AW26" s="406"/>
      <c r="AX26" s="406"/>
      <c r="AY26" s="406"/>
      <c r="AZ26" s="406"/>
      <c r="BA26" s="406"/>
      <c r="BB26" s="406"/>
      <c r="BC26" s="406"/>
      <c r="BD26" s="407"/>
      <c r="BE26" s="386">
        <v>3.2</v>
      </c>
      <c r="BF26" s="387"/>
      <c r="BG26" s="387"/>
      <c r="BH26" s="387"/>
      <c r="BI26" s="387"/>
      <c r="BJ26" s="388"/>
      <c r="BK26" s="373"/>
      <c r="BL26" s="374"/>
      <c r="BM26" s="374"/>
      <c r="BN26" s="374"/>
      <c r="BO26" s="374"/>
      <c r="BP26" s="375"/>
      <c r="BQ26" s="373"/>
      <c r="BR26" s="374"/>
      <c r="BS26" s="374"/>
      <c r="BT26" s="374"/>
      <c r="BU26" s="374"/>
      <c r="BV26" s="375"/>
      <c r="BW26" s="376"/>
      <c r="BX26" s="377"/>
      <c r="BY26" s="377"/>
      <c r="BZ26" s="377"/>
      <c r="CA26" s="377"/>
      <c r="CB26" s="378"/>
      <c r="CC26" s="120"/>
      <c r="CD26" s="121"/>
      <c r="CE26" s="121"/>
      <c r="CF26" s="121"/>
      <c r="CG26" s="122"/>
      <c r="CH26" s="120"/>
      <c r="CI26" s="121"/>
      <c r="CJ26" s="121"/>
      <c r="CK26" s="121"/>
      <c r="CL26" s="122"/>
      <c r="CM26" s="120"/>
      <c r="CN26" s="121"/>
      <c r="CO26" s="121"/>
      <c r="CP26" s="121"/>
      <c r="CQ26" s="122"/>
      <c r="CR26" s="120"/>
      <c r="CS26" s="121"/>
      <c r="CT26" s="121"/>
      <c r="CU26" s="121"/>
      <c r="CV26" s="122"/>
      <c r="CW26" s="120"/>
      <c r="CX26" s="121"/>
      <c r="CY26" s="121"/>
      <c r="CZ26" s="121"/>
      <c r="DA26" s="122"/>
      <c r="DB26" s="120"/>
      <c r="DC26" s="121"/>
      <c r="DD26" s="121"/>
      <c r="DE26" s="121"/>
      <c r="DF26" s="122"/>
      <c r="DG26" s="120"/>
      <c r="DH26" s="121"/>
      <c r="DI26" s="121"/>
      <c r="DJ26" s="121"/>
      <c r="DK26" s="122"/>
      <c r="DL26" s="120"/>
      <c r="DM26" s="121"/>
      <c r="DN26" s="121"/>
      <c r="DO26" s="121"/>
      <c r="DP26" s="122"/>
      <c r="DQ26" s="120"/>
      <c r="DR26" s="121"/>
      <c r="DS26" s="121"/>
      <c r="DT26" s="121"/>
      <c r="DU26" s="122"/>
      <c r="DV26" s="120"/>
      <c r="DW26" s="121"/>
      <c r="DX26" s="121"/>
      <c r="DY26" s="121"/>
      <c r="DZ26" s="122"/>
      <c r="EA26" s="120"/>
      <c r="EB26" s="121"/>
      <c r="EC26" s="121"/>
      <c r="ED26" s="121"/>
      <c r="EE26" s="122"/>
      <c r="EF26" s="120"/>
      <c r="EG26" s="121"/>
      <c r="EH26" s="121"/>
      <c r="EI26" s="121"/>
      <c r="EJ26" s="122"/>
      <c r="EK26" s="120"/>
      <c r="EL26" s="121"/>
      <c r="EM26" s="121"/>
      <c r="EN26" s="121"/>
      <c r="EO26" s="122"/>
      <c r="EP26" s="120"/>
      <c r="EQ26" s="121"/>
      <c r="ER26" s="121"/>
      <c r="ES26" s="121"/>
      <c r="ET26" s="122"/>
      <c r="EU26" s="120"/>
      <c r="EV26" s="121"/>
      <c r="EW26" s="121"/>
      <c r="EX26" s="121"/>
      <c r="EY26" s="122"/>
      <c r="EZ26" s="120"/>
      <c r="FA26" s="121"/>
      <c r="FB26" s="121"/>
      <c r="FC26" s="121"/>
      <c r="FD26" s="122"/>
      <c r="FE26" s="120"/>
      <c r="FF26" s="121"/>
      <c r="FG26" s="121"/>
      <c r="FH26" s="121"/>
      <c r="FI26" s="122"/>
      <c r="FJ26" s="120"/>
      <c r="FK26" s="121"/>
      <c r="FL26" s="121"/>
      <c r="FM26" s="121"/>
      <c r="FN26" s="122"/>
      <c r="FO26" s="120"/>
      <c r="FP26" s="121"/>
      <c r="FQ26" s="121"/>
      <c r="FR26" s="121"/>
      <c r="FS26" s="122"/>
      <c r="FT26" s="120"/>
      <c r="FU26" s="121"/>
      <c r="FV26" s="121"/>
      <c r="FW26" s="121"/>
      <c r="FX26" s="122"/>
      <c r="FY26" s="120"/>
      <c r="FZ26" s="121"/>
      <c r="GA26" s="121"/>
      <c r="GB26" s="121"/>
      <c r="GC26" s="122"/>
      <c r="GD26" s="120"/>
      <c r="GE26" s="121"/>
      <c r="GF26" s="121"/>
      <c r="GG26" s="121"/>
      <c r="GH26" s="122"/>
      <c r="GI26" s="120"/>
      <c r="GJ26" s="121"/>
      <c r="GK26" s="121"/>
      <c r="GL26" s="121"/>
      <c r="GM26" s="122"/>
      <c r="GN26" s="120"/>
      <c r="GO26" s="121"/>
      <c r="GP26" s="121"/>
      <c r="GQ26" s="121"/>
      <c r="GR26" s="122"/>
    </row>
    <row r="27" spans="1:200" ht="11.25" customHeight="1" x14ac:dyDescent="0.25">
      <c r="A27" s="395"/>
      <c r="B27" s="396"/>
      <c r="C27" s="396"/>
      <c r="D27" s="396"/>
      <c r="E27" s="396"/>
      <c r="F27" s="396"/>
      <c r="G27" s="397"/>
      <c r="H27" s="408"/>
      <c r="I27" s="409"/>
      <c r="J27" s="409"/>
      <c r="K27" s="409"/>
      <c r="L27" s="409"/>
      <c r="M27" s="409"/>
      <c r="N27" s="409"/>
      <c r="O27" s="409"/>
      <c r="P27" s="409"/>
      <c r="Q27" s="409"/>
      <c r="R27" s="409"/>
      <c r="S27" s="409"/>
      <c r="T27" s="409"/>
      <c r="U27" s="409"/>
      <c r="V27" s="409"/>
      <c r="W27" s="409"/>
      <c r="X27" s="409"/>
      <c r="Y27" s="409"/>
      <c r="Z27" s="409"/>
      <c r="AA27" s="409"/>
      <c r="AB27" s="409"/>
      <c r="AC27" s="409"/>
      <c r="AD27" s="409"/>
      <c r="AE27" s="409"/>
      <c r="AF27" s="409"/>
      <c r="AG27" s="409"/>
      <c r="AH27" s="409"/>
      <c r="AI27" s="409"/>
      <c r="AJ27" s="409"/>
      <c r="AK27" s="409"/>
      <c r="AL27" s="409"/>
      <c r="AM27" s="409"/>
      <c r="AN27" s="409"/>
      <c r="AO27" s="409"/>
      <c r="AP27" s="409"/>
      <c r="AQ27" s="409"/>
      <c r="AR27" s="409"/>
      <c r="AS27" s="409"/>
      <c r="AT27" s="409"/>
      <c r="AU27" s="409"/>
      <c r="AV27" s="409"/>
      <c r="AW27" s="409"/>
      <c r="AX27" s="409"/>
      <c r="AY27" s="409"/>
      <c r="AZ27" s="409"/>
      <c r="BA27" s="409"/>
      <c r="BB27" s="409"/>
      <c r="BC27" s="409"/>
      <c r="BD27" s="410"/>
      <c r="BE27" s="389"/>
      <c r="BF27" s="390"/>
      <c r="BG27" s="390"/>
      <c r="BH27" s="390"/>
      <c r="BI27" s="390"/>
      <c r="BJ27" s="391"/>
      <c r="BK27" s="376"/>
      <c r="BL27" s="377"/>
      <c r="BM27" s="377"/>
      <c r="BN27" s="377"/>
      <c r="BO27" s="377"/>
      <c r="BP27" s="378"/>
      <c r="BQ27" s="376"/>
      <c r="BR27" s="377"/>
      <c r="BS27" s="377"/>
      <c r="BT27" s="377"/>
      <c r="BU27" s="377"/>
      <c r="BV27" s="378"/>
      <c r="BW27" s="373"/>
      <c r="BX27" s="374"/>
      <c r="BY27" s="374"/>
      <c r="BZ27" s="374"/>
      <c r="CA27" s="374"/>
      <c r="CB27" s="375"/>
      <c r="CC27" s="120"/>
      <c r="CD27" s="121"/>
      <c r="CE27" s="121"/>
      <c r="CF27" s="121"/>
      <c r="CG27" s="122"/>
      <c r="CH27" s="120"/>
      <c r="CI27" s="121"/>
      <c r="CJ27" s="121"/>
      <c r="CK27" s="121"/>
      <c r="CL27" s="122"/>
      <c r="CM27" s="120"/>
      <c r="CN27" s="121"/>
      <c r="CO27" s="121"/>
      <c r="CP27" s="121"/>
      <c r="CQ27" s="122"/>
      <c r="CR27" s="120"/>
      <c r="CS27" s="121"/>
      <c r="CT27" s="121"/>
      <c r="CU27" s="121"/>
      <c r="CV27" s="122"/>
      <c r="CW27" s="120"/>
      <c r="CX27" s="121"/>
      <c r="CY27" s="121"/>
      <c r="CZ27" s="121"/>
      <c r="DA27" s="122"/>
      <c r="DB27" s="120"/>
      <c r="DC27" s="121"/>
      <c r="DD27" s="121"/>
      <c r="DE27" s="121"/>
      <c r="DF27" s="122"/>
      <c r="DG27" s="120"/>
      <c r="DH27" s="121"/>
      <c r="DI27" s="121"/>
      <c r="DJ27" s="121"/>
      <c r="DK27" s="122"/>
      <c r="DL27" s="120"/>
      <c r="DM27" s="121"/>
      <c r="DN27" s="121"/>
      <c r="DO27" s="121"/>
      <c r="DP27" s="122"/>
      <c r="DQ27" s="120"/>
      <c r="DR27" s="121"/>
      <c r="DS27" s="121"/>
      <c r="DT27" s="121"/>
      <c r="DU27" s="122"/>
      <c r="DV27" s="120"/>
      <c r="DW27" s="121"/>
      <c r="DX27" s="121"/>
      <c r="DY27" s="121"/>
      <c r="DZ27" s="122"/>
      <c r="EA27" s="120"/>
      <c r="EB27" s="121"/>
      <c r="EC27" s="121"/>
      <c r="ED27" s="121"/>
      <c r="EE27" s="122"/>
      <c r="EF27" s="120"/>
      <c r="EG27" s="121"/>
      <c r="EH27" s="121"/>
      <c r="EI27" s="121"/>
      <c r="EJ27" s="122"/>
      <c r="EK27" s="120"/>
      <c r="EL27" s="121"/>
      <c r="EM27" s="121"/>
      <c r="EN27" s="121"/>
      <c r="EO27" s="122"/>
      <c r="EP27" s="120"/>
      <c r="EQ27" s="121"/>
      <c r="ER27" s="121"/>
      <c r="ES27" s="121"/>
      <c r="ET27" s="122"/>
      <c r="EU27" s="120"/>
      <c r="EV27" s="121"/>
      <c r="EW27" s="121"/>
      <c r="EX27" s="121"/>
      <c r="EY27" s="122"/>
      <c r="EZ27" s="120"/>
      <c r="FA27" s="121"/>
      <c r="FB27" s="121"/>
      <c r="FC27" s="121"/>
      <c r="FD27" s="122"/>
      <c r="FE27" s="120"/>
      <c r="FF27" s="121"/>
      <c r="FG27" s="121"/>
      <c r="FH27" s="121"/>
      <c r="FI27" s="122"/>
      <c r="FJ27" s="120"/>
      <c r="FK27" s="121"/>
      <c r="FL27" s="121"/>
      <c r="FM27" s="121"/>
      <c r="FN27" s="122"/>
      <c r="FO27" s="120"/>
      <c r="FP27" s="121"/>
      <c r="FQ27" s="121"/>
      <c r="FR27" s="121"/>
      <c r="FS27" s="122"/>
      <c r="FT27" s="120"/>
      <c r="FU27" s="121"/>
      <c r="FV27" s="121"/>
      <c r="FW27" s="121"/>
      <c r="FX27" s="122"/>
      <c r="FY27" s="120"/>
      <c r="FZ27" s="121"/>
      <c r="GA27" s="121"/>
      <c r="GB27" s="121"/>
      <c r="GC27" s="122"/>
      <c r="GD27" s="120"/>
      <c r="GE27" s="121"/>
      <c r="GF27" s="121"/>
      <c r="GG27" s="121"/>
      <c r="GH27" s="122"/>
      <c r="GI27" s="120"/>
      <c r="GJ27" s="121"/>
      <c r="GK27" s="121"/>
      <c r="GL27" s="121"/>
      <c r="GM27" s="122"/>
      <c r="GN27" s="120"/>
      <c r="GO27" s="121"/>
      <c r="GP27" s="121"/>
      <c r="GQ27" s="121"/>
      <c r="GR27" s="122"/>
    </row>
    <row r="28" spans="1:200" ht="11.25" customHeight="1" x14ac:dyDescent="0.25">
      <c r="A28" s="392" t="s">
        <v>186</v>
      </c>
      <c r="B28" s="393"/>
      <c r="C28" s="393"/>
      <c r="D28" s="393"/>
      <c r="E28" s="393"/>
      <c r="F28" s="393"/>
      <c r="G28" s="394"/>
      <c r="H28" s="405" t="s">
        <v>150</v>
      </c>
      <c r="I28" s="406"/>
      <c r="J28" s="406"/>
      <c r="K28" s="406"/>
      <c r="L28" s="406"/>
      <c r="M28" s="406"/>
      <c r="N28" s="406"/>
      <c r="O28" s="406"/>
      <c r="P28" s="406"/>
      <c r="Q28" s="406"/>
      <c r="R28" s="406"/>
      <c r="S28" s="406"/>
      <c r="T28" s="406"/>
      <c r="U28" s="406"/>
      <c r="V28" s="406"/>
      <c r="W28" s="406"/>
      <c r="X28" s="406"/>
      <c r="Y28" s="406"/>
      <c r="Z28" s="406"/>
      <c r="AA28" s="406"/>
      <c r="AB28" s="406"/>
      <c r="AC28" s="406"/>
      <c r="AD28" s="406"/>
      <c r="AE28" s="406"/>
      <c r="AF28" s="406"/>
      <c r="AG28" s="406"/>
      <c r="AH28" s="406"/>
      <c r="AI28" s="406"/>
      <c r="AJ28" s="406"/>
      <c r="AK28" s="406"/>
      <c r="AL28" s="406"/>
      <c r="AM28" s="406"/>
      <c r="AN28" s="406"/>
      <c r="AO28" s="406"/>
      <c r="AP28" s="406"/>
      <c r="AQ28" s="406"/>
      <c r="AR28" s="406"/>
      <c r="AS28" s="406"/>
      <c r="AT28" s="406"/>
      <c r="AU28" s="406"/>
      <c r="AV28" s="406"/>
      <c r="AW28" s="406"/>
      <c r="AX28" s="406"/>
      <c r="AY28" s="406"/>
      <c r="AZ28" s="406"/>
      <c r="BA28" s="406"/>
      <c r="BB28" s="406"/>
      <c r="BC28" s="406"/>
      <c r="BD28" s="407"/>
      <c r="BE28" s="386">
        <v>4</v>
      </c>
      <c r="BF28" s="387"/>
      <c r="BG28" s="387"/>
      <c r="BH28" s="387"/>
      <c r="BI28" s="387"/>
      <c r="BJ28" s="388"/>
      <c r="BK28" s="373"/>
      <c r="BL28" s="374"/>
      <c r="BM28" s="374"/>
      <c r="BN28" s="374"/>
      <c r="BO28" s="374"/>
      <c r="BP28" s="375"/>
      <c r="BQ28" s="386">
        <v>36</v>
      </c>
      <c r="BR28" s="387"/>
      <c r="BS28" s="387"/>
      <c r="BT28" s="387"/>
      <c r="BU28" s="387"/>
      <c r="BV28" s="388"/>
      <c r="BW28" s="376"/>
      <c r="BX28" s="377"/>
      <c r="BY28" s="377"/>
      <c r="BZ28" s="377"/>
      <c r="CA28" s="377"/>
      <c r="CB28" s="378"/>
      <c r="CC28" s="120"/>
      <c r="CD28" s="121"/>
      <c r="CE28" s="121"/>
      <c r="CF28" s="121"/>
      <c r="CG28" s="122"/>
      <c r="CH28" s="120"/>
      <c r="CI28" s="121"/>
      <c r="CJ28" s="121"/>
      <c r="CK28" s="121"/>
      <c r="CL28" s="122"/>
      <c r="CM28" s="120"/>
      <c r="CN28" s="121"/>
      <c r="CO28" s="121"/>
      <c r="CP28" s="121"/>
      <c r="CQ28" s="122"/>
      <c r="CR28" s="120"/>
      <c r="CS28" s="121"/>
      <c r="CT28" s="121"/>
      <c r="CU28" s="121"/>
      <c r="CV28" s="122"/>
      <c r="CW28" s="120"/>
      <c r="CX28" s="121"/>
      <c r="CY28" s="121"/>
      <c r="CZ28" s="121"/>
      <c r="DA28" s="122"/>
      <c r="DB28" s="120"/>
      <c r="DC28" s="121"/>
      <c r="DD28" s="121"/>
      <c r="DE28" s="121"/>
      <c r="DF28" s="122"/>
      <c r="DG28" s="120"/>
      <c r="DH28" s="121"/>
      <c r="DI28" s="121"/>
      <c r="DJ28" s="121"/>
      <c r="DK28" s="122"/>
      <c r="DL28" s="120"/>
      <c r="DM28" s="121"/>
      <c r="DN28" s="121"/>
      <c r="DO28" s="121"/>
      <c r="DP28" s="122"/>
      <c r="DQ28" s="120"/>
      <c r="DR28" s="121"/>
      <c r="DS28" s="121"/>
      <c r="DT28" s="121"/>
      <c r="DU28" s="122"/>
      <c r="DV28" s="120"/>
      <c r="DW28" s="121"/>
      <c r="DX28" s="121"/>
      <c r="DY28" s="121"/>
      <c r="DZ28" s="122"/>
      <c r="EA28" s="120"/>
      <c r="EB28" s="121"/>
      <c r="EC28" s="121"/>
      <c r="ED28" s="121"/>
      <c r="EE28" s="122"/>
      <c r="EF28" s="120"/>
      <c r="EG28" s="121"/>
      <c r="EH28" s="121"/>
      <c r="EI28" s="121"/>
      <c r="EJ28" s="122"/>
      <c r="EK28" s="120"/>
      <c r="EL28" s="121"/>
      <c r="EM28" s="121"/>
      <c r="EN28" s="121"/>
      <c r="EO28" s="122"/>
      <c r="EP28" s="120"/>
      <c r="EQ28" s="121"/>
      <c r="ER28" s="121"/>
      <c r="ES28" s="121"/>
      <c r="ET28" s="122"/>
      <c r="EU28" s="120"/>
      <c r="EV28" s="121"/>
      <c r="EW28" s="121"/>
      <c r="EX28" s="121"/>
      <c r="EY28" s="122"/>
      <c r="EZ28" s="120"/>
      <c r="FA28" s="121"/>
      <c r="FB28" s="121"/>
      <c r="FC28" s="121"/>
      <c r="FD28" s="122"/>
      <c r="FE28" s="120"/>
      <c r="FF28" s="121"/>
      <c r="FG28" s="121"/>
      <c r="FH28" s="121"/>
      <c r="FI28" s="122"/>
      <c r="FJ28" s="120"/>
      <c r="FK28" s="121"/>
      <c r="FL28" s="121"/>
      <c r="FM28" s="121"/>
      <c r="FN28" s="122"/>
      <c r="FO28" s="120"/>
      <c r="FP28" s="121"/>
      <c r="FQ28" s="121"/>
      <c r="FR28" s="121"/>
      <c r="FS28" s="122"/>
      <c r="FT28" s="120"/>
      <c r="FU28" s="121"/>
      <c r="FV28" s="121"/>
      <c r="FW28" s="121"/>
      <c r="FX28" s="122"/>
      <c r="FY28" s="120"/>
      <c r="FZ28" s="121"/>
      <c r="GA28" s="121"/>
      <c r="GB28" s="121"/>
      <c r="GC28" s="122"/>
      <c r="GD28" s="120"/>
      <c r="GE28" s="121"/>
      <c r="GF28" s="121"/>
      <c r="GG28" s="121"/>
      <c r="GH28" s="122"/>
      <c r="GI28" s="120"/>
      <c r="GJ28" s="121"/>
      <c r="GK28" s="121"/>
      <c r="GL28" s="121"/>
      <c r="GM28" s="122"/>
      <c r="GN28" s="120"/>
      <c r="GO28" s="121"/>
      <c r="GP28" s="121"/>
      <c r="GQ28" s="121"/>
      <c r="GR28" s="122"/>
    </row>
    <row r="29" spans="1:200" ht="11.25" customHeight="1" x14ac:dyDescent="0.25">
      <c r="A29" s="395"/>
      <c r="B29" s="396"/>
      <c r="C29" s="396"/>
      <c r="D29" s="396"/>
      <c r="E29" s="396"/>
      <c r="F29" s="396"/>
      <c r="G29" s="397"/>
      <c r="H29" s="408"/>
      <c r="I29" s="409"/>
      <c r="J29" s="409"/>
      <c r="K29" s="409"/>
      <c r="L29" s="409"/>
      <c r="M29" s="409"/>
      <c r="N29" s="409"/>
      <c r="O29" s="409"/>
      <c r="P29" s="409"/>
      <c r="Q29" s="409"/>
      <c r="R29" s="409"/>
      <c r="S29" s="409"/>
      <c r="T29" s="409"/>
      <c r="U29" s="409"/>
      <c r="V29" s="409"/>
      <c r="W29" s="409"/>
      <c r="X29" s="409"/>
      <c r="Y29" s="409"/>
      <c r="Z29" s="409"/>
      <c r="AA29" s="409"/>
      <c r="AB29" s="409"/>
      <c r="AC29" s="409"/>
      <c r="AD29" s="409"/>
      <c r="AE29" s="409"/>
      <c r="AF29" s="409"/>
      <c r="AG29" s="409"/>
      <c r="AH29" s="409"/>
      <c r="AI29" s="409"/>
      <c r="AJ29" s="409"/>
      <c r="AK29" s="409"/>
      <c r="AL29" s="409"/>
      <c r="AM29" s="409"/>
      <c r="AN29" s="409"/>
      <c r="AO29" s="409"/>
      <c r="AP29" s="409"/>
      <c r="AQ29" s="409"/>
      <c r="AR29" s="409"/>
      <c r="AS29" s="409"/>
      <c r="AT29" s="409"/>
      <c r="AU29" s="409"/>
      <c r="AV29" s="409"/>
      <c r="AW29" s="409"/>
      <c r="AX29" s="409"/>
      <c r="AY29" s="409"/>
      <c r="AZ29" s="409"/>
      <c r="BA29" s="409"/>
      <c r="BB29" s="409"/>
      <c r="BC29" s="409"/>
      <c r="BD29" s="410"/>
      <c r="BE29" s="389"/>
      <c r="BF29" s="390"/>
      <c r="BG29" s="390"/>
      <c r="BH29" s="390"/>
      <c r="BI29" s="390"/>
      <c r="BJ29" s="391"/>
      <c r="BK29" s="376"/>
      <c r="BL29" s="377"/>
      <c r="BM29" s="377"/>
      <c r="BN29" s="377"/>
      <c r="BO29" s="377"/>
      <c r="BP29" s="378"/>
      <c r="BQ29" s="389"/>
      <c r="BR29" s="390"/>
      <c r="BS29" s="390"/>
      <c r="BT29" s="390"/>
      <c r="BU29" s="390"/>
      <c r="BV29" s="391"/>
      <c r="BW29" s="373"/>
      <c r="BX29" s="374"/>
      <c r="BY29" s="374"/>
      <c r="BZ29" s="374"/>
      <c r="CA29" s="374"/>
      <c r="CB29" s="375"/>
      <c r="CC29" s="120"/>
      <c r="CD29" s="121"/>
      <c r="CE29" s="121"/>
      <c r="CF29" s="121"/>
      <c r="CG29" s="122"/>
      <c r="CH29" s="120"/>
      <c r="CI29" s="121"/>
      <c r="CJ29" s="121"/>
      <c r="CK29" s="121"/>
      <c r="CL29" s="122"/>
      <c r="CM29" s="120"/>
      <c r="CN29" s="121"/>
      <c r="CO29" s="121"/>
      <c r="CP29" s="121"/>
      <c r="CQ29" s="122"/>
      <c r="CR29" s="120"/>
      <c r="CS29" s="121"/>
      <c r="CT29" s="121"/>
      <c r="CU29" s="121"/>
      <c r="CV29" s="122"/>
      <c r="CW29" s="120"/>
      <c r="CX29" s="121"/>
      <c r="CY29" s="121"/>
      <c r="CZ29" s="121"/>
      <c r="DA29" s="122"/>
      <c r="DB29" s="120"/>
      <c r="DC29" s="121"/>
      <c r="DD29" s="121"/>
      <c r="DE29" s="121"/>
      <c r="DF29" s="122"/>
      <c r="DG29" s="120"/>
      <c r="DH29" s="121"/>
      <c r="DI29" s="121"/>
      <c r="DJ29" s="121"/>
      <c r="DK29" s="122"/>
      <c r="DL29" s="120"/>
      <c r="DM29" s="121"/>
      <c r="DN29" s="121"/>
      <c r="DO29" s="121"/>
      <c r="DP29" s="122"/>
      <c r="DQ29" s="120"/>
      <c r="DR29" s="121"/>
      <c r="DS29" s="121"/>
      <c r="DT29" s="121"/>
      <c r="DU29" s="122"/>
      <c r="DV29" s="120"/>
      <c r="DW29" s="121"/>
      <c r="DX29" s="121"/>
      <c r="DY29" s="121"/>
      <c r="DZ29" s="122"/>
      <c r="EA29" s="120"/>
      <c r="EB29" s="121"/>
      <c r="EC29" s="121"/>
      <c r="ED29" s="121"/>
      <c r="EE29" s="122"/>
      <c r="EF29" s="120"/>
      <c r="EG29" s="121"/>
      <c r="EH29" s="121"/>
      <c r="EI29" s="121"/>
      <c r="EJ29" s="122"/>
      <c r="EK29" s="120"/>
      <c r="EL29" s="121"/>
      <c r="EM29" s="121"/>
      <c r="EN29" s="121"/>
      <c r="EO29" s="122"/>
      <c r="EP29" s="120"/>
      <c r="EQ29" s="121"/>
      <c r="ER29" s="121"/>
      <c r="ES29" s="121"/>
      <c r="ET29" s="122"/>
      <c r="EU29" s="120"/>
      <c r="EV29" s="121"/>
      <c r="EW29" s="121"/>
      <c r="EX29" s="121"/>
      <c r="EY29" s="122"/>
      <c r="EZ29" s="120"/>
      <c r="FA29" s="121"/>
      <c r="FB29" s="121"/>
      <c r="FC29" s="121"/>
      <c r="FD29" s="122"/>
      <c r="FE29" s="120"/>
      <c r="FF29" s="121"/>
      <c r="FG29" s="121"/>
      <c r="FH29" s="121"/>
      <c r="FI29" s="122"/>
      <c r="FJ29" s="120"/>
      <c r="FK29" s="121"/>
      <c r="FL29" s="121"/>
      <c r="FM29" s="121"/>
      <c r="FN29" s="122"/>
      <c r="FO29" s="120"/>
      <c r="FP29" s="121"/>
      <c r="FQ29" s="121"/>
      <c r="FR29" s="121"/>
      <c r="FS29" s="122"/>
      <c r="FT29" s="120"/>
      <c r="FU29" s="121"/>
      <c r="FV29" s="121"/>
      <c r="FW29" s="121"/>
      <c r="FX29" s="122"/>
      <c r="FY29" s="120"/>
      <c r="FZ29" s="121"/>
      <c r="GA29" s="121"/>
      <c r="GB29" s="121"/>
      <c r="GC29" s="122"/>
      <c r="GD29" s="120"/>
      <c r="GE29" s="121"/>
      <c r="GF29" s="121"/>
      <c r="GG29" s="121"/>
      <c r="GH29" s="122"/>
      <c r="GI29" s="120"/>
      <c r="GJ29" s="121"/>
      <c r="GK29" s="121"/>
      <c r="GL29" s="121"/>
      <c r="GM29" s="122"/>
      <c r="GN29" s="120"/>
      <c r="GO29" s="121"/>
      <c r="GP29" s="121"/>
      <c r="GQ29" s="121"/>
      <c r="GR29" s="122"/>
    </row>
    <row r="30" spans="1:200" ht="11.25" customHeight="1" x14ac:dyDescent="0.25">
      <c r="A30" s="392" t="s">
        <v>187</v>
      </c>
      <c r="B30" s="393"/>
      <c r="C30" s="393"/>
      <c r="D30" s="393"/>
      <c r="E30" s="393"/>
      <c r="F30" s="393"/>
      <c r="G30" s="394"/>
      <c r="H30" s="405" t="s">
        <v>143</v>
      </c>
      <c r="I30" s="406"/>
      <c r="J30" s="406"/>
      <c r="K30" s="406"/>
      <c r="L30" s="406"/>
      <c r="M30" s="406"/>
      <c r="N30" s="406"/>
      <c r="O30" s="406"/>
      <c r="P30" s="406"/>
      <c r="Q30" s="406"/>
      <c r="R30" s="406"/>
      <c r="S30" s="406"/>
      <c r="T30" s="406"/>
      <c r="U30" s="406"/>
      <c r="V30" s="406"/>
      <c r="W30" s="406"/>
      <c r="X30" s="406"/>
      <c r="Y30" s="406"/>
      <c r="Z30" s="406"/>
      <c r="AA30" s="406"/>
      <c r="AB30" s="406"/>
      <c r="AC30" s="406"/>
      <c r="AD30" s="406"/>
      <c r="AE30" s="406"/>
      <c r="AF30" s="406"/>
      <c r="AG30" s="406"/>
      <c r="AH30" s="406"/>
      <c r="AI30" s="406"/>
      <c r="AJ30" s="406"/>
      <c r="AK30" s="406"/>
      <c r="AL30" s="406"/>
      <c r="AM30" s="406"/>
      <c r="AN30" s="406"/>
      <c r="AO30" s="406"/>
      <c r="AP30" s="406"/>
      <c r="AQ30" s="406"/>
      <c r="AR30" s="406"/>
      <c r="AS30" s="406"/>
      <c r="AT30" s="406"/>
      <c r="AU30" s="406"/>
      <c r="AV30" s="406"/>
      <c r="AW30" s="406"/>
      <c r="AX30" s="406"/>
      <c r="AY30" s="406"/>
      <c r="AZ30" s="406"/>
      <c r="BA30" s="406"/>
      <c r="BB30" s="406"/>
      <c r="BC30" s="406"/>
      <c r="BD30" s="407"/>
      <c r="BE30" s="386">
        <v>4</v>
      </c>
      <c r="BF30" s="387"/>
      <c r="BG30" s="387"/>
      <c r="BH30" s="387"/>
      <c r="BI30" s="387"/>
      <c r="BJ30" s="388"/>
      <c r="BK30" s="373"/>
      <c r="BL30" s="374"/>
      <c r="BM30" s="374"/>
      <c r="BN30" s="374"/>
      <c r="BO30" s="374"/>
      <c r="BP30" s="375"/>
      <c r="BQ30" s="373"/>
      <c r="BR30" s="374"/>
      <c r="BS30" s="374"/>
      <c r="BT30" s="374"/>
      <c r="BU30" s="374"/>
      <c r="BV30" s="375"/>
      <c r="BW30" s="376"/>
      <c r="BX30" s="377"/>
      <c r="BY30" s="377"/>
      <c r="BZ30" s="377"/>
      <c r="CA30" s="377"/>
      <c r="CB30" s="378"/>
      <c r="CC30" s="120"/>
      <c r="CD30" s="121"/>
      <c r="CE30" s="121"/>
      <c r="CF30" s="121"/>
      <c r="CG30" s="122"/>
      <c r="CH30" s="120"/>
      <c r="CI30" s="121"/>
      <c r="CJ30" s="121"/>
      <c r="CK30" s="121"/>
      <c r="CL30" s="122"/>
      <c r="CM30" s="120"/>
      <c r="CN30" s="121"/>
      <c r="CO30" s="121"/>
      <c r="CP30" s="121"/>
      <c r="CQ30" s="122"/>
      <c r="CR30" s="120"/>
      <c r="CS30" s="121"/>
      <c r="CT30" s="121"/>
      <c r="CU30" s="121"/>
      <c r="CV30" s="122"/>
      <c r="CW30" s="120"/>
      <c r="CX30" s="121"/>
      <c r="CY30" s="121"/>
      <c r="CZ30" s="121"/>
      <c r="DA30" s="122"/>
      <c r="DB30" s="120"/>
      <c r="DC30" s="121"/>
      <c r="DD30" s="121"/>
      <c r="DE30" s="121"/>
      <c r="DF30" s="122"/>
      <c r="DG30" s="120"/>
      <c r="DH30" s="121"/>
      <c r="DI30" s="121"/>
      <c r="DJ30" s="121"/>
      <c r="DK30" s="122"/>
      <c r="DL30" s="120"/>
      <c r="DM30" s="121"/>
      <c r="DN30" s="121"/>
      <c r="DO30" s="121"/>
      <c r="DP30" s="122"/>
      <c r="DQ30" s="120"/>
      <c r="DR30" s="121"/>
      <c r="DS30" s="121"/>
      <c r="DT30" s="121"/>
      <c r="DU30" s="122"/>
      <c r="DV30" s="120"/>
      <c r="DW30" s="121"/>
      <c r="DX30" s="121"/>
      <c r="DY30" s="121"/>
      <c r="DZ30" s="122"/>
      <c r="EA30" s="120"/>
      <c r="EB30" s="121"/>
      <c r="EC30" s="121"/>
      <c r="ED30" s="121"/>
      <c r="EE30" s="122"/>
      <c r="EF30" s="120"/>
      <c r="EG30" s="121"/>
      <c r="EH30" s="121"/>
      <c r="EI30" s="121"/>
      <c r="EJ30" s="122"/>
      <c r="EK30" s="120"/>
      <c r="EL30" s="121"/>
      <c r="EM30" s="121"/>
      <c r="EN30" s="121"/>
      <c r="EO30" s="122"/>
      <c r="EP30" s="120"/>
      <c r="EQ30" s="121"/>
      <c r="ER30" s="121"/>
      <c r="ES30" s="121"/>
      <c r="ET30" s="122"/>
      <c r="EU30" s="120"/>
      <c r="EV30" s="121"/>
      <c r="EW30" s="121"/>
      <c r="EX30" s="121"/>
      <c r="EY30" s="122"/>
      <c r="EZ30" s="120"/>
      <c r="FA30" s="121"/>
      <c r="FB30" s="121"/>
      <c r="FC30" s="121"/>
      <c r="FD30" s="122"/>
      <c r="FE30" s="120"/>
      <c r="FF30" s="121"/>
      <c r="FG30" s="121"/>
      <c r="FH30" s="121"/>
      <c r="FI30" s="122"/>
      <c r="FJ30" s="120"/>
      <c r="FK30" s="121"/>
      <c r="FL30" s="121"/>
      <c r="FM30" s="121"/>
      <c r="FN30" s="122"/>
      <c r="FO30" s="120"/>
      <c r="FP30" s="121"/>
      <c r="FQ30" s="121"/>
      <c r="FR30" s="121"/>
      <c r="FS30" s="122"/>
      <c r="FT30" s="120"/>
      <c r="FU30" s="121"/>
      <c r="FV30" s="121"/>
      <c r="FW30" s="121"/>
      <c r="FX30" s="122"/>
      <c r="FY30" s="120"/>
      <c r="FZ30" s="121"/>
      <c r="GA30" s="121"/>
      <c r="GB30" s="121"/>
      <c r="GC30" s="122"/>
      <c r="GD30" s="120"/>
      <c r="GE30" s="121"/>
      <c r="GF30" s="121"/>
      <c r="GG30" s="121"/>
      <c r="GH30" s="122"/>
      <c r="GI30" s="120"/>
      <c r="GJ30" s="121"/>
      <c r="GK30" s="121"/>
      <c r="GL30" s="121"/>
      <c r="GM30" s="122"/>
      <c r="GN30" s="120"/>
      <c r="GO30" s="121"/>
      <c r="GP30" s="121"/>
      <c r="GQ30" s="121"/>
      <c r="GR30" s="122"/>
    </row>
    <row r="31" spans="1:200" ht="11.25" customHeight="1" x14ac:dyDescent="0.25">
      <c r="A31" s="395"/>
      <c r="B31" s="396"/>
      <c r="C31" s="396"/>
      <c r="D31" s="396"/>
      <c r="E31" s="396"/>
      <c r="F31" s="396"/>
      <c r="G31" s="397"/>
      <c r="H31" s="408"/>
      <c r="I31" s="409"/>
      <c r="J31" s="409"/>
      <c r="K31" s="409"/>
      <c r="L31" s="409"/>
      <c r="M31" s="409"/>
      <c r="N31" s="409"/>
      <c r="O31" s="409"/>
      <c r="P31" s="409"/>
      <c r="Q31" s="409"/>
      <c r="R31" s="409"/>
      <c r="S31" s="409"/>
      <c r="T31" s="409"/>
      <c r="U31" s="409"/>
      <c r="V31" s="409"/>
      <c r="W31" s="409"/>
      <c r="X31" s="409"/>
      <c r="Y31" s="409"/>
      <c r="Z31" s="409"/>
      <c r="AA31" s="409"/>
      <c r="AB31" s="409"/>
      <c r="AC31" s="409"/>
      <c r="AD31" s="409"/>
      <c r="AE31" s="409"/>
      <c r="AF31" s="409"/>
      <c r="AG31" s="409"/>
      <c r="AH31" s="409"/>
      <c r="AI31" s="409"/>
      <c r="AJ31" s="409"/>
      <c r="AK31" s="409"/>
      <c r="AL31" s="409"/>
      <c r="AM31" s="409"/>
      <c r="AN31" s="409"/>
      <c r="AO31" s="409"/>
      <c r="AP31" s="409"/>
      <c r="AQ31" s="409"/>
      <c r="AR31" s="409"/>
      <c r="AS31" s="409"/>
      <c r="AT31" s="409"/>
      <c r="AU31" s="409"/>
      <c r="AV31" s="409"/>
      <c r="AW31" s="409"/>
      <c r="AX31" s="409"/>
      <c r="AY31" s="409"/>
      <c r="AZ31" s="409"/>
      <c r="BA31" s="409"/>
      <c r="BB31" s="409"/>
      <c r="BC31" s="409"/>
      <c r="BD31" s="410"/>
      <c r="BE31" s="389"/>
      <c r="BF31" s="390"/>
      <c r="BG31" s="390"/>
      <c r="BH31" s="390"/>
      <c r="BI31" s="390"/>
      <c r="BJ31" s="391"/>
      <c r="BK31" s="376"/>
      <c r="BL31" s="377"/>
      <c r="BM31" s="377"/>
      <c r="BN31" s="377"/>
      <c r="BO31" s="377"/>
      <c r="BP31" s="378"/>
      <c r="BQ31" s="376"/>
      <c r="BR31" s="377"/>
      <c r="BS31" s="377"/>
      <c r="BT31" s="377"/>
      <c r="BU31" s="377"/>
      <c r="BV31" s="378"/>
      <c r="BW31" s="386">
        <v>3.7</v>
      </c>
      <c r="BX31" s="387"/>
      <c r="BY31" s="387"/>
      <c r="BZ31" s="387"/>
      <c r="CA31" s="387"/>
      <c r="CB31" s="388"/>
      <c r="CC31" s="120"/>
      <c r="CD31" s="121"/>
      <c r="CE31" s="121"/>
      <c r="CF31" s="121"/>
      <c r="CG31" s="122"/>
      <c r="CH31" s="120"/>
      <c r="CI31" s="121"/>
      <c r="CJ31" s="121"/>
      <c r="CK31" s="121"/>
      <c r="CL31" s="122"/>
      <c r="CM31" s="120"/>
      <c r="CN31" s="121"/>
      <c r="CO31" s="121"/>
      <c r="CP31" s="121"/>
      <c r="CQ31" s="122"/>
      <c r="CR31" s="120"/>
      <c r="CS31" s="121"/>
      <c r="CT31" s="121"/>
      <c r="CU31" s="121"/>
      <c r="CV31" s="122"/>
      <c r="CW31" s="120"/>
      <c r="CX31" s="121"/>
      <c r="CY31" s="121"/>
      <c r="CZ31" s="121"/>
      <c r="DA31" s="122"/>
      <c r="DB31" s="120"/>
      <c r="DC31" s="121"/>
      <c r="DD31" s="121"/>
      <c r="DE31" s="121"/>
      <c r="DF31" s="122"/>
      <c r="DG31" s="120"/>
      <c r="DH31" s="121"/>
      <c r="DI31" s="121"/>
      <c r="DJ31" s="121"/>
      <c r="DK31" s="122"/>
      <c r="DL31" s="120"/>
      <c r="DM31" s="121"/>
      <c r="DN31" s="121"/>
      <c r="DO31" s="121"/>
      <c r="DP31" s="122"/>
      <c r="DQ31" s="120"/>
      <c r="DR31" s="121"/>
      <c r="DS31" s="121"/>
      <c r="DT31" s="121"/>
      <c r="DU31" s="122"/>
      <c r="DV31" s="120"/>
      <c r="DW31" s="121"/>
      <c r="DX31" s="121"/>
      <c r="DY31" s="121"/>
      <c r="DZ31" s="122"/>
      <c r="EA31" s="120"/>
      <c r="EB31" s="121"/>
      <c r="EC31" s="121"/>
      <c r="ED31" s="121"/>
      <c r="EE31" s="122"/>
      <c r="EF31" s="120"/>
      <c r="EG31" s="121"/>
      <c r="EH31" s="121"/>
      <c r="EI31" s="121"/>
      <c r="EJ31" s="122"/>
      <c r="EK31" s="120"/>
      <c r="EL31" s="121"/>
      <c r="EM31" s="121"/>
      <c r="EN31" s="121"/>
      <c r="EO31" s="122"/>
      <c r="EP31" s="120"/>
      <c r="EQ31" s="121"/>
      <c r="ER31" s="121"/>
      <c r="ES31" s="121"/>
      <c r="ET31" s="122"/>
      <c r="EU31" s="120"/>
      <c r="EV31" s="121"/>
      <c r="EW31" s="121"/>
      <c r="EX31" s="121"/>
      <c r="EY31" s="122"/>
      <c r="EZ31" s="120"/>
      <c r="FA31" s="121"/>
      <c r="FB31" s="121"/>
      <c r="FC31" s="121"/>
      <c r="FD31" s="122"/>
      <c r="FE31" s="120"/>
      <c r="FF31" s="121"/>
      <c r="FG31" s="121"/>
      <c r="FH31" s="121"/>
      <c r="FI31" s="122"/>
      <c r="FJ31" s="120"/>
      <c r="FK31" s="121"/>
      <c r="FL31" s="121"/>
      <c r="FM31" s="121"/>
      <c r="FN31" s="122"/>
      <c r="FO31" s="120"/>
      <c r="FP31" s="121"/>
      <c r="FQ31" s="121"/>
      <c r="FR31" s="121"/>
      <c r="FS31" s="122"/>
      <c r="FT31" s="120"/>
      <c r="FU31" s="121"/>
      <c r="FV31" s="121"/>
      <c r="FW31" s="121"/>
      <c r="FX31" s="122"/>
      <c r="FY31" s="120"/>
      <c r="FZ31" s="121"/>
      <c r="GA31" s="121"/>
      <c r="GB31" s="121"/>
      <c r="GC31" s="122"/>
      <c r="GD31" s="120"/>
      <c r="GE31" s="121"/>
      <c r="GF31" s="121"/>
      <c r="GG31" s="121"/>
      <c r="GH31" s="122"/>
      <c r="GI31" s="120"/>
      <c r="GJ31" s="121"/>
      <c r="GK31" s="121"/>
      <c r="GL31" s="121"/>
      <c r="GM31" s="122"/>
      <c r="GN31" s="120"/>
      <c r="GO31" s="121"/>
      <c r="GP31" s="121"/>
      <c r="GQ31" s="121"/>
      <c r="GR31" s="122"/>
    </row>
    <row r="32" spans="1:200" ht="11.25" customHeight="1" x14ac:dyDescent="0.25">
      <c r="A32" s="392" t="s">
        <v>188</v>
      </c>
      <c r="B32" s="393"/>
      <c r="C32" s="393"/>
      <c r="D32" s="393"/>
      <c r="E32" s="393"/>
      <c r="F32" s="393"/>
      <c r="G32" s="394"/>
      <c r="H32" s="405" t="s">
        <v>189</v>
      </c>
      <c r="I32" s="406"/>
      <c r="J32" s="406"/>
      <c r="K32" s="406"/>
      <c r="L32" s="406"/>
      <c r="M32" s="406"/>
      <c r="N32" s="406"/>
      <c r="O32" s="406"/>
      <c r="P32" s="406"/>
      <c r="Q32" s="406"/>
      <c r="R32" s="406"/>
      <c r="S32" s="406"/>
      <c r="T32" s="406"/>
      <c r="U32" s="406"/>
      <c r="V32" s="406"/>
      <c r="W32" s="406"/>
      <c r="X32" s="406"/>
      <c r="Y32" s="406"/>
      <c r="Z32" s="406"/>
      <c r="AA32" s="406"/>
      <c r="AB32" s="406"/>
      <c r="AC32" s="406"/>
      <c r="AD32" s="406"/>
      <c r="AE32" s="406"/>
      <c r="AF32" s="406"/>
      <c r="AG32" s="406"/>
      <c r="AH32" s="406"/>
      <c r="AI32" s="406"/>
      <c r="AJ32" s="406"/>
      <c r="AK32" s="406"/>
      <c r="AL32" s="406"/>
      <c r="AM32" s="406"/>
      <c r="AN32" s="406"/>
      <c r="AO32" s="406"/>
      <c r="AP32" s="406"/>
      <c r="AQ32" s="406"/>
      <c r="AR32" s="406"/>
      <c r="AS32" s="406"/>
      <c r="AT32" s="406"/>
      <c r="AU32" s="406"/>
      <c r="AV32" s="406"/>
      <c r="AW32" s="406"/>
      <c r="AX32" s="406"/>
      <c r="AY32" s="406"/>
      <c r="AZ32" s="406"/>
      <c r="BA32" s="406"/>
      <c r="BB32" s="406"/>
      <c r="BC32" s="406"/>
      <c r="BD32" s="407"/>
      <c r="BE32" s="386">
        <v>7.2</v>
      </c>
      <c r="BF32" s="387"/>
      <c r="BG32" s="387"/>
      <c r="BH32" s="387"/>
      <c r="BI32" s="387"/>
      <c r="BJ32" s="388"/>
      <c r="BK32" s="373"/>
      <c r="BL32" s="374"/>
      <c r="BM32" s="374"/>
      <c r="BN32" s="374"/>
      <c r="BO32" s="374"/>
      <c r="BP32" s="375"/>
      <c r="BQ32" s="386">
        <v>21</v>
      </c>
      <c r="BR32" s="387"/>
      <c r="BS32" s="387"/>
      <c r="BT32" s="387"/>
      <c r="BU32" s="387"/>
      <c r="BV32" s="388"/>
      <c r="BW32" s="389"/>
      <c r="BX32" s="390"/>
      <c r="BY32" s="390"/>
      <c r="BZ32" s="390"/>
      <c r="CA32" s="390"/>
      <c r="CB32" s="391"/>
      <c r="CC32" s="120"/>
      <c r="CD32" s="121"/>
      <c r="CE32" s="121"/>
      <c r="CF32" s="121"/>
      <c r="CG32" s="122"/>
      <c r="CH32" s="120"/>
      <c r="CI32" s="121"/>
      <c r="CJ32" s="121"/>
      <c r="CK32" s="121"/>
      <c r="CL32" s="122"/>
      <c r="CM32" s="120"/>
      <c r="CN32" s="121"/>
      <c r="CO32" s="121"/>
      <c r="CP32" s="121"/>
      <c r="CQ32" s="122"/>
      <c r="CR32" s="120"/>
      <c r="CS32" s="121"/>
      <c r="CT32" s="121"/>
      <c r="CU32" s="121"/>
      <c r="CV32" s="122"/>
      <c r="CW32" s="120"/>
      <c r="CX32" s="121"/>
      <c r="CY32" s="121"/>
      <c r="CZ32" s="121"/>
      <c r="DA32" s="122"/>
      <c r="DB32" s="120"/>
      <c r="DC32" s="121"/>
      <c r="DD32" s="121"/>
      <c r="DE32" s="121"/>
      <c r="DF32" s="122"/>
      <c r="DG32" s="120"/>
      <c r="DH32" s="121"/>
      <c r="DI32" s="121"/>
      <c r="DJ32" s="121"/>
      <c r="DK32" s="122"/>
      <c r="DL32" s="120"/>
      <c r="DM32" s="121"/>
      <c r="DN32" s="121"/>
      <c r="DO32" s="121"/>
      <c r="DP32" s="122"/>
      <c r="DQ32" s="120"/>
      <c r="DR32" s="121"/>
      <c r="DS32" s="121"/>
      <c r="DT32" s="121"/>
      <c r="DU32" s="122"/>
      <c r="DV32" s="120"/>
      <c r="DW32" s="121"/>
      <c r="DX32" s="121"/>
      <c r="DY32" s="121"/>
      <c r="DZ32" s="122"/>
      <c r="EA32" s="120"/>
      <c r="EB32" s="121"/>
      <c r="EC32" s="121"/>
      <c r="ED32" s="121"/>
      <c r="EE32" s="122"/>
      <c r="EF32" s="120"/>
      <c r="EG32" s="121"/>
      <c r="EH32" s="121"/>
      <c r="EI32" s="121"/>
      <c r="EJ32" s="122"/>
      <c r="EK32" s="120"/>
      <c r="EL32" s="121"/>
      <c r="EM32" s="121"/>
      <c r="EN32" s="121"/>
      <c r="EO32" s="122"/>
      <c r="EP32" s="120"/>
      <c r="EQ32" s="121"/>
      <c r="ER32" s="121"/>
      <c r="ES32" s="121"/>
      <c r="ET32" s="122"/>
      <c r="EU32" s="120"/>
      <c r="EV32" s="121"/>
      <c r="EW32" s="121"/>
      <c r="EX32" s="121"/>
      <c r="EY32" s="122"/>
      <c r="EZ32" s="120"/>
      <c r="FA32" s="121"/>
      <c r="FB32" s="121"/>
      <c r="FC32" s="121"/>
      <c r="FD32" s="122"/>
      <c r="FE32" s="120"/>
      <c r="FF32" s="121"/>
      <c r="FG32" s="121"/>
      <c r="FH32" s="121"/>
      <c r="FI32" s="122"/>
      <c r="FJ32" s="120"/>
      <c r="FK32" s="121"/>
      <c r="FL32" s="121"/>
      <c r="FM32" s="121"/>
      <c r="FN32" s="122"/>
      <c r="FO32" s="120"/>
      <c r="FP32" s="121"/>
      <c r="FQ32" s="121"/>
      <c r="FR32" s="121"/>
      <c r="FS32" s="122"/>
      <c r="FT32" s="120"/>
      <c r="FU32" s="121"/>
      <c r="FV32" s="121"/>
      <c r="FW32" s="121"/>
      <c r="FX32" s="122"/>
      <c r="FY32" s="120"/>
      <c r="FZ32" s="121"/>
      <c r="GA32" s="121"/>
      <c r="GB32" s="121"/>
      <c r="GC32" s="122"/>
      <c r="GD32" s="120"/>
      <c r="GE32" s="121"/>
      <c r="GF32" s="121"/>
      <c r="GG32" s="121"/>
      <c r="GH32" s="122"/>
      <c r="GI32" s="120"/>
      <c r="GJ32" s="121"/>
      <c r="GK32" s="121"/>
      <c r="GL32" s="121"/>
      <c r="GM32" s="122"/>
      <c r="GN32" s="120"/>
      <c r="GO32" s="121"/>
      <c r="GP32" s="121"/>
      <c r="GQ32" s="121"/>
      <c r="GR32" s="122"/>
    </row>
    <row r="33" spans="1:200" ht="11.25" customHeight="1" x14ac:dyDescent="0.25">
      <c r="A33" s="395"/>
      <c r="B33" s="396"/>
      <c r="C33" s="396"/>
      <c r="D33" s="396"/>
      <c r="E33" s="396"/>
      <c r="F33" s="396"/>
      <c r="G33" s="397"/>
      <c r="H33" s="408"/>
      <c r="I33" s="409"/>
      <c r="J33" s="409"/>
      <c r="K33" s="409"/>
      <c r="L33" s="409"/>
      <c r="M33" s="409"/>
      <c r="N33" s="409"/>
      <c r="O33" s="409"/>
      <c r="P33" s="409"/>
      <c r="Q33" s="409"/>
      <c r="R33" s="409"/>
      <c r="S33" s="409"/>
      <c r="T33" s="409"/>
      <c r="U33" s="409"/>
      <c r="V33" s="409"/>
      <c r="W33" s="409"/>
      <c r="X33" s="409"/>
      <c r="Y33" s="409"/>
      <c r="Z33" s="409"/>
      <c r="AA33" s="409"/>
      <c r="AB33" s="409"/>
      <c r="AC33" s="409"/>
      <c r="AD33" s="409"/>
      <c r="AE33" s="409"/>
      <c r="AF33" s="409"/>
      <c r="AG33" s="409"/>
      <c r="AH33" s="409"/>
      <c r="AI33" s="409"/>
      <c r="AJ33" s="409"/>
      <c r="AK33" s="409"/>
      <c r="AL33" s="409"/>
      <c r="AM33" s="409"/>
      <c r="AN33" s="409"/>
      <c r="AO33" s="409"/>
      <c r="AP33" s="409"/>
      <c r="AQ33" s="409"/>
      <c r="AR33" s="409"/>
      <c r="AS33" s="409"/>
      <c r="AT33" s="409"/>
      <c r="AU33" s="409"/>
      <c r="AV33" s="409"/>
      <c r="AW33" s="409"/>
      <c r="AX33" s="409"/>
      <c r="AY33" s="409"/>
      <c r="AZ33" s="409"/>
      <c r="BA33" s="409"/>
      <c r="BB33" s="409"/>
      <c r="BC33" s="409"/>
      <c r="BD33" s="410"/>
      <c r="BE33" s="389"/>
      <c r="BF33" s="390"/>
      <c r="BG33" s="390"/>
      <c r="BH33" s="390"/>
      <c r="BI33" s="390"/>
      <c r="BJ33" s="391"/>
      <c r="BK33" s="376"/>
      <c r="BL33" s="377"/>
      <c r="BM33" s="377"/>
      <c r="BN33" s="377"/>
      <c r="BO33" s="377"/>
      <c r="BP33" s="378"/>
      <c r="BQ33" s="389"/>
      <c r="BR33" s="390"/>
      <c r="BS33" s="390"/>
      <c r="BT33" s="390"/>
      <c r="BU33" s="390"/>
      <c r="BV33" s="391"/>
      <c r="BW33" s="373"/>
      <c r="BX33" s="374"/>
      <c r="BY33" s="374"/>
      <c r="BZ33" s="374"/>
      <c r="CA33" s="374"/>
      <c r="CB33" s="375"/>
      <c r="CC33" s="120"/>
      <c r="CD33" s="121"/>
      <c r="CE33" s="121"/>
      <c r="CF33" s="121"/>
      <c r="CG33" s="122"/>
      <c r="CH33" s="120"/>
      <c r="CI33" s="121"/>
      <c r="CJ33" s="121"/>
      <c r="CK33" s="121"/>
      <c r="CL33" s="122"/>
      <c r="CM33" s="120"/>
      <c r="CN33" s="121"/>
      <c r="CO33" s="121"/>
      <c r="CP33" s="121"/>
      <c r="CQ33" s="122"/>
      <c r="CR33" s="120"/>
      <c r="CS33" s="121"/>
      <c r="CT33" s="121"/>
      <c r="CU33" s="121"/>
      <c r="CV33" s="122"/>
      <c r="CW33" s="120"/>
      <c r="CX33" s="121"/>
      <c r="CY33" s="121"/>
      <c r="CZ33" s="121"/>
      <c r="DA33" s="122"/>
      <c r="DB33" s="120"/>
      <c r="DC33" s="121"/>
      <c r="DD33" s="121"/>
      <c r="DE33" s="121"/>
      <c r="DF33" s="122"/>
      <c r="DG33" s="120"/>
      <c r="DH33" s="121"/>
      <c r="DI33" s="121"/>
      <c r="DJ33" s="121"/>
      <c r="DK33" s="122"/>
      <c r="DL33" s="120"/>
      <c r="DM33" s="121"/>
      <c r="DN33" s="121"/>
      <c r="DO33" s="121"/>
      <c r="DP33" s="122"/>
      <c r="DQ33" s="120"/>
      <c r="DR33" s="121"/>
      <c r="DS33" s="121"/>
      <c r="DT33" s="121"/>
      <c r="DU33" s="122"/>
      <c r="DV33" s="120"/>
      <c r="DW33" s="121"/>
      <c r="DX33" s="121"/>
      <c r="DY33" s="121"/>
      <c r="DZ33" s="122"/>
      <c r="EA33" s="120"/>
      <c r="EB33" s="121"/>
      <c r="EC33" s="121"/>
      <c r="ED33" s="121"/>
      <c r="EE33" s="122"/>
      <c r="EF33" s="120"/>
      <c r="EG33" s="121"/>
      <c r="EH33" s="121"/>
      <c r="EI33" s="121"/>
      <c r="EJ33" s="122"/>
      <c r="EK33" s="120"/>
      <c r="EL33" s="121"/>
      <c r="EM33" s="121"/>
      <c r="EN33" s="121"/>
      <c r="EO33" s="122"/>
      <c r="EP33" s="120"/>
      <c r="EQ33" s="121"/>
      <c r="ER33" s="121"/>
      <c r="ES33" s="121"/>
      <c r="ET33" s="122"/>
      <c r="EU33" s="120"/>
      <c r="EV33" s="121"/>
      <c r="EW33" s="121"/>
      <c r="EX33" s="121"/>
      <c r="EY33" s="122"/>
      <c r="EZ33" s="120"/>
      <c r="FA33" s="121"/>
      <c r="FB33" s="121"/>
      <c r="FC33" s="121"/>
      <c r="FD33" s="122"/>
      <c r="FE33" s="120"/>
      <c r="FF33" s="121"/>
      <c r="FG33" s="121"/>
      <c r="FH33" s="121"/>
      <c r="FI33" s="122"/>
      <c r="FJ33" s="120"/>
      <c r="FK33" s="121"/>
      <c r="FL33" s="121"/>
      <c r="FM33" s="121"/>
      <c r="FN33" s="122"/>
      <c r="FO33" s="120"/>
      <c r="FP33" s="121"/>
      <c r="FQ33" s="121"/>
      <c r="FR33" s="121"/>
      <c r="FS33" s="122"/>
      <c r="FT33" s="120"/>
      <c r="FU33" s="121"/>
      <c r="FV33" s="121"/>
      <c r="FW33" s="121"/>
      <c r="FX33" s="122"/>
      <c r="FY33" s="120"/>
      <c r="FZ33" s="121"/>
      <c r="GA33" s="121"/>
      <c r="GB33" s="121"/>
      <c r="GC33" s="122"/>
      <c r="GD33" s="120"/>
      <c r="GE33" s="121"/>
      <c r="GF33" s="121"/>
      <c r="GG33" s="121"/>
      <c r="GH33" s="122"/>
      <c r="GI33" s="120"/>
      <c r="GJ33" s="121"/>
      <c r="GK33" s="121"/>
      <c r="GL33" s="121"/>
      <c r="GM33" s="122"/>
      <c r="GN33" s="120"/>
      <c r="GO33" s="121"/>
      <c r="GP33" s="121"/>
      <c r="GQ33" s="121"/>
      <c r="GR33" s="122"/>
    </row>
    <row r="34" spans="1:200" ht="11.25" customHeight="1" x14ac:dyDescent="0.25">
      <c r="A34" s="392" t="s">
        <v>190</v>
      </c>
      <c r="B34" s="393"/>
      <c r="C34" s="393"/>
      <c r="D34" s="393"/>
      <c r="E34" s="393"/>
      <c r="F34" s="393"/>
      <c r="G34" s="394"/>
      <c r="H34" s="405" t="s">
        <v>151</v>
      </c>
      <c r="I34" s="406"/>
      <c r="J34" s="406"/>
      <c r="K34" s="406"/>
      <c r="L34" s="406"/>
      <c r="M34" s="406"/>
      <c r="N34" s="406"/>
      <c r="O34" s="406"/>
      <c r="P34" s="406"/>
      <c r="Q34" s="406"/>
      <c r="R34" s="406"/>
      <c r="S34" s="406"/>
      <c r="T34" s="406"/>
      <c r="U34" s="406"/>
      <c r="V34" s="406"/>
      <c r="W34" s="406"/>
      <c r="X34" s="406"/>
      <c r="Y34" s="406"/>
      <c r="Z34" s="406"/>
      <c r="AA34" s="406"/>
      <c r="AB34" s="406"/>
      <c r="AC34" s="406"/>
      <c r="AD34" s="406"/>
      <c r="AE34" s="406"/>
      <c r="AF34" s="406"/>
      <c r="AG34" s="406"/>
      <c r="AH34" s="406"/>
      <c r="AI34" s="406"/>
      <c r="AJ34" s="406"/>
      <c r="AK34" s="406"/>
      <c r="AL34" s="406"/>
      <c r="AM34" s="406"/>
      <c r="AN34" s="406"/>
      <c r="AO34" s="406"/>
      <c r="AP34" s="406"/>
      <c r="AQ34" s="406"/>
      <c r="AR34" s="406"/>
      <c r="AS34" s="406"/>
      <c r="AT34" s="406"/>
      <c r="AU34" s="406"/>
      <c r="AV34" s="406"/>
      <c r="AW34" s="406"/>
      <c r="AX34" s="406"/>
      <c r="AY34" s="406"/>
      <c r="AZ34" s="406"/>
      <c r="BA34" s="406"/>
      <c r="BB34" s="406"/>
      <c r="BC34" s="406"/>
      <c r="BD34" s="407"/>
      <c r="BE34" s="386">
        <v>12</v>
      </c>
      <c r="BF34" s="387"/>
      <c r="BG34" s="387"/>
      <c r="BH34" s="387"/>
      <c r="BI34" s="387"/>
      <c r="BJ34" s="388"/>
      <c r="BK34" s="373"/>
      <c r="BL34" s="374"/>
      <c r="BM34" s="374"/>
      <c r="BN34" s="374"/>
      <c r="BO34" s="374"/>
      <c r="BP34" s="375"/>
      <c r="BQ34" s="373"/>
      <c r="BR34" s="374"/>
      <c r="BS34" s="374"/>
      <c r="BT34" s="374"/>
      <c r="BU34" s="374"/>
      <c r="BV34" s="375"/>
      <c r="BW34" s="376"/>
      <c r="BX34" s="377"/>
      <c r="BY34" s="377"/>
      <c r="BZ34" s="377"/>
      <c r="CA34" s="377"/>
      <c r="CB34" s="378"/>
      <c r="CC34" s="120"/>
      <c r="CD34" s="121"/>
      <c r="CE34" s="121"/>
      <c r="CF34" s="121"/>
      <c r="CG34" s="122"/>
      <c r="CH34" s="120"/>
      <c r="CI34" s="121"/>
      <c r="CJ34" s="121"/>
      <c r="CK34" s="121"/>
      <c r="CL34" s="122"/>
      <c r="CM34" s="120"/>
      <c r="CN34" s="121"/>
      <c r="CO34" s="121"/>
      <c r="CP34" s="121"/>
      <c r="CQ34" s="122"/>
      <c r="CR34" s="120"/>
      <c r="CS34" s="121"/>
      <c r="CT34" s="121"/>
      <c r="CU34" s="121"/>
      <c r="CV34" s="122"/>
      <c r="CW34" s="120"/>
      <c r="CX34" s="121"/>
      <c r="CY34" s="121"/>
      <c r="CZ34" s="121"/>
      <c r="DA34" s="122"/>
      <c r="DB34" s="120"/>
      <c r="DC34" s="121"/>
      <c r="DD34" s="121"/>
      <c r="DE34" s="121"/>
      <c r="DF34" s="122"/>
      <c r="DG34" s="120"/>
      <c r="DH34" s="121"/>
      <c r="DI34" s="121"/>
      <c r="DJ34" s="121"/>
      <c r="DK34" s="122"/>
      <c r="DL34" s="120"/>
      <c r="DM34" s="121"/>
      <c r="DN34" s="121"/>
      <c r="DO34" s="121"/>
      <c r="DP34" s="122"/>
      <c r="DQ34" s="120"/>
      <c r="DR34" s="121"/>
      <c r="DS34" s="121"/>
      <c r="DT34" s="121"/>
      <c r="DU34" s="122"/>
      <c r="DV34" s="120"/>
      <c r="DW34" s="121"/>
      <c r="DX34" s="121"/>
      <c r="DY34" s="121"/>
      <c r="DZ34" s="122"/>
      <c r="EA34" s="120"/>
      <c r="EB34" s="121"/>
      <c r="EC34" s="121"/>
      <c r="ED34" s="121"/>
      <c r="EE34" s="122"/>
      <c r="EF34" s="120"/>
      <c r="EG34" s="121"/>
      <c r="EH34" s="121"/>
      <c r="EI34" s="121"/>
      <c r="EJ34" s="122"/>
      <c r="EK34" s="120"/>
      <c r="EL34" s="121"/>
      <c r="EM34" s="121"/>
      <c r="EN34" s="121"/>
      <c r="EO34" s="122"/>
      <c r="EP34" s="120"/>
      <c r="EQ34" s="121"/>
      <c r="ER34" s="121"/>
      <c r="ES34" s="121"/>
      <c r="ET34" s="122"/>
      <c r="EU34" s="120"/>
      <c r="EV34" s="121"/>
      <c r="EW34" s="121"/>
      <c r="EX34" s="121"/>
      <c r="EY34" s="122"/>
      <c r="EZ34" s="120"/>
      <c r="FA34" s="121"/>
      <c r="FB34" s="121"/>
      <c r="FC34" s="121"/>
      <c r="FD34" s="122"/>
      <c r="FE34" s="120"/>
      <c r="FF34" s="121"/>
      <c r="FG34" s="121"/>
      <c r="FH34" s="121"/>
      <c r="FI34" s="122"/>
      <c r="FJ34" s="120"/>
      <c r="FK34" s="121"/>
      <c r="FL34" s="121"/>
      <c r="FM34" s="121"/>
      <c r="FN34" s="122"/>
      <c r="FO34" s="120"/>
      <c r="FP34" s="121"/>
      <c r="FQ34" s="121"/>
      <c r="FR34" s="121"/>
      <c r="FS34" s="122"/>
      <c r="FT34" s="120"/>
      <c r="FU34" s="121"/>
      <c r="FV34" s="121"/>
      <c r="FW34" s="121"/>
      <c r="FX34" s="122"/>
      <c r="FY34" s="120"/>
      <c r="FZ34" s="121"/>
      <c r="GA34" s="121"/>
      <c r="GB34" s="121"/>
      <c r="GC34" s="122"/>
      <c r="GD34" s="120"/>
      <c r="GE34" s="121"/>
      <c r="GF34" s="121"/>
      <c r="GG34" s="121"/>
      <c r="GH34" s="122"/>
      <c r="GI34" s="120"/>
      <c r="GJ34" s="121"/>
      <c r="GK34" s="121"/>
      <c r="GL34" s="121"/>
      <c r="GM34" s="122"/>
      <c r="GN34" s="120"/>
      <c r="GO34" s="121"/>
      <c r="GP34" s="121"/>
      <c r="GQ34" s="121"/>
      <c r="GR34" s="122"/>
    </row>
    <row r="35" spans="1:200" ht="11.25" customHeight="1" x14ac:dyDescent="0.25">
      <c r="A35" s="395"/>
      <c r="B35" s="396"/>
      <c r="C35" s="396"/>
      <c r="D35" s="396"/>
      <c r="E35" s="396"/>
      <c r="F35" s="396"/>
      <c r="G35" s="397"/>
      <c r="H35" s="408"/>
      <c r="I35" s="409"/>
      <c r="J35" s="409"/>
      <c r="K35" s="409"/>
      <c r="L35" s="409"/>
      <c r="M35" s="409"/>
      <c r="N35" s="409"/>
      <c r="O35" s="409"/>
      <c r="P35" s="409"/>
      <c r="Q35" s="409"/>
      <c r="R35" s="409"/>
      <c r="S35" s="409"/>
      <c r="T35" s="409"/>
      <c r="U35" s="409"/>
      <c r="V35" s="409"/>
      <c r="W35" s="409"/>
      <c r="X35" s="409"/>
      <c r="Y35" s="409"/>
      <c r="Z35" s="409"/>
      <c r="AA35" s="409"/>
      <c r="AB35" s="409"/>
      <c r="AC35" s="409"/>
      <c r="AD35" s="409"/>
      <c r="AE35" s="409"/>
      <c r="AF35" s="409"/>
      <c r="AG35" s="409"/>
      <c r="AH35" s="409"/>
      <c r="AI35" s="409"/>
      <c r="AJ35" s="409"/>
      <c r="AK35" s="409"/>
      <c r="AL35" s="409"/>
      <c r="AM35" s="409"/>
      <c r="AN35" s="409"/>
      <c r="AO35" s="409"/>
      <c r="AP35" s="409"/>
      <c r="AQ35" s="409"/>
      <c r="AR35" s="409"/>
      <c r="AS35" s="409"/>
      <c r="AT35" s="409"/>
      <c r="AU35" s="409"/>
      <c r="AV35" s="409"/>
      <c r="AW35" s="409"/>
      <c r="AX35" s="409"/>
      <c r="AY35" s="409"/>
      <c r="AZ35" s="409"/>
      <c r="BA35" s="409"/>
      <c r="BB35" s="409"/>
      <c r="BC35" s="409"/>
      <c r="BD35" s="410"/>
      <c r="BE35" s="389"/>
      <c r="BF35" s="390"/>
      <c r="BG35" s="390"/>
      <c r="BH35" s="390"/>
      <c r="BI35" s="390"/>
      <c r="BJ35" s="391"/>
      <c r="BK35" s="376"/>
      <c r="BL35" s="377"/>
      <c r="BM35" s="377"/>
      <c r="BN35" s="377"/>
      <c r="BO35" s="377"/>
      <c r="BP35" s="378"/>
      <c r="BQ35" s="376"/>
      <c r="BR35" s="377"/>
      <c r="BS35" s="377"/>
      <c r="BT35" s="377"/>
      <c r="BU35" s="377"/>
      <c r="BV35" s="378"/>
      <c r="BW35" s="373"/>
      <c r="BX35" s="374"/>
      <c r="BY35" s="374"/>
      <c r="BZ35" s="374"/>
      <c r="CA35" s="374"/>
      <c r="CB35" s="375"/>
      <c r="CC35" s="120"/>
      <c r="CD35" s="121"/>
      <c r="CE35" s="121"/>
      <c r="CF35" s="121"/>
      <c r="CG35" s="122"/>
      <c r="CH35" s="120"/>
      <c r="CI35" s="121"/>
      <c r="CJ35" s="121"/>
      <c r="CK35" s="121"/>
      <c r="CL35" s="122"/>
      <c r="CM35" s="120"/>
      <c r="CN35" s="121"/>
      <c r="CO35" s="121"/>
      <c r="CP35" s="121"/>
      <c r="CQ35" s="122"/>
      <c r="CR35" s="120"/>
      <c r="CS35" s="121"/>
      <c r="CT35" s="121"/>
      <c r="CU35" s="121"/>
      <c r="CV35" s="122"/>
      <c r="CW35" s="120"/>
      <c r="CX35" s="121"/>
      <c r="CY35" s="121"/>
      <c r="CZ35" s="121"/>
      <c r="DA35" s="122"/>
      <c r="DB35" s="120"/>
      <c r="DC35" s="121"/>
      <c r="DD35" s="121"/>
      <c r="DE35" s="121"/>
      <c r="DF35" s="122"/>
      <c r="DG35" s="120"/>
      <c r="DH35" s="121"/>
      <c r="DI35" s="121"/>
      <c r="DJ35" s="121"/>
      <c r="DK35" s="122"/>
      <c r="DL35" s="120"/>
      <c r="DM35" s="121"/>
      <c r="DN35" s="121"/>
      <c r="DO35" s="121"/>
      <c r="DP35" s="122"/>
      <c r="DQ35" s="120"/>
      <c r="DR35" s="121"/>
      <c r="DS35" s="121"/>
      <c r="DT35" s="121"/>
      <c r="DU35" s="122"/>
      <c r="DV35" s="120"/>
      <c r="DW35" s="121"/>
      <c r="DX35" s="121"/>
      <c r="DY35" s="121"/>
      <c r="DZ35" s="122"/>
      <c r="EA35" s="120"/>
      <c r="EB35" s="121"/>
      <c r="EC35" s="121"/>
      <c r="ED35" s="121"/>
      <c r="EE35" s="122"/>
      <c r="EF35" s="120"/>
      <c r="EG35" s="121"/>
      <c r="EH35" s="121"/>
      <c r="EI35" s="121"/>
      <c r="EJ35" s="122"/>
      <c r="EK35" s="120"/>
      <c r="EL35" s="121"/>
      <c r="EM35" s="121"/>
      <c r="EN35" s="121"/>
      <c r="EO35" s="122"/>
      <c r="EP35" s="120"/>
      <c r="EQ35" s="121"/>
      <c r="ER35" s="121"/>
      <c r="ES35" s="121"/>
      <c r="ET35" s="122"/>
      <c r="EU35" s="120"/>
      <c r="EV35" s="121"/>
      <c r="EW35" s="121"/>
      <c r="EX35" s="121"/>
      <c r="EY35" s="122"/>
      <c r="EZ35" s="120"/>
      <c r="FA35" s="121"/>
      <c r="FB35" s="121"/>
      <c r="FC35" s="121"/>
      <c r="FD35" s="122"/>
      <c r="FE35" s="120"/>
      <c r="FF35" s="121"/>
      <c r="FG35" s="121"/>
      <c r="FH35" s="121"/>
      <c r="FI35" s="122"/>
      <c r="FJ35" s="120"/>
      <c r="FK35" s="121"/>
      <c r="FL35" s="121"/>
      <c r="FM35" s="121"/>
      <c r="FN35" s="122"/>
      <c r="FO35" s="120"/>
      <c r="FP35" s="121"/>
      <c r="FQ35" s="121"/>
      <c r="FR35" s="121"/>
      <c r="FS35" s="122"/>
      <c r="FT35" s="120"/>
      <c r="FU35" s="121"/>
      <c r="FV35" s="121"/>
      <c r="FW35" s="121"/>
      <c r="FX35" s="122"/>
      <c r="FY35" s="120"/>
      <c r="FZ35" s="121"/>
      <c r="GA35" s="121"/>
      <c r="GB35" s="121"/>
      <c r="GC35" s="122"/>
      <c r="GD35" s="120"/>
      <c r="GE35" s="121"/>
      <c r="GF35" s="121"/>
      <c r="GG35" s="121"/>
      <c r="GH35" s="122"/>
      <c r="GI35" s="120"/>
      <c r="GJ35" s="121"/>
      <c r="GK35" s="121"/>
      <c r="GL35" s="121"/>
      <c r="GM35" s="122"/>
      <c r="GN35" s="120"/>
      <c r="GO35" s="121"/>
      <c r="GP35" s="121"/>
      <c r="GQ35" s="121"/>
      <c r="GR35" s="122"/>
    </row>
    <row r="36" spans="1:200" ht="11.25" customHeight="1" x14ac:dyDescent="0.25">
      <c r="A36" s="392" t="s">
        <v>191</v>
      </c>
      <c r="B36" s="393"/>
      <c r="C36" s="393"/>
      <c r="D36" s="393"/>
      <c r="E36" s="393"/>
      <c r="F36" s="393"/>
      <c r="G36" s="394"/>
      <c r="H36" s="405" t="s">
        <v>152</v>
      </c>
      <c r="I36" s="406"/>
      <c r="J36" s="406"/>
      <c r="K36" s="406"/>
      <c r="L36" s="406"/>
      <c r="M36" s="406"/>
      <c r="N36" s="406"/>
      <c r="O36" s="406"/>
      <c r="P36" s="406"/>
      <c r="Q36" s="406"/>
      <c r="R36" s="406"/>
      <c r="S36" s="406"/>
      <c r="T36" s="406"/>
      <c r="U36" s="406"/>
      <c r="V36" s="406"/>
      <c r="W36" s="406"/>
      <c r="X36" s="406"/>
      <c r="Y36" s="406"/>
      <c r="Z36" s="406"/>
      <c r="AA36" s="406"/>
      <c r="AB36" s="406"/>
      <c r="AC36" s="406"/>
      <c r="AD36" s="406"/>
      <c r="AE36" s="406"/>
      <c r="AF36" s="406"/>
      <c r="AG36" s="406"/>
      <c r="AH36" s="406"/>
      <c r="AI36" s="406"/>
      <c r="AJ36" s="406"/>
      <c r="AK36" s="406"/>
      <c r="AL36" s="406"/>
      <c r="AM36" s="406"/>
      <c r="AN36" s="406"/>
      <c r="AO36" s="406"/>
      <c r="AP36" s="406"/>
      <c r="AQ36" s="406"/>
      <c r="AR36" s="406"/>
      <c r="AS36" s="406"/>
      <c r="AT36" s="406"/>
      <c r="AU36" s="406"/>
      <c r="AV36" s="406"/>
      <c r="AW36" s="406"/>
      <c r="AX36" s="406"/>
      <c r="AY36" s="406"/>
      <c r="AZ36" s="406"/>
      <c r="BA36" s="406"/>
      <c r="BB36" s="406"/>
      <c r="BC36" s="406"/>
      <c r="BD36" s="407"/>
      <c r="BE36" s="386">
        <v>3.9</v>
      </c>
      <c r="BF36" s="387"/>
      <c r="BG36" s="387"/>
      <c r="BH36" s="387"/>
      <c r="BI36" s="387"/>
      <c r="BJ36" s="388"/>
      <c r="BK36" s="373"/>
      <c r="BL36" s="374"/>
      <c r="BM36" s="374"/>
      <c r="BN36" s="374"/>
      <c r="BO36" s="374"/>
      <c r="BP36" s="375"/>
      <c r="BQ36" s="386">
        <v>24.7</v>
      </c>
      <c r="BR36" s="387"/>
      <c r="BS36" s="387"/>
      <c r="BT36" s="387"/>
      <c r="BU36" s="387"/>
      <c r="BV36" s="388"/>
      <c r="BW36" s="376"/>
      <c r="BX36" s="377"/>
      <c r="BY36" s="377"/>
      <c r="BZ36" s="377"/>
      <c r="CA36" s="377"/>
      <c r="CB36" s="378"/>
      <c r="CC36" s="120"/>
      <c r="CD36" s="121"/>
      <c r="CE36" s="121"/>
      <c r="CF36" s="121"/>
      <c r="CG36" s="122"/>
      <c r="CH36" s="120"/>
      <c r="CI36" s="121"/>
      <c r="CJ36" s="121"/>
      <c r="CK36" s="121"/>
      <c r="CL36" s="122"/>
      <c r="CM36" s="120"/>
      <c r="CN36" s="121"/>
      <c r="CO36" s="121"/>
      <c r="CP36" s="121"/>
      <c r="CQ36" s="122"/>
      <c r="CR36" s="120"/>
      <c r="CS36" s="121"/>
      <c r="CT36" s="121"/>
      <c r="CU36" s="121"/>
      <c r="CV36" s="122"/>
      <c r="CW36" s="120"/>
      <c r="CX36" s="121"/>
      <c r="CY36" s="121"/>
      <c r="CZ36" s="121"/>
      <c r="DA36" s="122"/>
      <c r="DB36" s="120"/>
      <c r="DC36" s="121"/>
      <c r="DD36" s="121"/>
      <c r="DE36" s="121"/>
      <c r="DF36" s="122"/>
      <c r="DG36" s="120"/>
      <c r="DH36" s="121"/>
      <c r="DI36" s="121"/>
      <c r="DJ36" s="121"/>
      <c r="DK36" s="122"/>
      <c r="DL36" s="120"/>
      <c r="DM36" s="121"/>
      <c r="DN36" s="121"/>
      <c r="DO36" s="121"/>
      <c r="DP36" s="122"/>
      <c r="DQ36" s="120"/>
      <c r="DR36" s="121"/>
      <c r="DS36" s="121"/>
      <c r="DT36" s="121"/>
      <c r="DU36" s="122"/>
      <c r="DV36" s="120"/>
      <c r="DW36" s="121"/>
      <c r="DX36" s="121"/>
      <c r="DY36" s="121"/>
      <c r="DZ36" s="122"/>
      <c r="EA36" s="120"/>
      <c r="EB36" s="121"/>
      <c r="EC36" s="121"/>
      <c r="ED36" s="121"/>
      <c r="EE36" s="122"/>
      <c r="EF36" s="120"/>
      <c r="EG36" s="121"/>
      <c r="EH36" s="121"/>
      <c r="EI36" s="121"/>
      <c r="EJ36" s="122"/>
      <c r="EK36" s="120"/>
      <c r="EL36" s="121"/>
      <c r="EM36" s="121"/>
      <c r="EN36" s="121"/>
      <c r="EO36" s="122"/>
      <c r="EP36" s="120"/>
      <c r="EQ36" s="121"/>
      <c r="ER36" s="121"/>
      <c r="ES36" s="121"/>
      <c r="ET36" s="122"/>
      <c r="EU36" s="120"/>
      <c r="EV36" s="121"/>
      <c r="EW36" s="121"/>
      <c r="EX36" s="121"/>
      <c r="EY36" s="122"/>
      <c r="EZ36" s="120"/>
      <c r="FA36" s="121"/>
      <c r="FB36" s="121"/>
      <c r="FC36" s="121"/>
      <c r="FD36" s="122"/>
      <c r="FE36" s="120"/>
      <c r="FF36" s="121"/>
      <c r="FG36" s="121"/>
      <c r="FH36" s="121"/>
      <c r="FI36" s="122"/>
      <c r="FJ36" s="120"/>
      <c r="FK36" s="121"/>
      <c r="FL36" s="121"/>
      <c r="FM36" s="121"/>
      <c r="FN36" s="122"/>
      <c r="FO36" s="120"/>
      <c r="FP36" s="121"/>
      <c r="FQ36" s="121"/>
      <c r="FR36" s="121"/>
      <c r="FS36" s="122"/>
      <c r="FT36" s="120"/>
      <c r="FU36" s="121"/>
      <c r="FV36" s="121"/>
      <c r="FW36" s="121"/>
      <c r="FX36" s="122"/>
      <c r="FY36" s="120"/>
      <c r="FZ36" s="121"/>
      <c r="GA36" s="121"/>
      <c r="GB36" s="121"/>
      <c r="GC36" s="122"/>
      <c r="GD36" s="120"/>
      <c r="GE36" s="121"/>
      <c r="GF36" s="121"/>
      <c r="GG36" s="121"/>
      <c r="GH36" s="122"/>
      <c r="GI36" s="120"/>
      <c r="GJ36" s="121"/>
      <c r="GK36" s="121"/>
      <c r="GL36" s="121"/>
      <c r="GM36" s="122"/>
      <c r="GN36" s="120"/>
      <c r="GO36" s="121"/>
      <c r="GP36" s="121"/>
      <c r="GQ36" s="121"/>
      <c r="GR36" s="122"/>
    </row>
    <row r="37" spans="1:200" ht="11.25" customHeight="1" x14ac:dyDescent="0.25">
      <c r="A37" s="395"/>
      <c r="B37" s="396"/>
      <c r="C37" s="396"/>
      <c r="D37" s="396"/>
      <c r="E37" s="396"/>
      <c r="F37" s="396"/>
      <c r="G37" s="397"/>
      <c r="H37" s="408"/>
      <c r="I37" s="409"/>
      <c r="J37" s="409"/>
      <c r="K37" s="409"/>
      <c r="L37" s="409"/>
      <c r="M37" s="409"/>
      <c r="N37" s="409"/>
      <c r="O37" s="409"/>
      <c r="P37" s="409"/>
      <c r="Q37" s="409"/>
      <c r="R37" s="409"/>
      <c r="S37" s="409"/>
      <c r="T37" s="409"/>
      <c r="U37" s="409"/>
      <c r="V37" s="409"/>
      <c r="W37" s="409"/>
      <c r="X37" s="409"/>
      <c r="Y37" s="409"/>
      <c r="Z37" s="409"/>
      <c r="AA37" s="409"/>
      <c r="AB37" s="409"/>
      <c r="AC37" s="409"/>
      <c r="AD37" s="409"/>
      <c r="AE37" s="409"/>
      <c r="AF37" s="409"/>
      <c r="AG37" s="409"/>
      <c r="AH37" s="409"/>
      <c r="AI37" s="409"/>
      <c r="AJ37" s="409"/>
      <c r="AK37" s="409"/>
      <c r="AL37" s="409"/>
      <c r="AM37" s="409"/>
      <c r="AN37" s="409"/>
      <c r="AO37" s="409"/>
      <c r="AP37" s="409"/>
      <c r="AQ37" s="409"/>
      <c r="AR37" s="409"/>
      <c r="AS37" s="409"/>
      <c r="AT37" s="409"/>
      <c r="AU37" s="409"/>
      <c r="AV37" s="409"/>
      <c r="AW37" s="409"/>
      <c r="AX37" s="409"/>
      <c r="AY37" s="409"/>
      <c r="AZ37" s="409"/>
      <c r="BA37" s="409"/>
      <c r="BB37" s="409"/>
      <c r="BC37" s="409"/>
      <c r="BD37" s="410"/>
      <c r="BE37" s="389"/>
      <c r="BF37" s="390"/>
      <c r="BG37" s="390"/>
      <c r="BH37" s="390"/>
      <c r="BI37" s="390"/>
      <c r="BJ37" s="391"/>
      <c r="BK37" s="376"/>
      <c r="BL37" s="377"/>
      <c r="BM37" s="377"/>
      <c r="BN37" s="377"/>
      <c r="BO37" s="377"/>
      <c r="BP37" s="378"/>
      <c r="BQ37" s="389"/>
      <c r="BR37" s="390"/>
      <c r="BS37" s="390"/>
      <c r="BT37" s="390"/>
      <c r="BU37" s="390"/>
      <c r="BV37" s="391"/>
      <c r="BW37" s="373"/>
      <c r="BX37" s="374"/>
      <c r="BY37" s="374"/>
      <c r="BZ37" s="374"/>
      <c r="CA37" s="374"/>
      <c r="CB37" s="375"/>
      <c r="CC37" s="120"/>
      <c r="CD37" s="121"/>
      <c r="CE37" s="121"/>
      <c r="CF37" s="121"/>
      <c r="CG37" s="122"/>
      <c r="CH37" s="120"/>
      <c r="CI37" s="121"/>
      <c r="CJ37" s="121"/>
      <c r="CK37" s="121"/>
      <c r="CL37" s="122"/>
      <c r="CM37" s="120"/>
      <c r="CN37" s="121"/>
      <c r="CO37" s="121"/>
      <c r="CP37" s="121"/>
      <c r="CQ37" s="122"/>
      <c r="CR37" s="120"/>
      <c r="CS37" s="121"/>
      <c r="CT37" s="121"/>
      <c r="CU37" s="121"/>
      <c r="CV37" s="122"/>
      <c r="CW37" s="120"/>
      <c r="CX37" s="121"/>
      <c r="CY37" s="121"/>
      <c r="CZ37" s="121"/>
      <c r="DA37" s="122"/>
      <c r="DB37" s="120"/>
      <c r="DC37" s="121"/>
      <c r="DD37" s="121"/>
      <c r="DE37" s="121"/>
      <c r="DF37" s="122"/>
      <c r="DG37" s="120"/>
      <c r="DH37" s="121"/>
      <c r="DI37" s="121"/>
      <c r="DJ37" s="121"/>
      <c r="DK37" s="122"/>
      <c r="DL37" s="120"/>
      <c r="DM37" s="121"/>
      <c r="DN37" s="121"/>
      <c r="DO37" s="121"/>
      <c r="DP37" s="122"/>
      <c r="DQ37" s="120"/>
      <c r="DR37" s="121"/>
      <c r="DS37" s="121"/>
      <c r="DT37" s="121"/>
      <c r="DU37" s="122"/>
      <c r="DV37" s="120"/>
      <c r="DW37" s="121"/>
      <c r="DX37" s="121"/>
      <c r="DY37" s="121"/>
      <c r="DZ37" s="122"/>
      <c r="EA37" s="120"/>
      <c r="EB37" s="121"/>
      <c r="EC37" s="121"/>
      <c r="ED37" s="121"/>
      <c r="EE37" s="122"/>
      <c r="EF37" s="120"/>
      <c r="EG37" s="121"/>
      <c r="EH37" s="121"/>
      <c r="EI37" s="121"/>
      <c r="EJ37" s="122"/>
      <c r="EK37" s="120"/>
      <c r="EL37" s="121"/>
      <c r="EM37" s="121"/>
      <c r="EN37" s="121"/>
      <c r="EO37" s="122"/>
      <c r="EP37" s="120"/>
      <c r="EQ37" s="121"/>
      <c r="ER37" s="121"/>
      <c r="ES37" s="121"/>
      <c r="ET37" s="122"/>
      <c r="EU37" s="120"/>
      <c r="EV37" s="121"/>
      <c r="EW37" s="121"/>
      <c r="EX37" s="121"/>
      <c r="EY37" s="122"/>
      <c r="EZ37" s="120"/>
      <c r="FA37" s="121"/>
      <c r="FB37" s="121"/>
      <c r="FC37" s="121"/>
      <c r="FD37" s="122"/>
      <c r="FE37" s="120"/>
      <c r="FF37" s="121"/>
      <c r="FG37" s="121"/>
      <c r="FH37" s="121"/>
      <c r="FI37" s="122"/>
      <c r="FJ37" s="120"/>
      <c r="FK37" s="121"/>
      <c r="FL37" s="121"/>
      <c r="FM37" s="121"/>
      <c r="FN37" s="122"/>
      <c r="FO37" s="120"/>
      <c r="FP37" s="121"/>
      <c r="FQ37" s="121"/>
      <c r="FR37" s="121"/>
      <c r="FS37" s="122"/>
      <c r="FT37" s="120"/>
      <c r="FU37" s="121"/>
      <c r="FV37" s="121"/>
      <c r="FW37" s="121"/>
      <c r="FX37" s="122"/>
      <c r="FY37" s="120"/>
      <c r="FZ37" s="121"/>
      <c r="GA37" s="121"/>
      <c r="GB37" s="121"/>
      <c r="GC37" s="122"/>
      <c r="GD37" s="120"/>
      <c r="GE37" s="121"/>
      <c r="GF37" s="121"/>
      <c r="GG37" s="121"/>
      <c r="GH37" s="122"/>
      <c r="GI37" s="120"/>
      <c r="GJ37" s="121"/>
      <c r="GK37" s="121"/>
      <c r="GL37" s="121"/>
      <c r="GM37" s="122"/>
      <c r="GN37" s="120"/>
      <c r="GO37" s="121"/>
      <c r="GP37" s="121"/>
      <c r="GQ37" s="121"/>
      <c r="GR37" s="122"/>
    </row>
    <row r="38" spans="1:200" ht="11.25" hidden="1" customHeight="1" x14ac:dyDescent="0.25">
      <c r="A38" s="392">
        <f>'[2]1 опер'!A38</f>
        <v>0</v>
      </c>
      <c r="B38" s="393"/>
      <c r="C38" s="393"/>
      <c r="D38" s="393"/>
      <c r="E38" s="393"/>
      <c r="F38" s="393"/>
      <c r="G38" s="394"/>
      <c r="H38" s="405"/>
      <c r="I38" s="406"/>
      <c r="J38" s="406"/>
      <c r="K38" s="406"/>
      <c r="L38" s="406"/>
      <c r="M38" s="406"/>
      <c r="N38" s="406"/>
      <c r="O38" s="406"/>
      <c r="P38" s="406"/>
      <c r="Q38" s="406"/>
      <c r="R38" s="406"/>
      <c r="S38" s="406"/>
      <c r="T38" s="406"/>
      <c r="U38" s="406"/>
      <c r="V38" s="406"/>
      <c r="W38" s="406"/>
      <c r="X38" s="406"/>
      <c r="Y38" s="406"/>
      <c r="Z38" s="406"/>
      <c r="AA38" s="406"/>
      <c r="AB38" s="406"/>
      <c r="AC38" s="406"/>
      <c r="AD38" s="406"/>
      <c r="AE38" s="406"/>
      <c r="AF38" s="406"/>
      <c r="AG38" s="406"/>
      <c r="AH38" s="406"/>
      <c r="AI38" s="406"/>
      <c r="AJ38" s="406"/>
      <c r="AK38" s="406"/>
      <c r="AL38" s="406"/>
      <c r="AM38" s="406"/>
      <c r="AN38" s="406"/>
      <c r="AO38" s="406"/>
      <c r="AP38" s="406"/>
      <c r="AQ38" s="406"/>
      <c r="AR38" s="406"/>
      <c r="AS38" s="406"/>
      <c r="AT38" s="406"/>
      <c r="AU38" s="406"/>
      <c r="AV38" s="406"/>
      <c r="AW38" s="406"/>
      <c r="AX38" s="406"/>
      <c r="AY38" s="406"/>
      <c r="AZ38" s="406"/>
      <c r="BA38" s="406"/>
      <c r="BB38" s="406"/>
      <c r="BC38" s="406"/>
      <c r="BD38" s="407"/>
      <c r="BE38" s="373"/>
      <c r="BF38" s="374"/>
      <c r="BG38" s="374"/>
      <c r="BH38" s="374"/>
      <c r="BI38" s="374"/>
      <c r="BJ38" s="375"/>
      <c r="BK38" s="373"/>
      <c r="BL38" s="374"/>
      <c r="BM38" s="374"/>
      <c r="BN38" s="374"/>
      <c r="BO38" s="374"/>
      <c r="BP38" s="375"/>
      <c r="BQ38" s="373"/>
      <c r="BR38" s="374"/>
      <c r="BS38" s="374"/>
      <c r="BT38" s="374"/>
      <c r="BU38" s="374"/>
      <c r="BV38" s="375"/>
      <c r="BW38" s="376"/>
      <c r="BX38" s="377"/>
      <c r="BY38" s="377"/>
      <c r="BZ38" s="377"/>
      <c r="CA38" s="377"/>
      <c r="CB38" s="378"/>
      <c r="CC38" s="123"/>
      <c r="CD38" s="124"/>
      <c r="CE38" s="124"/>
      <c r="CF38" s="124"/>
      <c r="CG38" s="125"/>
      <c r="CH38" s="126"/>
      <c r="CI38" s="124"/>
      <c r="CJ38" s="124"/>
      <c r="CK38" s="124"/>
      <c r="CL38" s="127"/>
      <c r="CM38" s="128"/>
      <c r="CN38" s="124"/>
      <c r="CO38" s="124"/>
      <c r="CP38" s="124"/>
      <c r="CQ38" s="125"/>
      <c r="CR38" s="126"/>
      <c r="CS38" s="124"/>
      <c r="CT38" s="124"/>
      <c r="CU38" s="124"/>
      <c r="CV38" s="127"/>
      <c r="CW38" s="128"/>
      <c r="CX38" s="124"/>
      <c r="CY38" s="124"/>
      <c r="CZ38" s="124"/>
      <c r="DA38" s="125"/>
      <c r="DB38" s="126"/>
      <c r="DC38" s="124"/>
      <c r="DD38" s="124"/>
      <c r="DE38" s="124"/>
      <c r="DF38" s="127"/>
      <c r="DG38" s="128"/>
      <c r="DH38" s="124"/>
      <c r="DI38" s="124"/>
      <c r="DJ38" s="124"/>
      <c r="DK38" s="125"/>
      <c r="DL38" s="126"/>
      <c r="DM38" s="124"/>
      <c r="DN38" s="124"/>
      <c r="DO38" s="124"/>
      <c r="DP38" s="127"/>
      <c r="DQ38" s="128"/>
      <c r="DR38" s="124"/>
      <c r="DS38" s="124"/>
      <c r="DT38" s="124"/>
      <c r="DU38" s="125"/>
      <c r="DV38" s="126"/>
      <c r="DW38" s="124"/>
      <c r="DX38" s="124"/>
      <c r="DY38" s="124"/>
      <c r="DZ38" s="127"/>
      <c r="EA38" s="128"/>
      <c r="EB38" s="124"/>
      <c r="EC38" s="124"/>
      <c r="ED38" s="124"/>
      <c r="EE38" s="125"/>
      <c r="EF38" s="126"/>
      <c r="EG38" s="124"/>
      <c r="EH38" s="124"/>
      <c r="EI38" s="124"/>
      <c r="EJ38" s="127"/>
      <c r="EK38" s="128"/>
      <c r="EL38" s="124"/>
      <c r="EM38" s="124"/>
      <c r="EN38" s="124"/>
      <c r="EO38" s="125"/>
      <c r="EP38" s="126"/>
      <c r="EQ38" s="124"/>
      <c r="ER38" s="124"/>
      <c r="ES38" s="124"/>
      <c r="ET38" s="127"/>
      <c r="EU38" s="128"/>
      <c r="EV38" s="124"/>
      <c r="EW38" s="124"/>
      <c r="EX38" s="124"/>
      <c r="EY38" s="125"/>
      <c r="EZ38" s="126"/>
      <c r="FA38" s="124"/>
      <c r="FB38" s="124"/>
      <c r="FC38" s="124"/>
      <c r="FD38" s="127"/>
      <c r="FE38" s="128"/>
      <c r="FF38" s="124"/>
      <c r="FG38" s="124"/>
      <c r="FH38" s="124"/>
      <c r="FI38" s="125"/>
      <c r="FJ38" s="126"/>
      <c r="FK38" s="124"/>
      <c r="FL38" s="124"/>
      <c r="FM38" s="124"/>
      <c r="FN38" s="127"/>
      <c r="FO38" s="128"/>
      <c r="FP38" s="124"/>
      <c r="FQ38" s="124"/>
      <c r="FR38" s="124"/>
      <c r="FS38" s="125"/>
      <c r="FT38" s="126"/>
      <c r="FU38" s="124"/>
      <c r="FV38" s="124"/>
      <c r="FW38" s="124"/>
      <c r="FX38" s="127"/>
      <c r="FY38" s="128"/>
      <c r="FZ38" s="124"/>
      <c r="GA38" s="124"/>
      <c r="GB38" s="124"/>
      <c r="GC38" s="125"/>
      <c r="GD38" s="124"/>
      <c r="GE38" s="124"/>
      <c r="GF38" s="124"/>
      <c r="GG38" s="124"/>
      <c r="GH38" s="127"/>
      <c r="GI38" s="128"/>
      <c r="GJ38" s="124"/>
      <c r="GK38" s="124"/>
      <c r="GL38" s="124"/>
      <c r="GM38" s="125"/>
      <c r="GN38" s="126"/>
      <c r="GO38" s="124"/>
      <c r="GP38" s="124"/>
      <c r="GQ38" s="124"/>
      <c r="GR38" s="129"/>
    </row>
    <row r="39" spans="1:200" ht="11.25" hidden="1" customHeight="1" x14ac:dyDescent="0.25">
      <c r="A39" s="395"/>
      <c r="B39" s="396"/>
      <c r="C39" s="396"/>
      <c r="D39" s="396"/>
      <c r="E39" s="396"/>
      <c r="F39" s="396"/>
      <c r="G39" s="397"/>
      <c r="H39" s="408"/>
      <c r="I39" s="409"/>
      <c r="J39" s="409"/>
      <c r="K39" s="409"/>
      <c r="L39" s="409"/>
      <c r="M39" s="409"/>
      <c r="N39" s="409"/>
      <c r="O39" s="409"/>
      <c r="P39" s="409"/>
      <c r="Q39" s="409"/>
      <c r="R39" s="409"/>
      <c r="S39" s="409"/>
      <c r="T39" s="409"/>
      <c r="U39" s="409"/>
      <c r="V39" s="409"/>
      <c r="W39" s="409"/>
      <c r="X39" s="409"/>
      <c r="Y39" s="409"/>
      <c r="Z39" s="409"/>
      <c r="AA39" s="409"/>
      <c r="AB39" s="409"/>
      <c r="AC39" s="409"/>
      <c r="AD39" s="409"/>
      <c r="AE39" s="409"/>
      <c r="AF39" s="409"/>
      <c r="AG39" s="409"/>
      <c r="AH39" s="409"/>
      <c r="AI39" s="409"/>
      <c r="AJ39" s="409"/>
      <c r="AK39" s="409"/>
      <c r="AL39" s="409"/>
      <c r="AM39" s="409"/>
      <c r="AN39" s="409"/>
      <c r="AO39" s="409"/>
      <c r="AP39" s="409"/>
      <c r="AQ39" s="409"/>
      <c r="AR39" s="409"/>
      <c r="AS39" s="409"/>
      <c r="AT39" s="409"/>
      <c r="AU39" s="409"/>
      <c r="AV39" s="409"/>
      <c r="AW39" s="409"/>
      <c r="AX39" s="409"/>
      <c r="AY39" s="409"/>
      <c r="AZ39" s="409"/>
      <c r="BA39" s="409"/>
      <c r="BB39" s="409"/>
      <c r="BC39" s="409"/>
      <c r="BD39" s="410"/>
      <c r="BE39" s="376"/>
      <c r="BF39" s="377"/>
      <c r="BG39" s="377"/>
      <c r="BH39" s="377"/>
      <c r="BI39" s="377"/>
      <c r="BJ39" s="378"/>
      <c r="BK39" s="376"/>
      <c r="BL39" s="377"/>
      <c r="BM39" s="377"/>
      <c r="BN39" s="377"/>
      <c r="BO39" s="377"/>
      <c r="BP39" s="378"/>
      <c r="BQ39" s="376"/>
      <c r="BR39" s="377"/>
      <c r="BS39" s="377"/>
      <c r="BT39" s="377"/>
      <c r="BU39" s="377"/>
      <c r="BV39" s="378"/>
      <c r="BW39" s="373"/>
      <c r="BX39" s="374"/>
      <c r="BY39" s="374"/>
      <c r="BZ39" s="374"/>
      <c r="CA39" s="374"/>
      <c r="CB39" s="375"/>
      <c r="CC39" s="38"/>
      <c r="CD39" s="39"/>
      <c r="CE39" s="39"/>
      <c r="CF39" s="39"/>
      <c r="CG39" s="40"/>
      <c r="CH39" s="41"/>
      <c r="CI39" s="39"/>
      <c r="CJ39" s="39"/>
      <c r="CK39" s="39"/>
      <c r="CL39" s="42"/>
      <c r="CM39" s="43"/>
      <c r="CN39" s="39"/>
      <c r="CO39" s="39"/>
      <c r="CP39" s="39"/>
      <c r="CQ39" s="40"/>
      <c r="CR39" s="41"/>
      <c r="CS39" s="39"/>
      <c r="CT39" s="39"/>
      <c r="CU39" s="39"/>
      <c r="CV39" s="42"/>
      <c r="CW39" s="43"/>
      <c r="CX39" s="39"/>
      <c r="CY39" s="39"/>
      <c r="CZ39" s="39"/>
      <c r="DA39" s="40"/>
      <c r="DB39" s="41"/>
      <c r="DC39" s="39"/>
      <c r="DD39" s="39"/>
      <c r="DE39" s="39"/>
      <c r="DF39" s="42"/>
      <c r="DG39" s="43"/>
      <c r="DH39" s="39"/>
      <c r="DI39" s="39"/>
      <c r="DJ39" s="39"/>
      <c r="DK39" s="40"/>
      <c r="DL39" s="41"/>
      <c r="DM39" s="39"/>
      <c r="DN39" s="39"/>
      <c r="DO39" s="39"/>
      <c r="DP39" s="42"/>
      <c r="DQ39" s="43"/>
      <c r="DR39" s="39"/>
      <c r="DS39" s="39"/>
      <c r="DT39" s="39"/>
      <c r="DU39" s="40"/>
      <c r="DV39" s="41"/>
      <c r="DW39" s="39"/>
      <c r="DX39" s="39"/>
      <c r="DY39" s="39"/>
      <c r="DZ39" s="42"/>
      <c r="EA39" s="43"/>
      <c r="EB39" s="39"/>
      <c r="EC39" s="39"/>
      <c r="ED39" s="39"/>
      <c r="EE39" s="40"/>
      <c r="EF39" s="41"/>
      <c r="EG39" s="39"/>
      <c r="EH39" s="39"/>
      <c r="EI39" s="39"/>
      <c r="EJ39" s="42"/>
      <c r="EK39" s="43"/>
      <c r="EL39" s="39"/>
      <c r="EM39" s="39"/>
      <c r="EN39" s="39"/>
      <c r="EO39" s="40"/>
      <c r="EP39" s="41"/>
      <c r="EQ39" s="39"/>
      <c r="ER39" s="39"/>
      <c r="ES39" s="39"/>
      <c r="ET39" s="42"/>
      <c r="EU39" s="43"/>
      <c r="EV39" s="39"/>
      <c r="EW39" s="39"/>
      <c r="EX39" s="39"/>
      <c r="EY39" s="40"/>
      <c r="EZ39" s="41"/>
      <c r="FA39" s="39"/>
      <c r="FB39" s="39"/>
      <c r="FC39" s="39"/>
      <c r="FD39" s="42"/>
      <c r="FE39" s="43"/>
      <c r="FF39" s="39"/>
      <c r="FG39" s="39"/>
      <c r="FH39" s="39"/>
      <c r="FI39" s="40"/>
      <c r="FJ39" s="41"/>
      <c r="FK39" s="39"/>
      <c r="FL39" s="39"/>
      <c r="FM39" s="39"/>
      <c r="FN39" s="42"/>
      <c r="FO39" s="43"/>
      <c r="FP39" s="39"/>
      <c r="FQ39" s="39"/>
      <c r="FR39" s="39"/>
      <c r="FS39" s="40"/>
      <c r="FT39" s="41"/>
      <c r="FU39" s="39"/>
      <c r="FV39" s="39"/>
      <c r="FW39" s="39"/>
      <c r="FX39" s="42"/>
      <c r="FY39" s="43"/>
      <c r="FZ39" s="39"/>
      <c r="GA39" s="39"/>
      <c r="GB39" s="39"/>
      <c r="GC39" s="40"/>
      <c r="GD39" s="39"/>
      <c r="GE39" s="39"/>
      <c r="GF39" s="39"/>
      <c r="GG39" s="39"/>
      <c r="GH39" s="42"/>
      <c r="GI39" s="43"/>
      <c r="GJ39" s="39"/>
      <c r="GK39" s="39"/>
      <c r="GL39" s="39"/>
      <c r="GM39" s="40"/>
      <c r="GN39" s="41"/>
      <c r="GO39" s="39"/>
      <c r="GP39" s="39"/>
      <c r="GQ39" s="39"/>
      <c r="GR39" s="44"/>
    </row>
    <row r="40" spans="1:200" ht="11.25" hidden="1" customHeight="1" x14ac:dyDescent="0.25">
      <c r="A40" s="392">
        <f>'[2]1 опер'!A40</f>
        <v>0</v>
      </c>
      <c r="B40" s="393"/>
      <c r="C40" s="393"/>
      <c r="D40" s="393"/>
      <c r="E40" s="393"/>
      <c r="F40" s="393"/>
      <c r="G40" s="394"/>
      <c r="H40" s="398"/>
      <c r="I40" s="399"/>
      <c r="J40" s="399"/>
      <c r="K40" s="399"/>
      <c r="L40" s="399"/>
      <c r="M40" s="399"/>
      <c r="N40" s="399"/>
      <c r="O40" s="399"/>
      <c r="P40" s="399"/>
      <c r="Q40" s="399"/>
      <c r="R40" s="399"/>
      <c r="S40" s="399"/>
      <c r="T40" s="399"/>
      <c r="U40" s="399"/>
      <c r="V40" s="399"/>
      <c r="W40" s="399"/>
      <c r="X40" s="399"/>
      <c r="Y40" s="399"/>
      <c r="Z40" s="399"/>
      <c r="AA40" s="399"/>
      <c r="AB40" s="399"/>
      <c r="AC40" s="399"/>
      <c r="AD40" s="399"/>
      <c r="AE40" s="399"/>
      <c r="AF40" s="399"/>
      <c r="AG40" s="399"/>
      <c r="AH40" s="399"/>
      <c r="AI40" s="399"/>
      <c r="AJ40" s="399"/>
      <c r="AK40" s="399"/>
      <c r="AL40" s="399"/>
      <c r="AM40" s="399"/>
      <c r="AN40" s="399"/>
      <c r="AO40" s="399"/>
      <c r="AP40" s="399"/>
      <c r="AQ40" s="399"/>
      <c r="AR40" s="399"/>
      <c r="AS40" s="399"/>
      <c r="AT40" s="399"/>
      <c r="AU40" s="399"/>
      <c r="AV40" s="399"/>
      <c r="AW40" s="399"/>
      <c r="AX40" s="399"/>
      <c r="AY40" s="399"/>
      <c r="AZ40" s="399"/>
      <c r="BA40" s="399"/>
      <c r="BB40" s="399"/>
      <c r="BC40" s="399"/>
      <c r="BD40" s="400"/>
      <c r="BE40" s="373"/>
      <c r="BF40" s="374"/>
      <c r="BG40" s="374"/>
      <c r="BH40" s="374"/>
      <c r="BI40" s="374"/>
      <c r="BJ40" s="375"/>
      <c r="BK40" s="373"/>
      <c r="BL40" s="374"/>
      <c r="BM40" s="374"/>
      <c r="BN40" s="374"/>
      <c r="BO40" s="374"/>
      <c r="BP40" s="375"/>
      <c r="BQ40" s="373"/>
      <c r="BR40" s="374"/>
      <c r="BS40" s="374"/>
      <c r="BT40" s="374"/>
      <c r="BU40" s="374"/>
      <c r="BV40" s="375"/>
      <c r="BW40" s="376"/>
      <c r="BX40" s="377"/>
      <c r="BY40" s="377"/>
      <c r="BZ40" s="377"/>
      <c r="CA40" s="377"/>
      <c r="CB40" s="378"/>
      <c r="CC40" s="38"/>
      <c r="CD40" s="39"/>
      <c r="CE40" s="39"/>
      <c r="CF40" s="39"/>
      <c r="CG40" s="40"/>
      <c r="CH40" s="41"/>
      <c r="CI40" s="39"/>
      <c r="CJ40" s="39"/>
      <c r="CK40" s="39"/>
      <c r="CL40" s="42"/>
      <c r="CM40" s="43"/>
      <c r="CN40" s="39"/>
      <c r="CO40" s="39"/>
      <c r="CP40" s="39"/>
      <c r="CQ40" s="40"/>
      <c r="CR40" s="41"/>
      <c r="CS40" s="39"/>
      <c r="CT40" s="39"/>
      <c r="CU40" s="39"/>
      <c r="CV40" s="42"/>
      <c r="CW40" s="43"/>
      <c r="CX40" s="39"/>
      <c r="CY40" s="39"/>
      <c r="CZ40" s="39"/>
      <c r="DA40" s="40"/>
      <c r="DB40" s="41"/>
      <c r="DC40" s="39"/>
      <c r="DD40" s="39"/>
      <c r="DE40" s="39"/>
      <c r="DF40" s="42"/>
      <c r="DG40" s="43"/>
      <c r="DH40" s="39"/>
      <c r="DI40" s="39"/>
      <c r="DJ40" s="39"/>
      <c r="DK40" s="40"/>
      <c r="DL40" s="41"/>
      <c r="DM40" s="39"/>
      <c r="DN40" s="39"/>
      <c r="DO40" s="39"/>
      <c r="DP40" s="42"/>
      <c r="DQ40" s="43"/>
      <c r="DR40" s="39"/>
      <c r="DS40" s="39"/>
      <c r="DT40" s="39"/>
      <c r="DU40" s="40"/>
      <c r="DV40" s="41"/>
      <c r="DW40" s="39"/>
      <c r="DX40" s="39"/>
      <c r="DY40" s="39"/>
      <c r="DZ40" s="42"/>
      <c r="EA40" s="43"/>
      <c r="EB40" s="39"/>
      <c r="EC40" s="39"/>
      <c r="ED40" s="39"/>
      <c r="EE40" s="40"/>
      <c r="EF40" s="41"/>
      <c r="EG40" s="39"/>
      <c r="EH40" s="39"/>
      <c r="EI40" s="39"/>
      <c r="EJ40" s="42"/>
      <c r="EK40" s="43"/>
      <c r="EL40" s="39"/>
      <c r="EM40" s="39"/>
      <c r="EN40" s="39"/>
      <c r="EO40" s="40"/>
      <c r="EP40" s="41"/>
      <c r="EQ40" s="39"/>
      <c r="ER40" s="39"/>
      <c r="ES40" s="39"/>
      <c r="ET40" s="42"/>
      <c r="EU40" s="43"/>
      <c r="EV40" s="39"/>
      <c r="EW40" s="39"/>
      <c r="EX40" s="39"/>
      <c r="EY40" s="40"/>
      <c r="EZ40" s="41"/>
      <c r="FA40" s="39"/>
      <c r="FB40" s="39"/>
      <c r="FC40" s="39"/>
      <c r="FD40" s="42"/>
      <c r="FE40" s="43"/>
      <c r="FF40" s="39"/>
      <c r="FG40" s="39"/>
      <c r="FH40" s="39"/>
      <c r="FI40" s="40"/>
      <c r="FJ40" s="41"/>
      <c r="FK40" s="39"/>
      <c r="FL40" s="39"/>
      <c r="FM40" s="39"/>
      <c r="FN40" s="42"/>
      <c r="FO40" s="43"/>
      <c r="FP40" s="39"/>
      <c r="FQ40" s="39"/>
      <c r="FR40" s="39"/>
      <c r="FS40" s="40"/>
      <c r="FT40" s="41"/>
      <c r="FU40" s="39"/>
      <c r="FV40" s="39"/>
      <c r="FW40" s="39"/>
      <c r="FX40" s="42"/>
      <c r="FY40" s="43"/>
      <c r="FZ40" s="39"/>
      <c r="GA40" s="39"/>
      <c r="GB40" s="39"/>
      <c r="GC40" s="40"/>
      <c r="GD40" s="39"/>
      <c r="GE40" s="39"/>
      <c r="GF40" s="39"/>
      <c r="GG40" s="39"/>
      <c r="GH40" s="42"/>
      <c r="GI40" s="43"/>
      <c r="GJ40" s="39"/>
      <c r="GK40" s="39"/>
      <c r="GL40" s="39"/>
      <c r="GM40" s="40"/>
      <c r="GN40" s="41"/>
      <c r="GO40" s="39"/>
      <c r="GP40" s="39"/>
      <c r="GQ40" s="39"/>
      <c r="GR40" s="44"/>
    </row>
    <row r="41" spans="1:200" ht="11.25" hidden="1" customHeight="1" x14ac:dyDescent="0.25">
      <c r="A41" s="395"/>
      <c r="B41" s="396"/>
      <c r="C41" s="396"/>
      <c r="D41" s="396"/>
      <c r="E41" s="396"/>
      <c r="F41" s="396"/>
      <c r="G41" s="397"/>
      <c r="H41" s="401"/>
      <c r="I41" s="402"/>
      <c r="J41" s="402"/>
      <c r="K41" s="402"/>
      <c r="L41" s="402"/>
      <c r="M41" s="402"/>
      <c r="N41" s="402"/>
      <c r="O41" s="402"/>
      <c r="P41" s="402"/>
      <c r="Q41" s="402"/>
      <c r="R41" s="402"/>
      <c r="S41" s="402"/>
      <c r="T41" s="402"/>
      <c r="U41" s="402"/>
      <c r="V41" s="402"/>
      <c r="W41" s="402"/>
      <c r="X41" s="402"/>
      <c r="Y41" s="402"/>
      <c r="Z41" s="402"/>
      <c r="AA41" s="402"/>
      <c r="AB41" s="402"/>
      <c r="AC41" s="402"/>
      <c r="AD41" s="402"/>
      <c r="AE41" s="402"/>
      <c r="AF41" s="402"/>
      <c r="AG41" s="402"/>
      <c r="AH41" s="402"/>
      <c r="AI41" s="402"/>
      <c r="AJ41" s="402"/>
      <c r="AK41" s="402"/>
      <c r="AL41" s="402"/>
      <c r="AM41" s="402"/>
      <c r="AN41" s="402"/>
      <c r="AO41" s="402"/>
      <c r="AP41" s="402"/>
      <c r="AQ41" s="402"/>
      <c r="AR41" s="402"/>
      <c r="AS41" s="402"/>
      <c r="AT41" s="402"/>
      <c r="AU41" s="402"/>
      <c r="AV41" s="402"/>
      <c r="AW41" s="402"/>
      <c r="AX41" s="402"/>
      <c r="AY41" s="402"/>
      <c r="AZ41" s="402"/>
      <c r="BA41" s="402"/>
      <c r="BB41" s="402"/>
      <c r="BC41" s="402"/>
      <c r="BD41" s="403"/>
      <c r="BE41" s="376"/>
      <c r="BF41" s="377"/>
      <c r="BG41" s="377"/>
      <c r="BH41" s="377"/>
      <c r="BI41" s="377"/>
      <c r="BJ41" s="378"/>
      <c r="BK41" s="376"/>
      <c r="BL41" s="377"/>
      <c r="BM41" s="377"/>
      <c r="BN41" s="377"/>
      <c r="BO41" s="377"/>
      <c r="BP41" s="378"/>
      <c r="BQ41" s="376"/>
      <c r="BR41" s="377"/>
      <c r="BS41" s="377"/>
      <c r="BT41" s="377"/>
      <c r="BU41" s="377"/>
      <c r="BV41" s="378"/>
      <c r="BW41" s="373"/>
      <c r="BX41" s="374"/>
      <c r="BY41" s="374"/>
      <c r="BZ41" s="374"/>
      <c r="CA41" s="374"/>
      <c r="CB41" s="375"/>
      <c r="CC41" s="45"/>
      <c r="CD41" s="46"/>
      <c r="CE41" s="46"/>
      <c r="CF41" s="46"/>
      <c r="CG41" s="47"/>
      <c r="CH41" s="48"/>
      <c r="CI41" s="46"/>
      <c r="CJ41" s="46"/>
      <c r="CK41" s="46"/>
      <c r="CL41" s="49"/>
      <c r="CM41" s="50"/>
      <c r="CN41" s="46"/>
      <c r="CO41" s="46"/>
      <c r="CP41" s="46"/>
      <c r="CQ41" s="47"/>
      <c r="CR41" s="48"/>
      <c r="CS41" s="46"/>
      <c r="CT41" s="46"/>
      <c r="CU41" s="46"/>
      <c r="CV41" s="49"/>
      <c r="CW41" s="50"/>
      <c r="CX41" s="46"/>
      <c r="CY41" s="46"/>
      <c r="CZ41" s="46"/>
      <c r="DA41" s="47"/>
      <c r="DB41" s="48"/>
      <c r="DC41" s="46"/>
      <c r="DD41" s="46"/>
      <c r="DE41" s="46"/>
      <c r="DF41" s="49"/>
      <c r="DG41" s="50"/>
      <c r="DH41" s="46"/>
      <c r="DI41" s="46"/>
      <c r="DJ41" s="46"/>
      <c r="DK41" s="47"/>
      <c r="DL41" s="48"/>
      <c r="DM41" s="46"/>
      <c r="DN41" s="46"/>
      <c r="DO41" s="46"/>
      <c r="DP41" s="49"/>
      <c r="DQ41" s="50"/>
      <c r="DR41" s="46"/>
      <c r="DS41" s="46"/>
      <c r="DT41" s="46"/>
      <c r="DU41" s="47"/>
      <c r="DV41" s="48"/>
      <c r="DW41" s="46"/>
      <c r="DX41" s="46"/>
      <c r="DY41" s="46"/>
      <c r="DZ41" s="49"/>
      <c r="EA41" s="50"/>
      <c r="EB41" s="46"/>
      <c r="EC41" s="46"/>
      <c r="ED41" s="46"/>
      <c r="EE41" s="47"/>
      <c r="EF41" s="48"/>
      <c r="EG41" s="46"/>
      <c r="EH41" s="46"/>
      <c r="EI41" s="46"/>
      <c r="EJ41" s="49"/>
      <c r="EK41" s="50"/>
      <c r="EL41" s="46"/>
      <c r="EM41" s="46"/>
      <c r="EN41" s="46"/>
      <c r="EO41" s="47"/>
      <c r="EP41" s="48"/>
      <c r="EQ41" s="46"/>
      <c r="ER41" s="46"/>
      <c r="ES41" s="46"/>
      <c r="ET41" s="49"/>
      <c r="EU41" s="50"/>
      <c r="EV41" s="46"/>
      <c r="EW41" s="46"/>
      <c r="EX41" s="46"/>
      <c r="EY41" s="47"/>
      <c r="EZ41" s="48"/>
      <c r="FA41" s="46"/>
      <c r="FB41" s="46"/>
      <c r="FC41" s="46"/>
      <c r="FD41" s="49"/>
      <c r="FE41" s="50"/>
      <c r="FF41" s="46"/>
      <c r="FG41" s="46"/>
      <c r="FH41" s="46"/>
      <c r="FI41" s="47"/>
      <c r="FJ41" s="48"/>
      <c r="FK41" s="46"/>
      <c r="FL41" s="46"/>
      <c r="FM41" s="46"/>
      <c r="FN41" s="49"/>
      <c r="FO41" s="50"/>
      <c r="FP41" s="46"/>
      <c r="FQ41" s="46"/>
      <c r="FR41" s="46"/>
      <c r="FS41" s="47"/>
      <c r="FT41" s="46"/>
      <c r="FU41" s="47"/>
      <c r="FV41" s="46"/>
      <c r="FW41" s="46"/>
      <c r="FX41" s="47"/>
      <c r="FY41" s="46"/>
      <c r="FZ41" s="47"/>
      <c r="GA41" s="46"/>
      <c r="GB41" s="47"/>
      <c r="GC41" s="46"/>
      <c r="GD41" s="46"/>
      <c r="GE41" s="47"/>
      <c r="GF41" s="46"/>
      <c r="GG41" s="47"/>
      <c r="GH41" s="46"/>
      <c r="GI41" s="47"/>
      <c r="GJ41" s="46"/>
      <c r="GK41" s="47"/>
      <c r="GL41" s="46"/>
      <c r="GM41" s="47"/>
      <c r="GN41" s="46"/>
      <c r="GO41" s="47"/>
      <c r="GP41" s="46"/>
      <c r="GQ41" s="47"/>
      <c r="GR41" s="44"/>
    </row>
    <row r="42" spans="1:200" ht="11.25" hidden="1" customHeight="1" x14ac:dyDescent="0.25">
      <c r="A42" s="392">
        <f>'[2]1 опер'!A42</f>
        <v>0</v>
      </c>
      <c r="B42" s="393"/>
      <c r="C42" s="393"/>
      <c r="D42" s="393"/>
      <c r="E42" s="393"/>
      <c r="F42" s="393"/>
      <c r="G42" s="394"/>
      <c r="H42" s="398"/>
      <c r="I42" s="399"/>
      <c r="J42" s="399"/>
      <c r="K42" s="399"/>
      <c r="L42" s="399"/>
      <c r="M42" s="399"/>
      <c r="N42" s="399"/>
      <c r="O42" s="399"/>
      <c r="P42" s="399"/>
      <c r="Q42" s="399"/>
      <c r="R42" s="399"/>
      <c r="S42" s="399"/>
      <c r="T42" s="399"/>
      <c r="U42" s="399"/>
      <c r="V42" s="399"/>
      <c r="W42" s="399"/>
      <c r="X42" s="399"/>
      <c r="Y42" s="399"/>
      <c r="Z42" s="399"/>
      <c r="AA42" s="399"/>
      <c r="AB42" s="399"/>
      <c r="AC42" s="399"/>
      <c r="AD42" s="399"/>
      <c r="AE42" s="399"/>
      <c r="AF42" s="399"/>
      <c r="AG42" s="399"/>
      <c r="AH42" s="399"/>
      <c r="AI42" s="399"/>
      <c r="AJ42" s="399"/>
      <c r="AK42" s="399"/>
      <c r="AL42" s="399"/>
      <c r="AM42" s="399"/>
      <c r="AN42" s="399"/>
      <c r="AO42" s="399"/>
      <c r="AP42" s="399"/>
      <c r="AQ42" s="399"/>
      <c r="AR42" s="399"/>
      <c r="AS42" s="399"/>
      <c r="AT42" s="399"/>
      <c r="AU42" s="399"/>
      <c r="AV42" s="399"/>
      <c r="AW42" s="399"/>
      <c r="AX42" s="399"/>
      <c r="AY42" s="399"/>
      <c r="AZ42" s="399"/>
      <c r="BA42" s="399"/>
      <c r="BB42" s="399"/>
      <c r="BC42" s="399"/>
      <c r="BD42" s="400"/>
      <c r="BE42" s="373"/>
      <c r="BF42" s="374"/>
      <c r="BG42" s="374"/>
      <c r="BH42" s="374"/>
      <c r="BI42" s="374"/>
      <c r="BJ42" s="375"/>
      <c r="BK42" s="373"/>
      <c r="BL42" s="374"/>
      <c r="BM42" s="374"/>
      <c r="BN42" s="374"/>
      <c r="BO42" s="374"/>
      <c r="BP42" s="375"/>
      <c r="BQ42" s="373"/>
      <c r="BR42" s="374"/>
      <c r="BS42" s="374"/>
      <c r="BT42" s="374"/>
      <c r="BU42" s="374"/>
      <c r="BV42" s="375"/>
      <c r="BW42" s="376"/>
      <c r="BX42" s="377"/>
      <c r="BY42" s="377"/>
      <c r="BZ42" s="377"/>
      <c r="CA42" s="377"/>
      <c r="CB42" s="378"/>
      <c r="CC42" s="38"/>
      <c r="CD42" s="39"/>
      <c r="CE42" s="39"/>
      <c r="CF42" s="39"/>
      <c r="CG42" s="40"/>
      <c r="CH42" s="41"/>
      <c r="CI42" s="39"/>
      <c r="CJ42" s="39"/>
      <c r="CK42" s="39"/>
      <c r="CL42" s="42"/>
      <c r="CM42" s="43"/>
      <c r="CN42" s="39"/>
      <c r="CO42" s="39"/>
      <c r="CP42" s="39"/>
      <c r="CQ42" s="40"/>
      <c r="CR42" s="41"/>
      <c r="CS42" s="39"/>
      <c r="CT42" s="39"/>
      <c r="CU42" s="39"/>
      <c r="CV42" s="42"/>
      <c r="CW42" s="43"/>
      <c r="CX42" s="39"/>
      <c r="CY42" s="39"/>
      <c r="CZ42" s="39"/>
      <c r="DA42" s="40"/>
      <c r="DB42" s="41"/>
      <c r="DC42" s="39"/>
      <c r="DD42" s="39"/>
      <c r="DE42" s="39"/>
      <c r="DF42" s="42"/>
      <c r="DG42" s="43"/>
      <c r="DH42" s="39"/>
      <c r="DI42" s="39"/>
      <c r="DJ42" s="39"/>
      <c r="DK42" s="40"/>
      <c r="DL42" s="41"/>
      <c r="DM42" s="39"/>
      <c r="DN42" s="39"/>
      <c r="DO42" s="39"/>
      <c r="DP42" s="42"/>
      <c r="DQ42" s="43"/>
      <c r="DR42" s="39"/>
      <c r="DS42" s="39"/>
      <c r="DT42" s="39"/>
      <c r="DU42" s="40"/>
      <c r="DV42" s="41"/>
      <c r="DW42" s="39"/>
      <c r="DX42" s="39"/>
      <c r="DY42" s="39"/>
      <c r="DZ42" s="42"/>
      <c r="EA42" s="43"/>
      <c r="EB42" s="39"/>
      <c r="EC42" s="39"/>
      <c r="ED42" s="39"/>
      <c r="EE42" s="40"/>
      <c r="EF42" s="41"/>
      <c r="EG42" s="39"/>
      <c r="EH42" s="39"/>
      <c r="EI42" s="39"/>
      <c r="EJ42" s="42"/>
      <c r="EK42" s="43"/>
      <c r="EL42" s="39"/>
      <c r="EM42" s="39"/>
      <c r="EN42" s="39"/>
      <c r="EO42" s="40"/>
      <c r="EP42" s="41"/>
      <c r="EQ42" s="39"/>
      <c r="ER42" s="39"/>
      <c r="ES42" s="39"/>
      <c r="ET42" s="42"/>
      <c r="EU42" s="43"/>
      <c r="EV42" s="39"/>
      <c r="EW42" s="39"/>
      <c r="EX42" s="39"/>
      <c r="EY42" s="40"/>
      <c r="EZ42" s="41"/>
      <c r="FA42" s="39"/>
      <c r="FB42" s="39"/>
      <c r="FC42" s="39"/>
      <c r="FD42" s="42"/>
      <c r="FE42" s="43"/>
      <c r="FF42" s="39"/>
      <c r="FG42" s="39"/>
      <c r="FH42" s="39"/>
      <c r="FI42" s="40"/>
      <c r="FJ42" s="41"/>
      <c r="FK42" s="39"/>
      <c r="FL42" s="39"/>
      <c r="FM42" s="39"/>
      <c r="FN42" s="42"/>
      <c r="FO42" s="43"/>
      <c r="FP42" s="39"/>
      <c r="FQ42" s="39"/>
      <c r="FR42" s="39"/>
      <c r="FS42" s="40"/>
      <c r="FT42" s="39"/>
      <c r="FU42" s="40"/>
      <c r="FV42" s="39"/>
      <c r="FW42" s="39"/>
      <c r="FX42" s="40"/>
      <c r="FY42" s="39"/>
      <c r="FZ42" s="40"/>
      <c r="GA42" s="39"/>
      <c r="GB42" s="40"/>
      <c r="GC42" s="39"/>
      <c r="GD42" s="39"/>
      <c r="GE42" s="40"/>
      <c r="GF42" s="39"/>
      <c r="GG42" s="40"/>
      <c r="GH42" s="39"/>
      <c r="GI42" s="40"/>
      <c r="GJ42" s="39"/>
      <c r="GK42" s="40"/>
      <c r="GL42" s="39"/>
      <c r="GM42" s="40"/>
      <c r="GN42" s="39"/>
      <c r="GO42" s="40"/>
      <c r="GP42" s="39"/>
      <c r="GQ42" s="40"/>
      <c r="GR42" s="44"/>
    </row>
    <row r="43" spans="1:200" ht="11.25" hidden="1" customHeight="1" x14ac:dyDescent="0.25">
      <c r="A43" s="395"/>
      <c r="B43" s="396"/>
      <c r="C43" s="396"/>
      <c r="D43" s="396"/>
      <c r="E43" s="396"/>
      <c r="F43" s="396"/>
      <c r="G43" s="397"/>
      <c r="H43" s="401"/>
      <c r="I43" s="402"/>
      <c r="J43" s="402"/>
      <c r="K43" s="402"/>
      <c r="L43" s="402"/>
      <c r="M43" s="402"/>
      <c r="N43" s="402"/>
      <c r="O43" s="402"/>
      <c r="P43" s="402"/>
      <c r="Q43" s="402"/>
      <c r="R43" s="402"/>
      <c r="S43" s="402"/>
      <c r="T43" s="402"/>
      <c r="U43" s="402"/>
      <c r="V43" s="402"/>
      <c r="W43" s="402"/>
      <c r="X43" s="402"/>
      <c r="Y43" s="402"/>
      <c r="Z43" s="402"/>
      <c r="AA43" s="402"/>
      <c r="AB43" s="402"/>
      <c r="AC43" s="402"/>
      <c r="AD43" s="402"/>
      <c r="AE43" s="402"/>
      <c r="AF43" s="402"/>
      <c r="AG43" s="402"/>
      <c r="AH43" s="402"/>
      <c r="AI43" s="402"/>
      <c r="AJ43" s="402"/>
      <c r="AK43" s="402"/>
      <c r="AL43" s="402"/>
      <c r="AM43" s="402"/>
      <c r="AN43" s="402"/>
      <c r="AO43" s="402"/>
      <c r="AP43" s="402"/>
      <c r="AQ43" s="402"/>
      <c r="AR43" s="402"/>
      <c r="AS43" s="402"/>
      <c r="AT43" s="402"/>
      <c r="AU43" s="402"/>
      <c r="AV43" s="402"/>
      <c r="AW43" s="402"/>
      <c r="AX43" s="402"/>
      <c r="AY43" s="402"/>
      <c r="AZ43" s="402"/>
      <c r="BA43" s="402"/>
      <c r="BB43" s="402"/>
      <c r="BC43" s="402"/>
      <c r="BD43" s="403"/>
      <c r="BE43" s="376"/>
      <c r="BF43" s="377"/>
      <c r="BG43" s="377"/>
      <c r="BH43" s="377"/>
      <c r="BI43" s="377"/>
      <c r="BJ43" s="378"/>
      <c r="BK43" s="376"/>
      <c r="BL43" s="377"/>
      <c r="BM43" s="377"/>
      <c r="BN43" s="377"/>
      <c r="BO43" s="377"/>
      <c r="BP43" s="378"/>
      <c r="BQ43" s="376"/>
      <c r="BR43" s="377"/>
      <c r="BS43" s="377"/>
      <c r="BT43" s="377"/>
      <c r="BU43" s="377"/>
      <c r="BV43" s="378"/>
      <c r="BW43" s="373"/>
      <c r="BX43" s="374"/>
      <c r="BY43" s="374"/>
      <c r="BZ43" s="374"/>
      <c r="CA43" s="374"/>
      <c r="CB43" s="375"/>
      <c r="CC43" s="45"/>
      <c r="CD43" s="46"/>
      <c r="CE43" s="46"/>
      <c r="CF43" s="46"/>
      <c r="CG43" s="47"/>
      <c r="CH43" s="48"/>
      <c r="CI43" s="46"/>
      <c r="CJ43" s="46"/>
      <c r="CK43" s="46"/>
      <c r="CL43" s="49"/>
      <c r="CM43" s="50"/>
      <c r="CN43" s="46"/>
      <c r="CO43" s="46"/>
      <c r="CP43" s="46"/>
      <c r="CQ43" s="47"/>
      <c r="CR43" s="48"/>
      <c r="CS43" s="46"/>
      <c r="CT43" s="46"/>
      <c r="CU43" s="46"/>
      <c r="CV43" s="49"/>
      <c r="CW43" s="50"/>
      <c r="CX43" s="46"/>
      <c r="CY43" s="46"/>
      <c r="CZ43" s="46"/>
      <c r="DA43" s="47"/>
      <c r="DB43" s="48"/>
      <c r="DC43" s="46"/>
      <c r="DD43" s="46"/>
      <c r="DE43" s="46"/>
      <c r="DF43" s="49"/>
      <c r="DG43" s="50"/>
      <c r="DH43" s="46"/>
      <c r="DI43" s="46"/>
      <c r="DJ43" s="46"/>
      <c r="DK43" s="47"/>
      <c r="DL43" s="48"/>
      <c r="DM43" s="46"/>
      <c r="DN43" s="46"/>
      <c r="DO43" s="46"/>
      <c r="DP43" s="49"/>
      <c r="DQ43" s="50"/>
      <c r="DR43" s="46"/>
      <c r="DS43" s="46"/>
      <c r="DT43" s="46"/>
      <c r="DU43" s="47"/>
      <c r="DV43" s="48"/>
      <c r="DW43" s="46"/>
      <c r="DX43" s="46"/>
      <c r="DY43" s="46"/>
      <c r="DZ43" s="49"/>
      <c r="EA43" s="50"/>
      <c r="EB43" s="46"/>
      <c r="EC43" s="46"/>
      <c r="ED43" s="46"/>
      <c r="EE43" s="47"/>
      <c r="EF43" s="48"/>
      <c r="EG43" s="46"/>
      <c r="EH43" s="46"/>
      <c r="EI43" s="46"/>
      <c r="EJ43" s="49"/>
      <c r="EK43" s="50"/>
      <c r="EL43" s="46"/>
      <c r="EM43" s="46"/>
      <c r="EN43" s="46"/>
      <c r="EO43" s="47"/>
      <c r="EP43" s="48"/>
      <c r="EQ43" s="46"/>
      <c r="ER43" s="46"/>
      <c r="ES43" s="46"/>
      <c r="ET43" s="49"/>
      <c r="EU43" s="50"/>
      <c r="EV43" s="46"/>
      <c r="EW43" s="46"/>
      <c r="EX43" s="46"/>
      <c r="EY43" s="47"/>
      <c r="EZ43" s="48"/>
      <c r="FA43" s="46"/>
      <c r="FB43" s="46"/>
      <c r="FC43" s="46"/>
      <c r="FD43" s="49"/>
      <c r="FE43" s="50"/>
      <c r="FF43" s="46"/>
      <c r="FG43" s="46"/>
      <c r="FH43" s="46"/>
      <c r="FI43" s="47"/>
      <c r="FJ43" s="48"/>
      <c r="FK43" s="46"/>
      <c r="FL43" s="46"/>
      <c r="FM43" s="46"/>
      <c r="FN43" s="49"/>
      <c r="FO43" s="50"/>
      <c r="FP43" s="46"/>
      <c r="FQ43" s="46"/>
      <c r="FR43" s="46"/>
      <c r="FS43" s="47"/>
      <c r="FT43" s="46"/>
      <c r="FU43" s="47"/>
      <c r="FV43" s="46"/>
      <c r="FW43" s="46"/>
      <c r="FX43" s="47"/>
      <c r="FY43" s="46"/>
      <c r="FZ43" s="47"/>
      <c r="GA43" s="46"/>
      <c r="GB43" s="47"/>
      <c r="GC43" s="46"/>
      <c r="GD43" s="46"/>
      <c r="GE43" s="47"/>
      <c r="GF43" s="46"/>
      <c r="GG43" s="47"/>
      <c r="GH43" s="46"/>
      <c r="GI43" s="47"/>
      <c r="GJ43" s="46"/>
      <c r="GK43" s="47"/>
      <c r="GL43" s="46"/>
      <c r="GM43" s="47"/>
      <c r="GN43" s="46"/>
      <c r="GO43" s="47"/>
      <c r="GP43" s="46"/>
      <c r="GQ43" s="47"/>
      <c r="GR43" s="44"/>
    </row>
    <row r="44" spans="1:200" ht="11.25" hidden="1" customHeight="1" x14ac:dyDescent="0.25">
      <c r="A44" s="392">
        <f>'[2]1 опер'!A44</f>
        <v>0</v>
      </c>
      <c r="B44" s="393"/>
      <c r="C44" s="393"/>
      <c r="D44" s="393"/>
      <c r="E44" s="393"/>
      <c r="F44" s="393"/>
      <c r="G44" s="394"/>
      <c r="H44" s="398"/>
      <c r="I44" s="399"/>
      <c r="J44" s="399"/>
      <c r="K44" s="399"/>
      <c r="L44" s="399"/>
      <c r="M44" s="399"/>
      <c r="N44" s="399"/>
      <c r="O44" s="399"/>
      <c r="P44" s="399"/>
      <c r="Q44" s="399"/>
      <c r="R44" s="399"/>
      <c r="S44" s="399"/>
      <c r="T44" s="399"/>
      <c r="U44" s="399"/>
      <c r="V44" s="399"/>
      <c r="W44" s="399"/>
      <c r="X44" s="399"/>
      <c r="Y44" s="399"/>
      <c r="Z44" s="399"/>
      <c r="AA44" s="399"/>
      <c r="AB44" s="399"/>
      <c r="AC44" s="399"/>
      <c r="AD44" s="399"/>
      <c r="AE44" s="399"/>
      <c r="AF44" s="399"/>
      <c r="AG44" s="399"/>
      <c r="AH44" s="399"/>
      <c r="AI44" s="399"/>
      <c r="AJ44" s="399"/>
      <c r="AK44" s="399"/>
      <c r="AL44" s="399"/>
      <c r="AM44" s="399"/>
      <c r="AN44" s="399"/>
      <c r="AO44" s="399"/>
      <c r="AP44" s="399"/>
      <c r="AQ44" s="399"/>
      <c r="AR44" s="399"/>
      <c r="AS44" s="399"/>
      <c r="AT44" s="399"/>
      <c r="AU44" s="399"/>
      <c r="AV44" s="399"/>
      <c r="AW44" s="399"/>
      <c r="AX44" s="399"/>
      <c r="AY44" s="399"/>
      <c r="AZ44" s="399"/>
      <c r="BA44" s="399"/>
      <c r="BB44" s="399"/>
      <c r="BC44" s="399"/>
      <c r="BD44" s="400"/>
      <c r="BE44" s="373"/>
      <c r="BF44" s="374"/>
      <c r="BG44" s="374"/>
      <c r="BH44" s="374"/>
      <c r="BI44" s="374"/>
      <c r="BJ44" s="375"/>
      <c r="BK44" s="373"/>
      <c r="BL44" s="374"/>
      <c r="BM44" s="374"/>
      <c r="BN44" s="374"/>
      <c r="BO44" s="374"/>
      <c r="BP44" s="375"/>
      <c r="BQ44" s="373"/>
      <c r="BR44" s="374"/>
      <c r="BS44" s="374"/>
      <c r="BT44" s="374"/>
      <c r="BU44" s="374"/>
      <c r="BV44" s="375"/>
      <c r="BW44" s="376"/>
      <c r="BX44" s="377"/>
      <c r="BY44" s="377"/>
      <c r="BZ44" s="377"/>
      <c r="CA44" s="377"/>
      <c r="CB44" s="378"/>
      <c r="CC44" s="38"/>
      <c r="CD44" s="39"/>
      <c r="CE44" s="39"/>
      <c r="CF44" s="39"/>
      <c r="CG44" s="40"/>
      <c r="CH44" s="41"/>
      <c r="CI44" s="39"/>
      <c r="CJ44" s="39"/>
      <c r="CK44" s="39"/>
      <c r="CL44" s="42"/>
      <c r="CM44" s="43"/>
      <c r="CN44" s="39"/>
      <c r="CO44" s="39"/>
      <c r="CP44" s="39"/>
      <c r="CQ44" s="40"/>
      <c r="CR44" s="41"/>
      <c r="CS44" s="39"/>
      <c r="CT44" s="39"/>
      <c r="CU44" s="39"/>
      <c r="CV44" s="42"/>
      <c r="CW44" s="43"/>
      <c r="CX44" s="39"/>
      <c r="CY44" s="39"/>
      <c r="CZ44" s="39"/>
      <c r="DA44" s="40"/>
      <c r="DB44" s="41"/>
      <c r="DC44" s="39"/>
      <c r="DD44" s="39"/>
      <c r="DE44" s="39"/>
      <c r="DF44" s="42"/>
      <c r="DG44" s="43"/>
      <c r="DH44" s="39"/>
      <c r="DI44" s="39"/>
      <c r="DJ44" s="39"/>
      <c r="DK44" s="40"/>
      <c r="DL44" s="41"/>
      <c r="DM44" s="39"/>
      <c r="DN44" s="39"/>
      <c r="DO44" s="39"/>
      <c r="DP44" s="42"/>
      <c r="DQ44" s="43"/>
      <c r="DR44" s="39"/>
      <c r="DS44" s="39"/>
      <c r="DT44" s="39"/>
      <c r="DU44" s="40"/>
      <c r="DV44" s="41"/>
      <c r="DW44" s="39"/>
      <c r="DX44" s="39"/>
      <c r="DY44" s="39"/>
      <c r="DZ44" s="42"/>
      <c r="EA44" s="43"/>
      <c r="EB44" s="39"/>
      <c r="EC44" s="39"/>
      <c r="ED44" s="39"/>
      <c r="EE44" s="40"/>
      <c r="EF44" s="41"/>
      <c r="EG44" s="39"/>
      <c r="EH44" s="39"/>
      <c r="EI44" s="39"/>
      <c r="EJ44" s="42"/>
      <c r="EK44" s="43"/>
      <c r="EL44" s="39"/>
      <c r="EM44" s="39"/>
      <c r="EN44" s="39"/>
      <c r="EO44" s="40"/>
      <c r="EP44" s="41"/>
      <c r="EQ44" s="39"/>
      <c r="ER44" s="39"/>
      <c r="ES44" s="39"/>
      <c r="ET44" s="42"/>
      <c r="EU44" s="43"/>
      <c r="EV44" s="39"/>
      <c r="EW44" s="39"/>
      <c r="EX44" s="39"/>
      <c r="EY44" s="40"/>
      <c r="EZ44" s="41"/>
      <c r="FA44" s="39"/>
      <c r="FB44" s="39"/>
      <c r="FC44" s="39"/>
      <c r="FD44" s="42"/>
      <c r="FE44" s="43"/>
      <c r="FF44" s="39"/>
      <c r="FG44" s="39"/>
      <c r="FH44" s="39"/>
      <c r="FI44" s="40"/>
      <c r="FJ44" s="41"/>
      <c r="FK44" s="39"/>
      <c r="FL44" s="39"/>
      <c r="FM44" s="39"/>
      <c r="FN44" s="42"/>
      <c r="FO44" s="43"/>
      <c r="FP44" s="39"/>
      <c r="FQ44" s="39"/>
      <c r="FR44" s="39"/>
      <c r="FS44" s="40"/>
      <c r="FT44" s="39"/>
      <c r="FU44" s="40"/>
      <c r="FV44" s="39"/>
      <c r="FW44" s="39"/>
      <c r="FX44" s="40"/>
      <c r="FY44" s="39"/>
      <c r="FZ44" s="40"/>
      <c r="GA44" s="39"/>
      <c r="GB44" s="40"/>
      <c r="GC44" s="39"/>
      <c r="GD44" s="39"/>
      <c r="GE44" s="40"/>
      <c r="GF44" s="39"/>
      <c r="GG44" s="40"/>
      <c r="GH44" s="39"/>
      <c r="GI44" s="40"/>
      <c r="GJ44" s="39"/>
      <c r="GK44" s="40"/>
      <c r="GL44" s="39"/>
      <c r="GM44" s="40"/>
      <c r="GN44" s="39"/>
      <c r="GO44" s="40"/>
      <c r="GP44" s="39"/>
      <c r="GQ44" s="40"/>
      <c r="GR44" s="44"/>
    </row>
    <row r="45" spans="1:200" ht="11.25" hidden="1" customHeight="1" x14ac:dyDescent="0.25">
      <c r="A45" s="395"/>
      <c r="B45" s="396"/>
      <c r="C45" s="396"/>
      <c r="D45" s="396"/>
      <c r="E45" s="396"/>
      <c r="F45" s="396"/>
      <c r="G45" s="397"/>
      <c r="H45" s="401"/>
      <c r="I45" s="402"/>
      <c r="J45" s="402"/>
      <c r="K45" s="402"/>
      <c r="L45" s="402"/>
      <c r="M45" s="402"/>
      <c r="N45" s="402"/>
      <c r="O45" s="402"/>
      <c r="P45" s="402"/>
      <c r="Q45" s="402"/>
      <c r="R45" s="402"/>
      <c r="S45" s="402"/>
      <c r="T45" s="402"/>
      <c r="U45" s="402"/>
      <c r="V45" s="402"/>
      <c r="W45" s="402"/>
      <c r="X45" s="402"/>
      <c r="Y45" s="402"/>
      <c r="Z45" s="402"/>
      <c r="AA45" s="402"/>
      <c r="AB45" s="402"/>
      <c r="AC45" s="402"/>
      <c r="AD45" s="402"/>
      <c r="AE45" s="402"/>
      <c r="AF45" s="402"/>
      <c r="AG45" s="402"/>
      <c r="AH45" s="402"/>
      <c r="AI45" s="402"/>
      <c r="AJ45" s="402"/>
      <c r="AK45" s="402"/>
      <c r="AL45" s="402"/>
      <c r="AM45" s="402"/>
      <c r="AN45" s="402"/>
      <c r="AO45" s="402"/>
      <c r="AP45" s="402"/>
      <c r="AQ45" s="402"/>
      <c r="AR45" s="402"/>
      <c r="AS45" s="402"/>
      <c r="AT45" s="402"/>
      <c r="AU45" s="402"/>
      <c r="AV45" s="402"/>
      <c r="AW45" s="402"/>
      <c r="AX45" s="402"/>
      <c r="AY45" s="402"/>
      <c r="AZ45" s="402"/>
      <c r="BA45" s="402"/>
      <c r="BB45" s="402"/>
      <c r="BC45" s="402"/>
      <c r="BD45" s="403"/>
      <c r="BE45" s="376"/>
      <c r="BF45" s="377"/>
      <c r="BG45" s="377"/>
      <c r="BH45" s="377"/>
      <c r="BI45" s="377"/>
      <c r="BJ45" s="378"/>
      <c r="BK45" s="376"/>
      <c r="BL45" s="377"/>
      <c r="BM45" s="377"/>
      <c r="BN45" s="377"/>
      <c r="BO45" s="377"/>
      <c r="BP45" s="378"/>
      <c r="BQ45" s="376"/>
      <c r="BR45" s="377"/>
      <c r="BS45" s="377"/>
      <c r="BT45" s="377"/>
      <c r="BU45" s="377"/>
      <c r="BV45" s="378"/>
      <c r="BW45" s="373"/>
      <c r="BX45" s="374"/>
      <c r="BY45" s="374"/>
      <c r="BZ45" s="374"/>
      <c r="CA45" s="374"/>
      <c r="CB45" s="375"/>
      <c r="CC45" s="45"/>
      <c r="CD45" s="46"/>
      <c r="CE45" s="46"/>
      <c r="CF45" s="46"/>
      <c r="CG45" s="47"/>
      <c r="CH45" s="48"/>
      <c r="CI45" s="46"/>
      <c r="CJ45" s="46"/>
      <c r="CK45" s="46"/>
      <c r="CL45" s="49"/>
      <c r="CM45" s="50"/>
      <c r="CN45" s="46"/>
      <c r="CO45" s="46"/>
      <c r="CP45" s="46"/>
      <c r="CQ45" s="47"/>
      <c r="CR45" s="48"/>
      <c r="CS45" s="46"/>
      <c r="CT45" s="46"/>
      <c r="CU45" s="46"/>
      <c r="CV45" s="49"/>
      <c r="CW45" s="50"/>
      <c r="CX45" s="46"/>
      <c r="CY45" s="46"/>
      <c r="CZ45" s="46"/>
      <c r="DA45" s="47"/>
      <c r="DB45" s="48"/>
      <c r="DC45" s="46"/>
      <c r="DD45" s="46"/>
      <c r="DE45" s="46"/>
      <c r="DF45" s="49"/>
      <c r="DG45" s="50"/>
      <c r="DH45" s="46"/>
      <c r="DI45" s="46"/>
      <c r="DJ45" s="46"/>
      <c r="DK45" s="47"/>
      <c r="DL45" s="48"/>
      <c r="DM45" s="46"/>
      <c r="DN45" s="46"/>
      <c r="DO45" s="46"/>
      <c r="DP45" s="49"/>
      <c r="DQ45" s="50"/>
      <c r="DR45" s="46"/>
      <c r="DS45" s="46"/>
      <c r="DT45" s="46"/>
      <c r="DU45" s="47"/>
      <c r="DV45" s="48"/>
      <c r="DW45" s="46"/>
      <c r="DX45" s="46"/>
      <c r="DY45" s="46"/>
      <c r="DZ45" s="49"/>
      <c r="EA45" s="50"/>
      <c r="EB45" s="46"/>
      <c r="EC45" s="46"/>
      <c r="ED45" s="46"/>
      <c r="EE45" s="47"/>
      <c r="EF45" s="48"/>
      <c r="EG45" s="46"/>
      <c r="EH45" s="46"/>
      <c r="EI45" s="46"/>
      <c r="EJ45" s="49"/>
      <c r="EK45" s="50"/>
      <c r="EL45" s="46"/>
      <c r="EM45" s="46"/>
      <c r="EN45" s="46"/>
      <c r="EO45" s="47"/>
      <c r="EP45" s="48"/>
      <c r="EQ45" s="46"/>
      <c r="ER45" s="46"/>
      <c r="ES45" s="46"/>
      <c r="ET45" s="49"/>
      <c r="EU45" s="50"/>
      <c r="EV45" s="46"/>
      <c r="EW45" s="46"/>
      <c r="EX45" s="46"/>
      <c r="EY45" s="47"/>
      <c r="EZ45" s="48"/>
      <c r="FA45" s="46"/>
      <c r="FB45" s="46"/>
      <c r="FC45" s="46"/>
      <c r="FD45" s="49"/>
      <c r="FE45" s="50"/>
      <c r="FF45" s="46"/>
      <c r="FG45" s="46"/>
      <c r="FH45" s="46"/>
      <c r="FI45" s="47"/>
      <c r="FJ45" s="48"/>
      <c r="FK45" s="46"/>
      <c r="FL45" s="46"/>
      <c r="FM45" s="46"/>
      <c r="FN45" s="49"/>
      <c r="FO45" s="50"/>
      <c r="FP45" s="46"/>
      <c r="FQ45" s="46"/>
      <c r="FR45" s="46"/>
      <c r="FS45" s="47"/>
      <c r="FT45" s="46"/>
      <c r="FU45" s="47"/>
      <c r="FV45" s="46"/>
      <c r="FW45" s="46"/>
      <c r="FX45" s="47"/>
      <c r="FY45" s="46"/>
      <c r="FZ45" s="47"/>
      <c r="GA45" s="46"/>
      <c r="GB45" s="47"/>
      <c r="GC45" s="46"/>
      <c r="GD45" s="46"/>
      <c r="GE45" s="47"/>
      <c r="GF45" s="46"/>
      <c r="GG45" s="47"/>
      <c r="GH45" s="46"/>
      <c r="GI45" s="47"/>
      <c r="GJ45" s="46"/>
      <c r="GK45" s="47"/>
      <c r="GL45" s="46"/>
      <c r="GM45" s="47"/>
      <c r="GN45" s="46"/>
      <c r="GO45" s="47"/>
      <c r="GP45" s="46"/>
      <c r="GQ45" s="47"/>
      <c r="GR45" s="44"/>
    </row>
    <row r="46" spans="1:200" ht="11.25" hidden="1" customHeight="1" x14ac:dyDescent="0.25">
      <c r="A46" s="392">
        <f>'[2]1 опер'!A46</f>
        <v>0</v>
      </c>
      <c r="B46" s="393"/>
      <c r="C46" s="393"/>
      <c r="D46" s="393"/>
      <c r="E46" s="393"/>
      <c r="F46" s="393"/>
      <c r="G46" s="394"/>
      <c r="H46" s="398"/>
      <c r="I46" s="399"/>
      <c r="J46" s="399"/>
      <c r="K46" s="399"/>
      <c r="L46" s="399"/>
      <c r="M46" s="399"/>
      <c r="N46" s="399"/>
      <c r="O46" s="399"/>
      <c r="P46" s="399"/>
      <c r="Q46" s="399"/>
      <c r="R46" s="399"/>
      <c r="S46" s="399"/>
      <c r="T46" s="399"/>
      <c r="U46" s="399"/>
      <c r="V46" s="399"/>
      <c r="W46" s="399"/>
      <c r="X46" s="399"/>
      <c r="Y46" s="399"/>
      <c r="Z46" s="399"/>
      <c r="AA46" s="399"/>
      <c r="AB46" s="399"/>
      <c r="AC46" s="399"/>
      <c r="AD46" s="399"/>
      <c r="AE46" s="399"/>
      <c r="AF46" s="399"/>
      <c r="AG46" s="399"/>
      <c r="AH46" s="399"/>
      <c r="AI46" s="399"/>
      <c r="AJ46" s="399"/>
      <c r="AK46" s="399"/>
      <c r="AL46" s="399"/>
      <c r="AM46" s="399"/>
      <c r="AN46" s="399"/>
      <c r="AO46" s="399"/>
      <c r="AP46" s="399"/>
      <c r="AQ46" s="399"/>
      <c r="AR46" s="399"/>
      <c r="AS46" s="399"/>
      <c r="AT46" s="399"/>
      <c r="AU46" s="399"/>
      <c r="AV46" s="399"/>
      <c r="AW46" s="399"/>
      <c r="AX46" s="399"/>
      <c r="AY46" s="399"/>
      <c r="AZ46" s="399"/>
      <c r="BA46" s="399"/>
      <c r="BB46" s="399"/>
      <c r="BC46" s="399"/>
      <c r="BD46" s="400"/>
      <c r="BE46" s="373"/>
      <c r="BF46" s="374"/>
      <c r="BG46" s="374"/>
      <c r="BH46" s="374"/>
      <c r="BI46" s="374"/>
      <c r="BJ46" s="375"/>
      <c r="BK46" s="373"/>
      <c r="BL46" s="374"/>
      <c r="BM46" s="374"/>
      <c r="BN46" s="374"/>
      <c r="BO46" s="374"/>
      <c r="BP46" s="375"/>
      <c r="BQ46" s="373"/>
      <c r="BR46" s="374"/>
      <c r="BS46" s="374"/>
      <c r="BT46" s="374"/>
      <c r="BU46" s="374"/>
      <c r="BV46" s="375"/>
      <c r="BW46" s="376"/>
      <c r="BX46" s="377"/>
      <c r="BY46" s="377"/>
      <c r="BZ46" s="377"/>
      <c r="CA46" s="377"/>
      <c r="CB46" s="378"/>
      <c r="CC46" s="38"/>
      <c r="CD46" s="39"/>
      <c r="CE46" s="39"/>
      <c r="CF46" s="39"/>
      <c r="CG46" s="40"/>
      <c r="CH46" s="41"/>
      <c r="CI46" s="39"/>
      <c r="CJ46" s="39"/>
      <c r="CK46" s="39"/>
      <c r="CL46" s="42"/>
      <c r="CM46" s="43"/>
      <c r="CN46" s="39"/>
      <c r="CO46" s="39"/>
      <c r="CP46" s="39"/>
      <c r="CQ46" s="40"/>
      <c r="CR46" s="41"/>
      <c r="CS46" s="39"/>
      <c r="CT46" s="39"/>
      <c r="CU46" s="39"/>
      <c r="CV46" s="42"/>
      <c r="CW46" s="43"/>
      <c r="CX46" s="39"/>
      <c r="CY46" s="39"/>
      <c r="CZ46" s="39"/>
      <c r="DA46" s="40"/>
      <c r="DB46" s="41"/>
      <c r="DC46" s="39"/>
      <c r="DD46" s="39"/>
      <c r="DE46" s="39"/>
      <c r="DF46" s="42"/>
      <c r="DG46" s="43"/>
      <c r="DH46" s="39"/>
      <c r="DI46" s="39"/>
      <c r="DJ46" s="39"/>
      <c r="DK46" s="40"/>
      <c r="DL46" s="41"/>
      <c r="DM46" s="39"/>
      <c r="DN46" s="39"/>
      <c r="DO46" s="39"/>
      <c r="DP46" s="42"/>
      <c r="DQ46" s="43"/>
      <c r="DR46" s="39"/>
      <c r="DS46" s="39"/>
      <c r="DT46" s="39"/>
      <c r="DU46" s="40"/>
      <c r="DV46" s="41"/>
      <c r="DW46" s="39"/>
      <c r="DX46" s="39"/>
      <c r="DY46" s="39"/>
      <c r="DZ46" s="42"/>
      <c r="EA46" s="43"/>
      <c r="EB46" s="39"/>
      <c r="EC46" s="39"/>
      <c r="ED46" s="39"/>
      <c r="EE46" s="40"/>
      <c r="EF46" s="41"/>
      <c r="EG46" s="39"/>
      <c r="EH46" s="39"/>
      <c r="EI46" s="39"/>
      <c r="EJ46" s="42"/>
      <c r="EK46" s="43"/>
      <c r="EL46" s="39"/>
      <c r="EM46" s="39"/>
      <c r="EN46" s="39"/>
      <c r="EO46" s="40"/>
      <c r="EP46" s="41"/>
      <c r="EQ46" s="39"/>
      <c r="ER46" s="39"/>
      <c r="ES46" s="39"/>
      <c r="ET46" s="42"/>
      <c r="EU46" s="43"/>
      <c r="EV46" s="39"/>
      <c r="EW46" s="39"/>
      <c r="EX46" s="39"/>
      <c r="EY46" s="40"/>
      <c r="EZ46" s="41"/>
      <c r="FA46" s="39"/>
      <c r="FB46" s="39"/>
      <c r="FC46" s="39"/>
      <c r="FD46" s="42"/>
      <c r="FE46" s="43"/>
      <c r="FF46" s="39"/>
      <c r="FG46" s="39"/>
      <c r="FH46" s="39"/>
      <c r="FI46" s="40"/>
      <c r="FJ46" s="41"/>
      <c r="FK46" s="39"/>
      <c r="FL46" s="39"/>
      <c r="FM46" s="39"/>
      <c r="FN46" s="42"/>
      <c r="FO46" s="43"/>
      <c r="FP46" s="39"/>
      <c r="FQ46" s="39"/>
      <c r="FR46" s="39"/>
      <c r="FS46" s="40"/>
      <c r="FT46" s="39"/>
      <c r="FU46" s="40"/>
      <c r="FV46" s="39"/>
      <c r="FW46" s="39"/>
      <c r="FX46" s="40"/>
      <c r="FY46" s="39"/>
      <c r="FZ46" s="40"/>
      <c r="GA46" s="39"/>
      <c r="GB46" s="40"/>
      <c r="GC46" s="39"/>
      <c r="GD46" s="39"/>
      <c r="GE46" s="40"/>
      <c r="GF46" s="39"/>
      <c r="GG46" s="40"/>
      <c r="GH46" s="39"/>
      <c r="GI46" s="40"/>
      <c r="GJ46" s="39"/>
      <c r="GK46" s="40"/>
      <c r="GL46" s="39"/>
      <c r="GM46" s="40"/>
      <c r="GN46" s="39"/>
      <c r="GO46" s="40"/>
      <c r="GP46" s="39"/>
      <c r="GQ46" s="40"/>
      <c r="GR46" s="44"/>
    </row>
    <row r="47" spans="1:200" ht="11.25" hidden="1" customHeight="1" x14ac:dyDescent="0.25">
      <c r="A47" s="395"/>
      <c r="B47" s="396"/>
      <c r="C47" s="396"/>
      <c r="D47" s="396"/>
      <c r="E47" s="396"/>
      <c r="F47" s="396"/>
      <c r="G47" s="397"/>
      <c r="H47" s="401"/>
      <c r="I47" s="402"/>
      <c r="J47" s="402"/>
      <c r="K47" s="402"/>
      <c r="L47" s="402"/>
      <c r="M47" s="402"/>
      <c r="N47" s="402"/>
      <c r="O47" s="402"/>
      <c r="P47" s="402"/>
      <c r="Q47" s="402"/>
      <c r="R47" s="402"/>
      <c r="S47" s="402"/>
      <c r="T47" s="402"/>
      <c r="U47" s="402"/>
      <c r="V47" s="402"/>
      <c r="W47" s="402"/>
      <c r="X47" s="402"/>
      <c r="Y47" s="402"/>
      <c r="Z47" s="402"/>
      <c r="AA47" s="402"/>
      <c r="AB47" s="402"/>
      <c r="AC47" s="402"/>
      <c r="AD47" s="402"/>
      <c r="AE47" s="402"/>
      <c r="AF47" s="402"/>
      <c r="AG47" s="402"/>
      <c r="AH47" s="402"/>
      <c r="AI47" s="402"/>
      <c r="AJ47" s="402"/>
      <c r="AK47" s="402"/>
      <c r="AL47" s="402"/>
      <c r="AM47" s="402"/>
      <c r="AN47" s="402"/>
      <c r="AO47" s="402"/>
      <c r="AP47" s="402"/>
      <c r="AQ47" s="402"/>
      <c r="AR47" s="402"/>
      <c r="AS47" s="402"/>
      <c r="AT47" s="402"/>
      <c r="AU47" s="402"/>
      <c r="AV47" s="402"/>
      <c r="AW47" s="402"/>
      <c r="AX47" s="402"/>
      <c r="AY47" s="402"/>
      <c r="AZ47" s="402"/>
      <c r="BA47" s="402"/>
      <c r="BB47" s="402"/>
      <c r="BC47" s="402"/>
      <c r="BD47" s="403"/>
      <c r="BE47" s="376"/>
      <c r="BF47" s="377"/>
      <c r="BG47" s="377"/>
      <c r="BH47" s="377"/>
      <c r="BI47" s="377"/>
      <c r="BJ47" s="378"/>
      <c r="BK47" s="376"/>
      <c r="BL47" s="377"/>
      <c r="BM47" s="377"/>
      <c r="BN47" s="377"/>
      <c r="BO47" s="377"/>
      <c r="BP47" s="378"/>
      <c r="BQ47" s="376"/>
      <c r="BR47" s="377"/>
      <c r="BS47" s="377"/>
      <c r="BT47" s="377"/>
      <c r="BU47" s="377"/>
      <c r="BV47" s="378"/>
      <c r="BW47" s="373"/>
      <c r="BX47" s="374"/>
      <c r="BY47" s="374"/>
      <c r="BZ47" s="374"/>
      <c r="CA47" s="374"/>
      <c r="CB47" s="375"/>
      <c r="CC47" s="45"/>
      <c r="CD47" s="46"/>
      <c r="CE47" s="46"/>
      <c r="CF47" s="46"/>
      <c r="CG47" s="47"/>
      <c r="CH47" s="48"/>
      <c r="CI47" s="46"/>
      <c r="CJ47" s="46"/>
      <c r="CK47" s="46"/>
      <c r="CL47" s="49"/>
      <c r="CM47" s="50"/>
      <c r="CN47" s="46"/>
      <c r="CO47" s="46"/>
      <c r="CP47" s="46"/>
      <c r="CQ47" s="47"/>
      <c r="CR47" s="48"/>
      <c r="CS47" s="46"/>
      <c r="CT47" s="46"/>
      <c r="CU47" s="46"/>
      <c r="CV47" s="49"/>
      <c r="CW47" s="50"/>
      <c r="CX47" s="46"/>
      <c r="CY47" s="46"/>
      <c r="CZ47" s="46"/>
      <c r="DA47" s="47"/>
      <c r="DB47" s="48"/>
      <c r="DC47" s="46"/>
      <c r="DD47" s="46"/>
      <c r="DE47" s="46"/>
      <c r="DF47" s="49"/>
      <c r="DG47" s="50"/>
      <c r="DH47" s="46"/>
      <c r="DI47" s="46"/>
      <c r="DJ47" s="46"/>
      <c r="DK47" s="47"/>
      <c r="DL47" s="48"/>
      <c r="DM47" s="46"/>
      <c r="DN47" s="46"/>
      <c r="DO47" s="46"/>
      <c r="DP47" s="49"/>
      <c r="DQ47" s="50"/>
      <c r="DR47" s="46"/>
      <c r="DS47" s="46"/>
      <c r="DT47" s="46"/>
      <c r="DU47" s="47"/>
      <c r="DV47" s="48"/>
      <c r="DW47" s="46"/>
      <c r="DX47" s="46"/>
      <c r="DY47" s="46"/>
      <c r="DZ47" s="49"/>
      <c r="EA47" s="50"/>
      <c r="EB47" s="46"/>
      <c r="EC47" s="46"/>
      <c r="ED47" s="46"/>
      <c r="EE47" s="47"/>
      <c r="EF47" s="48"/>
      <c r="EG47" s="46"/>
      <c r="EH47" s="46"/>
      <c r="EI47" s="46"/>
      <c r="EJ47" s="49"/>
      <c r="EK47" s="50"/>
      <c r="EL47" s="46"/>
      <c r="EM47" s="46"/>
      <c r="EN47" s="46"/>
      <c r="EO47" s="47"/>
      <c r="EP47" s="48"/>
      <c r="EQ47" s="46"/>
      <c r="ER47" s="46"/>
      <c r="ES47" s="46"/>
      <c r="ET47" s="49"/>
      <c r="EU47" s="50"/>
      <c r="EV47" s="46"/>
      <c r="EW47" s="46"/>
      <c r="EX47" s="46"/>
      <c r="EY47" s="47"/>
      <c r="EZ47" s="48"/>
      <c r="FA47" s="46"/>
      <c r="FB47" s="46"/>
      <c r="FC47" s="46"/>
      <c r="FD47" s="49"/>
      <c r="FE47" s="50"/>
      <c r="FF47" s="46"/>
      <c r="FG47" s="46"/>
      <c r="FH47" s="46"/>
      <c r="FI47" s="47"/>
      <c r="FJ47" s="48"/>
      <c r="FK47" s="46"/>
      <c r="FL47" s="46"/>
      <c r="FM47" s="46"/>
      <c r="FN47" s="49"/>
      <c r="FO47" s="50"/>
      <c r="FP47" s="46"/>
      <c r="FQ47" s="46"/>
      <c r="FR47" s="46"/>
      <c r="FS47" s="47"/>
      <c r="FT47" s="46"/>
      <c r="FU47" s="47"/>
      <c r="FV47" s="46"/>
      <c r="FW47" s="46"/>
      <c r="FX47" s="47"/>
      <c r="FY47" s="46"/>
      <c r="FZ47" s="47"/>
      <c r="GA47" s="46"/>
      <c r="GB47" s="47"/>
      <c r="GC47" s="46"/>
      <c r="GD47" s="46"/>
      <c r="GE47" s="47"/>
      <c r="GF47" s="46"/>
      <c r="GG47" s="47"/>
      <c r="GH47" s="46"/>
      <c r="GI47" s="47"/>
      <c r="GJ47" s="46"/>
      <c r="GK47" s="47"/>
      <c r="GL47" s="46"/>
      <c r="GM47" s="47"/>
      <c r="GN47" s="46"/>
      <c r="GO47" s="47"/>
      <c r="GP47" s="46"/>
      <c r="GQ47" s="47"/>
      <c r="GR47" s="44"/>
    </row>
    <row r="48" spans="1:200" ht="11.25" hidden="1" customHeight="1" x14ac:dyDescent="0.25">
      <c r="A48" s="392">
        <f>'[2]1 опер'!A48</f>
        <v>0</v>
      </c>
      <c r="B48" s="393"/>
      <c r="C48" s="393"/>
      <c r="D48" s="393"/>
      <c r="E48" s="393"/>
      <c r="F48" s="393"/>
      <c r="G48" s="394"/>
      <c r="H48" s="398"/>
      <c r="I48" s="399"/>
      <c r="J48" s="399"/>
      <c r="K48" s="399"/>
      <c r="L48" s="399"/>
      <c r="M48" s="399"/>
      <c r="N48" s="399"/>
      <c r="O48" s="399"/>
      <c r="P48" s="399"/>
      <c r="Q48" s="399"/>
      <c r="R48" s="399"/>
      <c r="S48" s="399"/>
      <c r="T48" s="399"/>
      <c r="U48" s="399"/>
      <c r="V48" s="399"/>
      <c r="W48" s="399"/>
      <c r="X48" s="399"/>
      <c r="Y48" s="399"/>
      <c r="Z48" s="399"/>
      <c r="AA48" s="399"/>
      <c r="AB48" s="399"/>
      <c r="AC48" s="399"/>
      <c r="AD48" s="399"/>
      <c r="AE48" s="399"/>
      <c r="AF48" s="399"/>
      <c r="AG48" s="399"/>
      <c r="AH48" s="399"/>
      <c r="AI48" s="399"/>
      <c r="AJ48" s="399"/>
      <c r="AK48" s="399"/>
      <c r="AL48" s="399"/>
      <c r="AM48" s="399"/>
      <c r="AN48" s="399"/>
      <c r="AO48" s="399"/>
      <c r="AP48" s="399"/>
      <c r="AQ48" s="399"/>
      <c r="AR48" s="399"/>
      <c r="AS48" s="399"/>
      <c r="AT48" s="399"/>
      <c r="AU48" s="399"/>
      <c r="AV48" s="399"/>
      <c r="AW48" s="399"/>
      <c r="AX48" s="399"/>
      <c r="AY48" s="399"/>
      <c r="AZ48" s="399"/>
      <c r="BA48" s="399"/>
      <c r="BB48" s="399"/>
      <c r="BC48" s="399"/>
      <c r="BD48" s="400"/>
      <c r="BE48" s="373"/>
      <c r="BF48" s="374"/>
      <c r="BG48" s="374"/>
      <c r="BH48" s="374"/>
      <c r="BI48" s="374"/>
      <c r="BJ48" s="375"/>
      <c r="BK48" s="373"/>
      <c r="BL48" s="374"/>
      <c r="BM48" s="374"/>
      <c r="BN48" s="374"/>
      <c r="BO48" s="374"/>
      <c r="BP48" s="375"/>
      <c r="BQ48" s="373"/>
      <c r="BR48" s="374"/>
      <c r="BS48" s="374"/>
      <c r="BT48" s="374"/>
      <c r="BU48" s="374"/>
      <c r="BV48" s="375"/>
      <c r="BW48" s="376"/>
      <c r="BX48" s="377"/>
      <c r="BY48" s="377"/>
      <c r="BZ48" s="377"/>
      <c r="CA48" s="377"/>
      <c r="CB48" s="378"/>
      <c r="CC48" s="38"/>
      <c r="CD48" s="39"/>
      <c r="CE48" s="39"/>
      <c r="CF48" s="39"/>
      <c r="CG48" s="40"/>
      <c r="CH48" s="41"/>
      <c r="CI48" s="39"/>
      <c r="CJ48" s="39"/>
      <c r="CK48" s="39"/>
      <c r="CL48" s="42"/>
      <c r="CM48" s="43"/>
      <c r="CN48" s="39"/>
      <c r="CO48" s="39"/>
      <c r="CP48" s="39"/>
      <c r="CQ48" s="40"/>
      <c r="CR48" s="41"/>
      <c r="CS48" s="39"/>
      <c r="CT48" s="39"/>
      <c r="CU48" s="39"/>
      <c r="CV48" s="42"/>
      <c r="CW48" s="43"/>
      <c r="CX48" s="39"/>
      <c r="CY48" s="39"/>
      <c r="CZ48" s="39"/>
      <c r="DA48" s="40"/>
      <c r="DB48" s="41"/>
      <c r="DC48" s="39"/>
      <c r="DD48" s="39"/>
      <c r="DE48" s="39"/>
      <c r="DF48" s="42"/>
      <c r="DG48" s="43"/>
      <c r="DH48" s="39"/>
      <c r="DI48" s="39"/>
      <c r="DJ48" s="39"/>
      <c r="DK48" s="40"/>
      <c r="DL48" s="41"/>
      <c r="DM48" s="39"/>
      <c r="DN48" s="39"/>
      <c r="DO48" s="39"/>
      <c r="DP48" s="42"/>
      <c r="DQ48" s="43"/>
      <c r="DR48" s="39"/>
      <c r="DS48" s="39"/>
      <c r="DT48" s="39"/>
      <c r="DU48" s="40"/>
      <c r="DV48" s="41"/>
      <c r="DW48" s="39"/>
      <c r="DX48" s="39"/>
      <c r="DY48" s="39"/>
      <c r="DZ48" s="42"/>
      <c r="EA48" s="43"/>
      <c r="EB48" s="39"/>
      <c r="EC48" s="39"/>
      <c r="ED48" s="39"/>
      <c r="EE48" s="40"/>
      <c r="EF48" s="41"/>
      <c r="EG48" s="39"/>
      <c r="EH48" s="39"/>
      <c r="EI48" s="39"/>
      <c r="EJ48" s="42"/>
      <c r="EK48" s="43"/>
      <c r="EL48" s="39"/>
      <c r="EM48" s="39"/>
      <c r="EN48" s="39"/>
      <c r="EO48" s="40"/>
      <c r="EP48" s="41"/>
      <c r="EQ48" s="39"/>
      <c r="ER48" s="39"/>
      <c r="ES48" s="39"/>
      <c r="ET48" s="42"/>
      <c r="EU48" s="43"/>
      <c r="EV48" s="39"/>
      <c r="EW48" s="39"/>
      <c r="EX48" s="39"/>
      <c r="EY48" s="40"/>
      <c r="EZ48" s="41"/>
      <c r="FA48" s="39"/>
      <c r="FB48" s="39"/>
      <c r="FC48" s="39"/>
      <c r="FD48" s="42"/>
      <c r="FE48" s="43"/>
      <c r="FF48" s="39"/>
      <c r="FG48" s="39"/>
      <c r="FH48" s="39"/>
      <c r="FI48" s="40"/>
      <c r="FJ48" s="41"/>
      <c r="FK48" s="39"/>
      <c r="FL48" s="39"/>
      <c r="FM48" s="39"/>
      <c r="FN48" s="42"/>
      <c r="FO48" s="43"/>
      <c r="FP48" s="39"/>
      <c r="FQ48" s="39"/>
      <c r="FR48" s="39"/>
      <c r="FS48" s="40"/>
      <c r="FT48" s="39"/>
      <c r="FU48" s="40"/>
      <c r="FV48" s="39"/>
      <c r="FW48" s="39"/>
      <c r="FX48" s="40"/>
      <c r="FY48" s="39"/>
      <c r="FZ48" s="40"/>
      <c r="GA48" s="39"/>
      <c r="GB48" s="40"/>
      <c r="GC48" s="39"/>
      <c r="GD48" s="39"/>
      <c r="GE48" s="40"/>
      <c r="GF48" s="39"/>
      <c r="GG48" s="40"/>
      <c r="GH48" s="39"/>
      <c r="GI48" s="40"/>
      <c r="GJ48" s="39"/>
      <c r="GK48" s="40"/>
      <c r="GL48" s="39"/>
      <c r="GM48" s="40"/>
      <c r="GN48" s="39"/>
      <c r="GO48" s="40"/>
      <c r="GP48" s="39"/>
      <c r="GQ48" s="40"/>
      <c r="GR48" s="44"/>
    </row>
    <row r="49" spans="1:200" ht="11.25" hidden="1" customHeight="1" x14ac:dyDescent="0.25">
      <c r="A49" s="395"/>
      <c r="B49" s="396"/>
      <c r="C49" s="396"/>
      <c r="D49" s="396"/>
      <c r="E49" s="396"/>
      <c r="F49" s="396"/>
      <c r="G49" s="397"/>
      <c r="H49" s="401"/>
      <c r="I49" s="402"/>
      <c r="J49" s="402"/>
      <c r="K49" s="402"/>
      <c r="L49" s="402"/>
      <c r="M49" s="402"/>
      <c r="N49" s="402"/>
      <c r="O49" s="402"/>
      <c r="P49" s="402"/>
      <c r="Q49" s="402"/>
      <c r="R49" s="402"/>
      <c r="S49" s="402"/>
      <c r="T49" s="402"/>
      <c r="U49" s="402"/>
      <c r="V49" s="402"/>
      <c r="W49" s="402"/>
      <c r="X49" s="402"/>
      <c r="Y49" s="402"/>
      <c r="Z49" s="402"/>
      <c r="AA49" s="402"/>
      <c r="AB49" s="402"/>
      <c r="AC49" s="402"/>
      <c r="AD49" s="402"/>
      <c r="AE49" s="402"/>
      <c r="AF49" s="402"/>
      <c r="AG49" s="402"/>
      <c r="AH49" s="402"/>
      <c r="AI49" s="402"/>
      <c r="AJ49" s="402"/>
      <c r="AK49" s="402"/>
      <c r="AL49" s="402"/>
      <c r="AM49" s="402"/>
      <c r="AN49" s="402"/>
      <c r="AO49" s="402"/>
      <c r="AP49" s="402"/>
      <c r="AQ49" s="402"/>
      <c r="AR49" s="402"/>
      <c r="AS49" s="402"/>
      <c r="AT49" s="402"/>
      <c r="AU49" s="402"/>
      <c r="AV49" s="402"/>
      <c r="AW49" s="402"/>
      <c r="AX49" s="402"/>
      <c r="AY49" s="402"/>
      <c r="AZ49" s="402"/>
      <c r="BA49" s="402"/>
      <c r="BB49" s="402"/>
      <c r="BC49" s="402"/>
      <c r="BD49" s="403"/>
      <c r="BE49" s="376"/>
      <c r="BF49" s="377"/>
      <c r="BG49" s="377"/>
      <c r="BH49" s="377"/>
      <c r="BI49" s="377"/>
      <c r="BJ49" s="378"/>
      <c r="BK49" s="376"/>
      <c r="BL49" s="377"/>
      <c r="BM49" s="377"/>
      <c r="BN49" s="377"/>
      <c r="BO49" s="377"/>
      <c r="BP49" s="378"/>
      <c r="BQ49" s="376"/>
      <c r="BR49" s="377"/>
      <c r="BS49" s="377"/>
      <c r="BT49" s="377"/>
      <c r="BU49" s="377"/>
      <c r="BV49" s="378"/>
      <c r="BW49" s="373"/>
      <c r="BX49" s="374"/>
      <c r="BY49" s="374"/>
      <c r="BZ49" s="374"/>
      <c r="CA49" s="374"/>
      <c r="CB49" s="375"/>
      <c r="CC49" s="45"/>
      <c r="CD49" s="46"/>
      <c r="CE49" s="46"/>
      <c r="CF49" s="46"/>
      <c r="CG49" s="47"/>
      <c r="CH49" s="48"/>
      <c r="CI49" s="46"/>
      <c r="CJ49" s="46"/>
      <c r="CK49" s="46"/>
      <c r="CL49" s="49"/>
      <c r="CM49" s="50"/>
      <c r="CN49" s="46"/>
      <c r="CO49" s="46"/>
      <c r="CP49" s="46"/>
      <c r="CQ49" s="47"/>
      <c r="CR49" s="48"/>
      <c r="CS49" s="46"/>
      <c r="CT49" s="46"/>
      <c r="CU49" s="46"/>
      <c r="CV49" s="49"/>
      <c r="CW49" s="50"/>
      <c r="CX49" s="46"/>
      <c r="CY49" s="46"/>
      <c r="CZ49" s="46"/>
      <c r="DA49" s="47"/>
      <c r="DB49" s="48"/>
      <c r="DC49" s="46"/>
      <c r="DD49" s="46"/>
      <c r="DE49" s="46"/>
      <c r="DF49" s="49"/>
      <c r="DG49" s="50"/>
      <c r="DH49" s="46"/>
      <c r="DI49" s="46"/>
      <c r="DJ49" s="46"/>
      <c r="DK49" s="47"/>
      <c r="DL49" s="48"/>
      <c r="DM49" s="46"/>
      <c r="DN49" s="46"/>
      <c r="DO49" s="46"/>
      <c r="DP49" s="49"/>
      <c r="DQ49" s="50"/>
      <c r="DR49" s="46"/>
      <c r="DS49" s="46"/>
      <c r="DT49" s="46"/>
      <c r="DU49" s="47"/>
      <c r="DV49" s="48"/>
      <c r="DW49" s="46"/>
      <c r="DX49" s="46"/>
      <c r="DY49" s="46"/>
      <c r="DZ49" s="49"/>
      <c r="EA49" s="50"/>
      <c r="EB49" s="46"/>
      <c r="EC49" s="46"/>
      <c r="ED49" s="46"/>
      <c r="EE49" s="47"/>
      <c r="EF49" s="48"/>
      <c r="EG49" s="46"/>
      <c r="EH49" s="46"/>
      <c r="EI49" s="46"/>
      <c r="EJ49" s="49"/>
      <c r="EK49" s="50"/>
      <c r="EL49" s="46"/>
      <c r="EM49" s="46"/>
      <c r="EN49" s="46"/>
      <c r="EO49" s="47"/>
      <c r="EP49" s="48"/>
      <c r="EQ49" s="46"/>
      <c r="ER49" s="46"/>
      <c r="ES49" s="46"/>
      <c r="ET49" s="49"/>
      <c r="EU49" s="50"/>
      <c r="EV49" s="46"/>
      <c r="EW49" s="46"/>
      <c r="EX49" s="46"/>
      <c r="EY49" s="47"/>
      <c r="EZ49" s="48"/>
      <c r="FA49" s="46"/>
      <c r="FB49" s="46"/>
      <c r="FC49" s="46"/>
      <c r="FD49" s="49"/>
      <c r="FE49" s="50"/>
      <c r="FF49" s="46"/>
      <c r="FG49" s="46"/>
      <c r="FH49" s="46"/>
      <c r="FI49" s="47"/>
      <c r="FJ49" s="48"/>
      <c r="FK49" s="46"/>
      <c r="FL49" s="46"/>
      <c r="FM49" s="46"/>
      <c r="FN49" s="49"/>
      <c r="FO49" s="50"/>
      <c r="FP49" s="46"/>
      <c r="FQ49" s="46"/>
      <c r="FR49" s="46"/>
      <c r="FS49" s="47"/>
      <c r="FT49" s="46"/>
      <c r="FU49" s="47"/>
      <c r="FV49" s="46"/>
      <c r="FW49" s="46"/>
      <c r="FX49" s="47"/>
      <c r="FY49" s="46"/>
      <c r="FZ49" s="47"/>
      <c r="GA49" s="46"/>
      <c r="GB49" s="47"/>
      <c r="GC49" s="46"/>
      <c r="GD49" s="46"/>
      <c r="GE49" s="47"/>
      <c r="GF49" s="46"/>
      <c r="GG49" s="47"/>
      <c r="GH49" s="46"/>
      <c r="GI49" s="47"/>
      <c r="GJ49" s="46"/>
      <c r="GK49" s="47"/>
      <c r="GL49" s="46"/>
      <c r="GM49" s="47"/>
      <c r="GN49" s="46"/>
      <c r="GO49" s="47"/>
      <c r="GP49" s="46"/>
      <c r="GQ49" s="47"/>
      <c r="GR49" s="44"/>
    </row>
    <row r="50" spans="1:200" ht="11.25" hidden="1" customHeight="1" x14ac:dyDescent="0.25">
      <c r="A50" s="392">
        <f>'[2]1 опер'!A50</f>
        <v>0</v>
      </c>
      <c r="B50" s="393"/>
      <c r="C50" s="393"/>
      <c r="D50" s="393"/>
      <c r="E50" s="393"/>
      <c r="F50" s="393"/>
      <c r="G50" s="394"/>
      <c r="H50" s="398"/>
      <c r="I50" s="399"/>
      <c r="J50" s="399"/>
      <c r="K50" s="399"/>
      <c r="L50" s="399"/>
      <c r="M50" s="399"/>
      <c r="N50" s="399"/>
      <c r="O50" s="399"/>
      <c r="P50" s="399"/>
      <c r="Q50" s="399"/>
      <c r="R50" s="399"/>
      <c r="S50" s="399"/>
      <c r="T50" s="399"/>
      <c r="U50" s="399"/>
      <c r="V50" s="399"/>
      <c r="W50" s="399"/>
      <c r="X50" s="399"/>
      <c r="Y50" s="399"/>
      <c r="Z50" s="399"/>
      <c r="AA50" s="399"/>
      <c r="AB50" s="399"/>
      <c r="AC50" s="399"/>
      <c r="AD50" s="399"/>
      <c r="AE50" s="399"/>
      <c r="AF50" s="399"/>
      <c r="AG50" s="399"/>
      <c r="AH50" s="399"/>
      <c r="AI50" s="399"/>
      <c r="AJ50" s="399"/>
      <c r="AK50" s="399"/>
      <c r="AL50" s="399"/>
      <c r="AM50" s="399"/>
      <c r="AN50" s="399"/>
      <c r="AO50" s="399"/>
      <c r="AP50" s="399"/>
      <c r="AQ50" s="399"/>
      <c r="AR50" s="399"/>
      <c r="AS50" s="399"/>
      <c r="AT50" s="399"/>
      <c r="AU50" s="399"/>
      <c r="AV50" s="399"/>
      <c r="AW50" s="399"/>
      <c r="AX50" s="399"/>
      <c r="AY50" s="399"/>
      <c r="AZ50" s="399"/>
      <c r="BA50" s="399"/>
      <c r="BB50" s="399"/>
      <c r="BC50" s="399"/>
      <c r="BD50" s="400"/>
      <c r="BE50" s="373"/>
      <c r="BF50" s="374"/>
      <c r="BG50" s="374"/>
      <c r="BH50" s="374"/>
      <c r="BI50" s="374"/>
      <c r="BJ50" s="375"/>
      <c r="BK50" s="373"/>
      <c r="BL50" s="374"/>
      <c r="BM50" s="374"/>
      <c r="BN50" s="374"/>
      <c r="BO50" s="374"/>
      <c r="BP50" s="375"/>
      <c r="BQ50" s="373"/>
      <c r="BR50" s="374"/>
      <c r="BS50" s="374"/>
      <c r="BT50" s="374"/>
      <c r="BU50" s="374"/>
      <c r="BV50" s="375"/>
      <c r="BW50" s="376"/>
      <c r="BX50" s="377"/>
      <c r="BY50" s="377"/>
      <c r="BZ50" s="377"/>
      <c r="CA50" s="377"/>
      <c r="CB50" s="378"/>
      <c r="CC50" s="38"/>
      <c r="CD50" s="39"/>
      <c r="CE50" s="39"/>
      <c r="CF50" s="39"/>
      <c r="CG50" s="40"/>
      <c r="CH50" s="41"/>
      <c r="CI50" s="39"/>
      <c r="CJ50" s="39"/>
      <c r="CK50" s="39"/>
      <c r="CL50" s="42"/>
      <c r="CM50" s="43"/>
      <c r="CN50" s="39"/>
      <c r="CO50" s="39"/>
      <c r="CP50" s="39"/>
      <c r="CQ50" s="40"/>
      <c r="CR50" s="41"/>
      <c r="CS50" s="39"/>
      <c r="CT50" s="39"/>
      <c r="CU50" s="39"/>
      <c r="CV50" s="42"/>
      <c r="CW50" s="43"/>
      <c r="CX50" s="39"/>
      <c r="CY50" s="39"/>
      <c r="CZ50" s="39"/>
      <c r="DA50" s="40"/>
      <c r="DB50" s="41"/>
      <c r="DC50" s="39"/>
      <c r="DD50" s="39"/>
      <c r="DE50" s="39"/>
      <c r="DF50" s="42"/>
      <c r="DG50" s="43"/>
      <c r="DH50" s="39"/>
      <c r="DI50" s="39"/>
      <c r="DJ50" s="39"/>
      <c r="DK50" s="40"/>
      <c r="DL50" s="41"/>
      <c r="DM50" s="39"/>
      <c r="DN50" s="39"/>
      <c r="DO50" s="39"/>
      <c r="DP50" s="42"/>
      <c r="DQ50" s="43"/>
      <c r="DR50" s="39"/>
      <c r="DS50" s="39"/>
      <c r="DT50" s="39"/>
      <c r="DU50" s="40"/>
      <c r="DV50" s="41"/>
      <c r="DW50" s="39"/>
      <c r="DX50" s="39"/>
      <c r="DY50" s="39"/>
      <c r="DZ50" s="42"/>
      <c r="EA50" s="43"/>
      <c r="EB50" s="39"/>
      <c r="EC50" s="39"/>
      <c r="ED50" s="39"/>
      <c r="EE50" s="40"/>
      <c r="EF50" s="41"/>
      <c r="EG50" s="39"/>
      <c r="EH50" s="39"/>
      <c r="EI50" s="39"/>
      <c r="EJ50" s="42"/>
      <c r="EK50" s="43"/>
      <c r="EL50" s="39"/>
      <c r="EM50" s="39"/>
      <c r="EN50" s="39"/>
      <c r="EO50" s="40"/>
      <c r="EP50" s="41"/>
      <c r="EQ50" s="39"/>
      <c r="ER50" s="39"/>
      <c r="ES50" s="39"/>
      <c r="ET50" s="42"/>
      <c r="EU50" s="43"/>
      <c r="EV50" s="39"/>
      <c r="EW50" s="39"/>
      <c r="EX50" s="39"/>
      <c r="EY50" s="40"/>
      <c r="EZ50" s="41"/>
      <c r="FA50" s="39"/>
      <c r="FB50" s="39"/>
      <c r="FC50" s="39"/>
      <c r="FD50" s="42"/>
      <c r="FE50" s="43"/>
      <c r="FF50" s="39"/>
      <c r="FG50" s="39"/>
      <c r="FH50" s="39"/>
      <c r="FI50" s="40"/>
      <c r="FJ50" s="41"/>
      <c r="FK50" s="39"/>
      <c r="FL50" s="39"/>
      <c r="FM50" s="39"/>
      <c r="FN50" s="42"/>
      <c r="FO50" s="43"/>
      <c r="FP50" s="39"/>
      <c r="FQ50" s="39"/>
      <c r="FR50" s="39"/>
      <c r="FS50" s="40"/>
      <c r="FT50" s="39"/>
      <c r="FU50" s="40"/>
      <c r="FV50" s="39"/>
      <c r="FW50" s="39"/>
      <c r="FX50" s="40"/>
      <c r="FY50" s="39"/>
      <c r="FZ50" s="40"/>
      <c r="GA50" s="39"/>
      <c r="GB50" s="40"/>
      <c r="GC50" s="39"/>
      <c r="GD50" s="39"/>
      <c r="GE50" s="40"/>
      <c r="GF50" s="39"/>
      <c r="GG50" s="40"/>
      <c r="GH50" s="39"/>
      <c r="GI50" s="40"/>
      <c r="GJ50" s="39"/>
      <c r="GK50" s="40"/>
      <c r="GL50" s="39"/>
      <c r="GM50" s="40"/>
      <c r="GN50" s="39"/>
      <c r="GO50" s="40"/>
      <c r="GP50" s="39"/>
      <c r="GQ50" s="40"/>
      <c r="GR50" s="44"/>
    </row>
    <row r="51" spans="1:200" ht="11.25" hidden="1" customHeight="1" x14ac:dyDescent="0.25">
      <c r="A51" s="395"/>
      <c r="B51" s="396"/>
      <c r="C51" s="396"/>
      <c r="D51" s="396"/>
      <c r="E51" s="396"/>
      <c r="F51" s="396"/>
      <c r="G51" s="397"/>
      <c r="H51" s="401"/>
      <c r="I51" s="402"/>
      <c r="J51" s="402"/>
      <c r="K51" s="402"/>
      <c r="L51" s="402"/>
      <c r="M51" s="402"/>
      <c r="N51" s="402"/>
      <c r="O51" s="402"/>
      <c r="P51" s="402"/>
      <c r="Q51" s="402"/>
      <c r="R51" s="402"/>
      <c r="S51" s="402"/>
      <c r="T51" s="402"/>
      <c r="U51" s="402"/>
      <c r="V51" s="402"/>
      <c r="W51" s="402"/>
      <c r="X51" s="402"/>
      <c r="Y51" s="402"/>
      <c r="Z51" s="402"/>
      <c r="AA51" s="402"/>
      <c r="AB51" s="402"/>
      <c r="AC51" s="402"/>
      <c r="AD51" s="402"/>
      <c r="AE51" s="402"/>
      <c r="AF51" s="402"/>
      <c r="AG51" s="402"/>
      <c r="AH51" s="402"/>
      <c r="AI51" s="402"/>
      <c r="AJ51" s="402"/>
      <c r="AK51" s="402"/>
      <c r="AL51" s="402"/>
      <c r="AM51" s="402"/>
      <c r="AN51" s="402"/>
      <c r="AO51" s="402"/>
      <c r="AP51" s="402"/>
      <c r="AQ51" s="402"/>
      <c r="AR51" s="402"/>
      <c r="AS51" s="402"/>
      <c r="AT51" s="402"/>
      <c r="AU51" s="402"/>
      <c r="AV51" s="402"/>
      <c r="AW51" s="402"/>
      <c r="AX51" s="402"/>
      <c r="AY51" s="402"/>
      <c r="AZ51" s="402"/>
      <c r="BA51" s="402"/>
      <c r="BB51" s="402"/>
      <c r="BC51" s="402"/>
      <c r="BD51" s="403"/>
      <c r="BE51" s="376"/>
      <c r="BF51" s="377"/>
      <c r="BG51" s="377"/>
      <c r="BH51" s="377"/>
      <c r="BI51" s="377"/>
      <c r="BJ51" s="378"/>
      <c r="BK51" s="376"/>
      <c r="BL51" s="377"/>
      <c r="BM51" s="377"/>
      <c r="BN51" s="377"/>
      <c r="BO51" s="377"/>
      <c r="BP51" s="378"/>
      <c r="BQ51" s="376"/>
      <c r="BR51" s="377"/>
      <c r="BS51" s="377"/>
      <c r="BT51" s="377"/>
      <c r="BU51" s="377"/>
      <c r="BV51" s="378"/>
      <c r="BW51" s="373"/>
      <c r="BX51" s="374"/>
      <c r="BY51" s="374"/>
      <c r="BZ51" s="374"/>
      <c r="CA51" s="374"/>
      <c r="CB51" s="375"/>
      <c r="CC51" s="33"/>
      <c r="CD51" s="34"/>
      <c r="CE51" s="34"/>
      <c r="CF51" s="34"/>
      <c r="CG51" s="35"/>
      <c r="CH51" s="32"/>
      <c r="CI51" s="34"/>
      <c r="CJ51" s="34"/>
      <c r="CK51" s="34"/>
      <c r="CL51" s="36"/>
      <c r="CM51" s="37"/>
      <c r="CN51" s="34"/>
      <c r="CO51" s="34"/>
      <c r="CP51" s="34"/>
      <c r="CQ51" s="35"/>
      <c r="CR51" s="32"/>
      <c r="CS51" s="34"/>
      <c r="CT51" s="34"/>
      <c r="CU51" s="34"/>
      <c r="CV51" s="36"/>
      <c r="CW51" s="37"/>
      <c r="CX51" s="34"/>
      <c r="CY51" s="34"/>
      <c r="CZ51" s="34"/>
      <c r="DA51" s="35"/>
      <c r="DB51" s="32"/>
      <c r="DC51" s="34"/>
      <c r="DD51" s="34"/>
      <c r="DE51" s="34"/>
      <c r="DF51" s="36"/>
      <c r="DG51" s="37"/>
      <c r="DH51" s="34"/>
      <c r="DI51" s="34"/>
      <c r="DJ51" s="34"/>
      <c r="DK51" s="35"/>
      <c r="DL51" s="32"/>
      <c r="DM51" s="34"/>
      <c r="DN51" s="34"/>
      <c r="DO51" s="34"/>
      <c r="DP51" s="36"/>
      <c r="DQ51" s="37"/>
      <c r="DR51" s="34"/>
      <c r="DS51" s="34"/>
      <c r="DT51" s="34"/>
      <c r="DU51" s="35"/>
      <c r="DV51" s="32"/>
      <c r="DW51" s="34"/>
      <c r="DX51" s="34"/>
      <c r="DY51" s="34"/>
      <c r="DZ51" s="36"/>
      <c r="EA51" s="37"/>
      <c r="EB51" s="34"/>
      <c r="EC51" s="34"/>
      <c r="ED51" s="34"/>
      <c r="EE51" s="35"/>
      <c r="EF51" s="32"/>
      <c r="EG51" s="34"/>
      <c r="EH51" s="34"/>
      <c r="EI51" s="34"/>
      <c r="EJ51" s="36"/>
      <c r="EK51" s="37"/>
      <c r="EL51" s="34"/>
      <c r="EM51" s="34"/>
      <c r="EN51" s="34"/>
      <c r="EO51" s="35"/>
      <c r="EP51" s="32"/>
      <c r="EQ51" s="34"/>
      <c r="ER51" s="34"/>
      <c r="ES51" s="34"/>
      <c r="ET51" s="36"/>
      <c r="EU51" s="37"/>
      <c r="EV51" s="34"/>
      <c r="EW51" s="34"/>
      <c r="EX51" s="34"/>
      <c r="EY51" s="35"/>
      <c r="EZ51" s="32"/>
      <c r="FA51" s="34"/>
      <c r="FB51" s="34"/>
      <c r="FC51" s="34"/>
      <c r="FD51" s="36"/>
      <c r="FE51" s="37"/>
      <c r="FF51" s="34"/>
      <c r="FG51" s="34"/>
      <c r="FH51" s="34"/>
      <c r="FI51" s="35"/>
      <c r="FJ51" s="32"/>
      <c r="FK51" s="34"/>
      <c r="FL51" s="34"/>
      <c r="FM51" s="34"/>
      <c r="FN51" s="36"/>
      <c r="FO51" s="37"/>
      <c r="FP51" s="34"/>
      <c r="FQ51" s="34"/>
      <c r="FR51" s="34"/>
      <c r="FS51" s="35"/>
      <c r="FT51" s="34"/>
      <c r="FU51" s="35"/>
      <c r="FV51" s="34"/>
      <c r="FW51" s="34"/>
      <c r="FX51" s="35"/>
      <c r="FY51" s="34"/>
      <c r="FZ51" s="35"/>
      <c r="GA51" s="34"/>
      <c r="GB51" s="35"/>
      <c r="GC51" s="34"/>
      <c r="GD51" s="34"/>
      <c r="GE51" s="35"/>
      <c r="GF51" s="34"/>
      <c r="GG51" s="35"/>
      <c r="GH51" s="34"/>
      <c r="GI51" s="35"/>
      <c r="GJ51" s="34"/>
      <c r="GK51" s="35"/>
      <c r="GL51" s="34"/>
      <c r="GM51" s="35"/>
      <c r="GN51" s="34"/>
      <c r="GO51" s="35"/>
      <c r="GP51" s="34"/>
      <c r="GQ51" s="35"/>
      <c r="GR51" s="44"/>
    </row>
    <row r="52" spans="1:200" ht="11.25" hidden="1" customHeight="1" x14ac:dyDescent="0.25">
      <c r="A52" s="392">
        <f>'[2]1 опер'!A52</f>
        <v>0</v>
      </c>
      <c r="B52" s="393"/>
      <c r="C52" s="393"/>
      <c r="D52" s="393"/>
      <c r="E52" s="393"/>
      <c r="F52" s="393"/>
      <c r="G52" s="394"/>
      <c r="H52" s="398"/>
      <c r="I52" s="399"/>
      <c r="J52" s="399"/>
      <c r="K52" s="399"/>
      <c r="L52" s="399"/>
      <c r="M52" s="399"/>
      <c r="N52" s="399"/>
      <c r="O52" s="399"/>
      <c r="P52" s="399"/>
      <c r="Q52" s="399"/>
      <c r="R52" s="399"/>
      <c r="S52" s="399"/>
      <c r="T52" s="399"/>
      <c r="U52" s="399"/>
      <c r="V52" s="399"/>
      <c r="W52" s="399"/>
      <c r="X52" s="399"/>
      <c r="Y52" s="399"/>
      <c r="Z52" s="399"/>
      <c r="AA52" s="399"/>
      <c r="AB52" s="399"/>
      <c r="AC52" s="399"/>
      <c r="AD52" s="399"/>
      <c r="AE52" s="399"/>
      <c r="AF52" s="399"/>
      <c r="AG52" s="399"/>
      <c r="AH52" s="399"/>
      <c r="AI52" s="399"/>
      <c r="AJ52" s="399"/>
      <c r="AK52" s="399"/>
      <c r="AL52" s="399"/>
      <c r="AM52" s="399"/>
      <c r="AN52" s="399"/>
      <c r="AO52" s="399"/>
      <c r="AP52" s="399"/>
      <c r="AQ52" s="399"/>
      <c r="AR52" s="399"/>
      <c r="AS52" s="399"/>
      <c r="AT52" s="399"/>
      <c r="AU52" s="399"/>
      <c r="AV52" s="399"/>
      <c r="AW52" s="399"/>
      <c r="AX52" s="399"/>
      <c r="AY52" s="399"/>
      <c r="AZ52" s="399"/>
      <c r="BA52" s="399"/>
      <c r="BB52" s="399"/>
      <c r="BC52" s="399"/>
      <c r="BD52" s="400"/>
      <c r="BE52" s="373"/>
      <c r="BF52" s="374"/>
      <c r="BG52" s="374"/>
      <c r="BH52" s="374"/>
      <c r="BI52" s="374"/>
      <c r="BJ52" s="375"/>
      <c r="BK52" s="373"/>
      <c r="BL52" s="374"/>
      <c r="BM52" s="374"/>
      <c r="BN52" s="374"/>
      <c r="BO52" s="374"/>
      <c r="BP52" s="375"/>
      <c r="BQ52" s="373"/>
      <c r="BR52" s="374"/>
      <c r="BS52" s="374"/>
      <c r="BT52" s="374"/>
      <c r="BU52" s="374"/>
      <c r="BV52" s="375"/>
      <c r="BW52" s="376"/>
      <c r="BX52" s="377"/>
      <c r="BY52" s="377"/>
      <c r="BZ52" s="377"/>
      <c r="CA52" s="377"/>
      <c r="CB52" s="378"/>
      <c r="CC52" s="51"/>
      <c r="CD52" s="52"/>
      <c r="CE52" s="52"/>
      <c r="CF52" s="52"/>
      <c r="CG52" s="53"/>
      <c r="CH52" s="54"/>
      <c r="CI52" s="52"/>
      <c r="CJ52" s="52"/>
      <c r="CK52" s="52"/>
      <c r="CL52" s="55"/>
      <c r="CM52" s="56"/>
      <c r="CN52" s="52"/>
      <c r="CO52" s="52"/>
      <c r="CP52" s="52"/>
      <c r="CQ52" s="53"/>
      <c r="CR52" s="54"/>
      <c r="CS52" s="52"/>
      <c r="CT52" s="52"/>
      <c r="CU52" s="52"/>
      <c r="CV52" s="55"/>
      <c r="CW52" s="56"/>
      <c r="CX52" s="52"/>
      <c r="CY52" s="52"/>
      <c r="CZ52" s="52"/>
      <c r="DA52" s="53"/>
      <c r="DB52" s="54"/>
      <c r="DC52" s="52"/>
      <c r="DD52" s="52"/>
      <c r="DE52" s="52"/>
      <c r="DF52" s="55"/>
      <c r="DG52" s="56"/>
      <c r="DH52" s="52"/>
      <c r="DI52" s="52"/>
      <c r="DJ52" s="52"/>
      <c r="DK52" s="53"/>
      <c r="DL52" s="54"/>
      <c r="DM52" s="52"/>
      <c r="DN52" s="52"/>
      <c r="DO52" s="52"/>
      <c r="DP52" s="55"/>
      <c r="DQ52" s="56"/>
      <c r="DR52" s="52"/>
      <c r="DS52" s="52"/>
      <c r="DT52" s="52"/>
      <c r="DU52" s="53"/>
      <c r="DV52" s="54"/>
      <c r="DW52" s="52"/>
      <c r="DX52" s="52"/>
      <c r="DY52" s="52"/>
      <c r="DZ52" s="55"/>
      <c r="EA52" s="56"/>
      <c r="EB52" s="52"/>
      <c r="EC52" s="52"/>
      <c r="ED52" s="52"/>
      <c r="EE52" s="53"/>
      <c r="EF52" s="54"/>
      <c r="EG52" s="52"/>
      <c r="EH52" s="52"/>
      <c r="EI52" s="52"/>
      <c r="EJ52" s="55"/>
      <c r="EK52" s="56"/>
      <c r="EL52" s="52"/>
      <c r="EM52" s="52"/>
      <c r="EN52" s="52"/>
      <c r="EO52" s="53"/>
      <c r="EP52" s="54"/>
      <c r="EQ52" s="52"/>
      <c r="ER52" s="52"/>
      <c r="ES52" s="52"/>
      <c r="ET52" s="55"/>
      <c r="EU52" s="56"/>
      <c r="EV52" s="52"/>
      <c r="EW52" s="52"/>
      <c r="EX52" s="52"/>
      <c r="EY52" s="53"/>
      <c r="EZ52" s="54"/>
      <c r="FA52" s="52"/>
      <c r="FB52" s="52"/>
      <c r="FC52" s="52"/>
      <c r="FD52" s="55"/>
      <c r="FE52" s="56"/>
      <c r="FF52" s="52"/>
      <c r="FG52" s="52"/>
      <c r="FH52" s="52"/>
      <c r="FI52" s="53"/>
      <c r="FJ52" s="54"/>
      <c r="FK52" s="52"/>
      <c r="FL52" s="52"/>
      <c r="FM52" s="52"/>
      <c r="FN52" s="55"/>
      <c r="FO52" s="56"/>
      <c r="FP52" s="52"/>
      <c r="FQ52" s="52"/>
      <c r="FR52" s="52"/>
      <c r="FS52" s="53"/>
      <c r="FT52" s="52"/>
      <c r="FU52" s="53"/>
      <c r="FV52" s="52"/>
      <c r="FW52" s="52"/>
      <c r="FX52" s="53"/>
      <c r="FY52" s="52"/>
      <c r="FZ52" s="53"/>
      <c r="GA52" s="52"/>
      <c r="GB52" s="53"/>
      <c r="GC52" s="52"/>
      <c r="GD52" s="52"/>
      <c r="GE52" s="53"/>
      <c r="GF52" s="52"/>
      <c r="GG52" s="53"/>
      <c r="GH52" s="52"/>
      <c r="GI52" s="53"/>
      <c r="GJ52" s="52"/>
      <c r="GK52" s="53"/>
      <c r="GL52" s="52"/>
      <c r="GM52" s="53"/>
      <c r="GN52" s="52"/>
      <c r="GO52" s="53"/>
      <c r="GP52" s="52"/>
      <c r="GQ52" s="53"/>
      <c r="GR52" s="44"/>
    </row>
    <row r="53" spans="1:200" ht="11.25" hidden="1" customHeight="1" x14ac:dyDescent="0.25">
      <c r="A53" s="395"/>
      <c r="B53" s="396"/>
      <c r="C53" s="396"/>
      <c r="D53" s="396"/>
      <c r="E53" s="396"/>
      <c r="F53" s="396"/>
      <c r="G53" s="397"/>
      <c r="H53" s="401"/>
      <c r="I53" s="402"/>
      <c r="J53" s="402"/>
      <c r="K53" s="402"/>
      <c r="L53" s="402"/>
      <c r="M53" s="402"/>
      <c r="N53" s="402"/>
      <c r="O53" s="402"/>
      <c r="P53" s="402"/>
      <c r="Q53" s="402"/>
      <c r="R53" s="402"/>
      <c r="S53" s="402"/>
      <c r="T53" s="402"/>
      <c r="U53" s="402"/>
      <c r="V53" s="402"/>
      <c r="W53" s="402"/>
      <c r="X53" s="402"/>
      <c r="Y53" s="402"/>
      <c r="Z53" s="402"/>
      <c r="AA53" s="402"/>
      <c r="AB53" s="402"/>
      <c r="AC53" s="402"/>
      <c r="AD53" s="402"/>
      <c r="AE53" s="402"/>
      <c r="AF53" s="402"/>
      <c r="AG53" s="402"/>
      <c r="AH53" s="402"/>
      <c r="AI53" s="402"/>
      <c r="AJ53" s="402"/>
      <c r="AK53" s="402"/>
      <c r="AL53" s="402"/>
      <c r="AM53" s="402"/>
      <c r="AN53" s="402"/>
      <c r="AO53" s="402"/>
      <c r="AP53" s="402"/>
      <c r="AQ53" s="402"/>
      <c r="AR53" s="402"/>
      <c r="AS53" s="402"/>
      <c r="AT53" s="402"/>
      <c r="AU53" s="402"/>
      <c r="AV53" s="402"/>
      <c r="AW53" s="402"/>
      <c r="AX53" s="402"/>
      <c r="AY53" s="402"/>
      <c r="AZ53" s="402"/>
      <c r="BA53" s="402"/>
      <c r="BB53" s="402"/>
      <c r="BC53" s="402"/>
      <c r="BD53" s="403"/>
      <c r="BE53" s="376"/>
      <c r="BF53" s="377"/>
      <c r="BG53" s="377"/>
      <c r="BH53" s="377"/>
      <c r="BI53" s="377"/>
      <c r="BJ53" s="378"/>
      <c r="BK53" s="376"/>
      <c r="BL53" s="377"/>
      <c r="BM53" s="377"/>
      <c r="BN53" s="377"/>
      <c r="BO53" s="377"/>
      <c r="BP53" s="378"/>
      <c r="BQ53" s="376"/>
      <c r="BR53" s="377"/>
      <c r="BS53" s="377"/>
      <c r="BT53" s="377"/>
      <c r="BU53" s="377"/>
      <c r="BV53" s="378"/>
      <c r="BW53" s="379"/>
      <c r="BX53" s="380"/>
      <c r="BY53" s="380"/>
      <c r="BZ53" s="380"/>
      <c r="CA53" s="380"/>
      <c r="CB53" s="381"/>
      <c r="CC53" s="57"/>
      <c r="CD53" s="58"/>
      <c r="CE53" s="58"/>
      <c r="CF53" s="58"/>
      <c r="CG53" s="59"/>
      <c r="CH53" s="60"/>
      <c r="CI53" s="58"/>
      <c r="CJ53" s="58"/>
      <c r="CK53" s="58"/>
      <c r="CL53" s="61"/>
      <c r="CM53" s="62"/>
      <c r="CN53" s="58"/>
      <c r="CO53" s="58"/>
      <c r="CP53" s="58"/>
      <c r="CQ53" s="59"/>
      <c r="CR53" s="60"/>
      <c r="CS53" s="58"/>
      <c r="CT53" s="58"/>
      <c r="CU53" s="58"/>
      <c r="CV53" s="61"/>
      <c r="CW53" s="62"/>
      <c r="CX53" s="58"/>
      <c r="CY53" s="58"/>
      <c r="CZ53" s="58"/>
      <c r="DA53" s="59"/>
      <c r="DB53" s="60"/>
      <c r="DC53" s="58"/>
      <c r="DD53" s="58"/>
      <c r="DE53" s="58"/>
      <c r="DF53" s="61"/>
      <c r="DG53" s="62"/>
      <c r="DH53" s="58"/>
      <c r="DI53" s="58"/>
      <c r="DJ53" s="58"/>
      <c r="DK53" s="59"/>
      <c r="DL53" s="60"/>
      <c r="DM53" s="58"/>
      <c r="DN53" s="58"/>
      <c r="DO53" s="58"/>
      <c r="DP53" s="61"/>
      <c r="DQ53" s="62"/>
      <c r="DR53" s="58"/>
      <c r="DS53" s="58"/>
      <c r="DT53" s="58"/>
      <c r="DU53" s="59"/>
      <c r="DV53" s="60"/>
      <c r="DW53" s="58"/>
      <c r="DX53" s="58"/>
      <c r="DY53" s="58"/>
      <c r="DZ53" s="61"/>
      <c r="EA53" s="62"/>
      <c r="EB53" s="58"/>
      <c r="EC53" s="58"/>
      <c r="ED53" s="58"/>
      <c r="EE53" s="59"/>
      <c r="EF53" s="60"/>
      <c r="EG53" s="58"/>
      <c r="EH53" s="58"/>
      <c r="EI53" s="58"/>
      <c r="EJ53" s="61"/>
      <c r="EK53" s="62"/>
      <c r="EL53" s="58"/>
      <c r="EM53" s="58"/>
      <c r="EN53" s="58"/>
      <c r="EO53" s="59"/>
      <c r="EP53" s="60"/>
      <c r="EQ53" s="58"/>
      <c r="ER53" s="58"/>
      <c r="ES53" s="58"/>
      <c r="ET53" s="61"/>
      <c r="EU53" s="62"/>
      <c r="EV53" s="58"/>
      <c r="EW53" s="58"/>
      <c r="EX53" s="58"/>
      <c r="EY53" s="59"/>
      <c r="EZ53" s="60"/>
      <c r="FA53" s="58"/>
      <c r="FB53" s="58"/>
      <c r="FC53" s="58"/>
      <c r="FD53" s="61"/>
      <c r="FE53" s="62"/>
      <c r="FF53" s="58"/>
      <c r="FG53" s="58"/>
      <c r="FH53" s="58"/>
      <c r="FI53" s="59"/>
      <c r="FJ53" s="60"/>
      <c r="FK53" s="58"/>
      <c r="FL53" s="58"/>
      <c r="FM53" s="58"/>
      <c r="FN53" s="61"/>
      <c r="FO53" s="62"/>
      <c r="FP53" s="58"/>
      <c r="FQ53" s="58"/>
      <c r="FR53" s="58"/>
      <c r="FS53" s="59"/>
      <c r="FT53" s="58"/>
      <c r="FU53" s="59"/>
      <c r="FV53" s="58"/>
      <c r="FW53" s="58"/>
      <c r="FX53" s="59"/>
      <c r="FY53" s="58"/>
      <c r="FZ53" s="59"/>
      <c r="GA53" s="58"/>
      <c r="GB53" s="59"/>
      <c r="GC53" s="58"/>
      <c r="GD53" s="58"/>
      <c r="GE53" s="59"/>
      <c r="GF53" s="58"/>
      <c r="GG53" s="59"/>
      <c r="GH53" s="58"/>
      <c r="GI53" s="59"/>
      <c r="GJ53" s="58"/>
      <c r="GK53" s="59"/>
      <c r="GL53" s="58"/>
      <c r="GM53" s="59"/>
      <c r="GN53" s="58"/>
      <c r="GO53" s="59"/>
      <c r="GP53" s="58"/>
      <c r="GQ53" s="59"/>
      <c r="GR53" s="44"/>
    </row>
    <row r="54" spans="1:200" ht="7.5" customHeight="1" x14ac:dyDescent="0.25">
      <c r="AU54" s="382" t="s">
        <v>65</v>
      </c>
      <c r="AV54" s="382"/>
      <c r="AW54" s="382"/>
      <c r="AX54" s="382"/>
      <c r="AY54" s="382"/>
      <c r="AZ54" s="382"/>
      <c r="BA54" s="382"/>
      <c r="BB54" s="382"/>
      <c r="BC54" s="382"/>
      <c r="BD54" s="383"/>
      <c r="BE54" s="386">
        <f>SUM(BE14:BJ53)</f>
        <v>67.300000000000011</v>
      </c>
      <c r="BF54" s="387"/>
      <c r="BG54" s="387"/>
      <c r="BH54" s="387"/>
      <c r="BI54" s="387"/>
      <c r="BJ54" s="388"/>
      <c r="BK54" s="386">
        <f t="shared" ref="BK54" si="0">SUM(BK14:BP53)</f>
        <v>0</v>
      </c>
      <c r="BL54" s="387"/>
      <c r="BM54" s="387"/>
      <c r="BN54" s="387"/>
      <c r="BO54" s="387"/>
      <c r="BP54" s="388"/>
      <c r="BQ54" s="386">
        <f t="shared" ref="BQ54" si="1">SUM(BQ14:BV53)</f>
        <v>87.5</v>
      </c>
      <c r="BR54" s="387"/>
      <c r="BS54" s="387"/>
      <c r="BT54" s="387"/>
      <c r="BU54" s="387"/>
      <c r="BV54" s="388"/>
      <c r="BW54" s="386">
        <f t="shared" ref="BW54" si="2">SUM(BW14:CB53)</f>
        <v>3.7</v>
      </c>
      <c r="BX54" s="387"/>
      <c r="BY54" s="387"/>
      <c r="BZ54" s="387"/>
      <c r="CA54" s="387"/>
      <c r="CB54" s="388"/>
    </row>
    <row r="55" spans="1:200" ht="15" customHeight="1" x14ac:dyDescent="0.25">
      <c r="AU55" s="384"/>
      <c r="AV55" s="384"/>
      <c r="AW55" s="384"/>
      <c r="AX55" s="384"/>
      <c r="AY55" s="384"/>
      <c r="AZ55" s="384"/>
      <c r="BA55" s="384"/>
      <c r="BB55" s="384"/>
      <c r="BC55" s="384"/>
      <c r="BD55" s="385"/>
      <c r="BE55" s="389"/>
      <c r="BF55" s="390"/>
      <c r="BG55" s="390"/>
      <c r="BH55" s="390"/>
      <c r="BI55" s="390"/>
      <c r="BJ55" s="391"/>
      <c r="BK55" s="389"/>
      <c r="BL55" s="390"/>
      <c r="BM55" s="390"/>
      <c r="BN55" s="390"/>
      <c r="BO55" s="390"/>
      <c r="BP55" s="391"/>
      <c r="BQ55" s="389"/>
      <c r="BR55" s="390"/>
      <c r="BS55" s="390"/>
      <c r="BT55" s="390"/>
      <c r="BU55" s="390"/>
      <c r="BV55" s="391"/>
      <c r="BW55" s="389"/>
      <c r="BX55" s="390"/>
      <c r="BY55" s="390"/>
      <c r="BZ55" s="390"/>
      <c r="CA55" s="390"/>
      <c r="CB55" s="391"/>
    </row>
    <row r="56" spans="1:200" ht="11.25" customHeight="1" x14ac:dyDescent="0.25"/>
  </sheetData>
  <mergeCells count="179">
    <mergeCell ref="AU54:BD55"/>
    <mergeCell ref="BE54:BJ55"/>
    <mergeCell ref="BK54:BP55"/>
    <mergeCell ref="BQ54:BV55"/>
    <mergeCell ref="BW54:CB55"/>
    <mergeCell ref="BE50:BJ51"/>
    <mergeCell ref="BK50:BP51"/>
    <mergeCell ref="BQ50:BV51"/>
    <mergeCell ref="BW51:CB52"/>
    <mergeCell ref="A52:G53"/>
    <mergeCell ref="H52:BD53"/>
    <mergeCell ref="BE52:BJ53"/>
    <mergeCell ref="BK52:BP53"/>
    <mergeCell ref="BQ52:BV53"/>
    <mergeCell ref="BW53:CB53"/>
    <mergeCell ref="BQ46:BV47"/>
    <mergeCell ref="BW47:CB48"/>
    <mergeCell ref="A48:G49"/>
    <mergeCell ref="H48:BD49"/>
    <mergeCell ref="BE48:BJ49"/>
    <mergeCell ref="BK48:BP49"/>
    <mergeCell ref="BQ48:BV49"/>
    <mergeCell ref="BW49:CB50"/>
    <mergeCell ref="A50:G51"/>
    <mergeCell ref="H50:BD51"/>
    <mergeCell ref="BE42:BJ43"/>
    <mergeCell ref="BK42:BP43"/>
    <mergeCell ref="BQ42:BV43"/>
    <mergeCell ref="BW43:CB44"/>
    <mergeCell ref="A44:G45"/>
    <mergeCell ref="H44:BD45"/>
    <mergeCell ref="BE44:BJ45"/>
    <mergeCell ref="BK44:BP45"/>
    <mergeCell ref="BQ44:BV45"/>
    <mergeCell ref="BW45:CB46"/>
    <mergeCell ref="A46:G47"/>
    <mergeCell ref="H46:BD47"/>
    <mergeCell ref="BE46:BJ47"/>
    <mergeCell ref="BK46:BP47"/>
    <mergeCell ref="BE34:BJ35"/>
    <mergeCell ref="BK34:BP35"/>
    <mergeCell ref="BQ34:BV35"/>
    <mergeCell ref="BW35:CB36"/>
    <mergeCell ref="A36:G37"/>
    <mergeCell ref="H36:BD37"/>
    <mergeCell ref="BE36:BJ37"/>
    <mergeCell ref="BK36:BP37"/>
    <mergeCell ref="BQ36:BV37"/>
    <mergeCell ref="BW37:CB38"/>
    <mergeCell ref="A38:G39"/>
    <mergeCell ref="H38:BD39"/>
    <mergeCell ref="BE38:BJ39"/>
    <mergeCell ref="BK38:BP39"/>
    <mergeCell ref="BQ38:BV39"/>
    <mergeCell ref="BW39:CB40"/>
    <mergeCell ref="A40:G41"/>
    <mergeCell ref="H40:BD41"/>
    <mergeCell ref="BE40:BJ41"/>
    <mergeCell ref="BK40:BP41"/>
    <mergeCell ref="BQ40:BV41"/>
    <mergeCell ref="BW41:CB42"/>
    <mergeCell ref="A42:G43"/>
    <mergeCell ref="H42:BD43"/>
    <mergeCell ref="BE26:BJ27"/>
    <mergeCell ref="BK26:BP27"/>
    <mergeCell ref="BQ26:BV27"/>
    <mergeCell ref="BW27:CB28"/>
    <mergeCell ref="A28:G29"/>
    <mergeCell ref="H28:BD29"/>
    <mergeCell ref="BE28:BJ29"/>
    <mergeCell ref="BK28:BP29"/>
    <mergeCell ref="BQ28:BV29"/>
    <mergeCell ref="BW29:CB30"/>
    <mergeCell ref="A30:G31"/>
    <mergeCell ref="H30:BD31"/>
    <mergeCell ref="BE30:BJ31"/>
    <mergeCell ref="BK30:BP31"/>
    <mergeCell ref="BQ30:BV31"/>
    <mergeCell ref="BW31:CB32"/>
    <mergeCell ref="A32:G33"/>
    <mergeCell ref="H32:BD33"/>
    <mergeCell ref="BE32:BJ33"/>
    <mergeCell ref="BK32:BP33"/>
    <mergeCell ref="BQ32:BV33"/>
    <mergeCell ref="BW33:CB34"/>
    <mergeCell ref="A34:G35"/>
    <mergeCell ref="H34:BD35"/>
    <mergeCell ref="A18:G19"/>
    <mergeCell ref="H18:BD19"/>
    <mergeCell ref="BE18:BJ19"/>
    <mergeCell ref="BK18:BP19"/>
    <mergeCell ref="BQ18:BV19"/>
    <mergeCell ref="BW19:CB20"/>
    <mergeCell ref="A20:G21"/>
    <mergeCell ref="H20:BD21"/>
    <mergeCell ref="BE20:BJ21"/>
    <mergeCell ref="BW21:CB22"/>
    <mergeCell ref="A22:G23"/>
    <mergeCell ref="H22:BD23"/>
    <mergeCell ref="BE22:BJ23"/>
    <mergeCell ref="BK22:BP23"/>
    <mergeCell ref="BQ22:BV23"/>
    <mergeCell ref="BW23:CB24"/>
    <mergeCell ref="A24:G25"/>
    <mergeCell ref="H24:BD25"/>
    <mergeCell ref="BE24:BJ25"/>
    <mergeCell ref="BK24:BP25"/>
    <mergeCell ref="BQ24:BV25"/>
    <mergeCell ref="BW25:CB26"/>
    <mergeCell ref="A26:G27"/>
    <mergeCell ref="H26:BD27"/>
    <mergeCell ref="ES8:EV11"/>
    <mergeCell ref="FC8:FF11"/>
    <mergeCell ref="FM8:FP11"/>
    <mergeCell ref="FW8:FZ11"/>
    <mergeCell ref="GG8:GJ11"/>
    <mergeCell ref="GB9:GE12"/>
    <mergeCell ref="BW8:CB13"/>
    <mergeCell ref="BE16:BJ17"/>
    <mergeCell ref="BK16:BP17"/>
    <mergeCell ref="BQ16:BV17"/>
    <mergeCell ref="BW17:CB18"/>
    <mergeCell ref="DE8:DH11"/>
    <mergeCell ref="DO8:DR11"/>
    <mergeCell ref="DY8:EB11"/>
    <mergeCell ref="CF9:CI12"/>
    <mergeCell ref="CP9:CS12"/>
    <mergeCell ref="CZ9:DC12"/>
    <mergeCell ref="DJ9:DM12"/>
    <mergeCell ref="CK8:CN11"/>
    <mergeCell ref="CU8:CX11"/>
    <mergeCell ref="GL9:GP12"/>
    <mergeCell ref="A14:G15"/>
    <mergeCell ref="H14:BD15"/>
    <mergeCell ref="BE14:BJ15"/>
    <mergeCell ref="BK14:BP15"/>
    <mergeCell ref="BQ14:BV15"/>
    <mergeCell ref="BW14:CB14"/>
    <mergeCell ref="BW15:CB16"/>
    <mergeCell ref="A16:G17"/>
    <mergeCell ref="H16:BD17"/>
    <mergeCell ref="DT9:DW12"/>
    <mergeCell ref="ED9:EG12"/>
    <mergeCell ref="EN9:EQ12"/>
    <mergeCell ref="EX9:FA12"/>
    <mergeCell ref="FH9:FK12"/>
    <mergeCell ref="FR9:FU12"/>
    <mergeCell ref="EI8:EL11"/>
    <mergeCell ref="A7:G13"/>
    <mergeCell ref="H7:BD13"/>
    <mergeCell ref="BE7:CB7"/>
    <mergeCell ref="DA7:DC7"/>
    <mergeCell ref="BE8:BJ13"/>
    <mergeCell ref="BK8:BP13"/>
    <mergeCell ref="BQ8:BV13"/>
    <mergeCell ref="A1:GR2"/>
    <mergeCell ref="BK20:BP21"/>
    <mergeCell ref="BQ20:BV21"/>
    <mergeCell ref="A3:U3"/>
    <mergeCell ref="V3:BS3"/>
    <mergeCell ref="BT3:CH4"/>
    <mergeCell ref="CI3:DW4"/>
    <mergeCell ref="DX3:EP4"/>
    <mergeCell ref="EQ3:FW4"/>
    <mergeCell ref="GH3:GR3"/>
    <mergeCell ref="A4:U4"/>
    <mergeCell ref="V4:BS4"/>
    <mergeCell ref="GH4:GR4"/>
    <mergeCell ref="A5:O6"/>
    <mergeCell ref="P5:U5"/>
    <mergeCell ref="V5:BS5"/>
    <mergeCell ref="BT5:CH6"/>
    <mergeCell ref="CI5:DW6"/>
    <mergeCell ref="DX5:EP6"/>
    <mergeCell ref="EQ5:FW6"/>
    <mergeCell ref="GH5:GR5"/>
    <mergeCell ref="P6:U6"/>
    <mergeCell ref="V6:BS6"/>
    <mergeCell ref="GH6:GR6"/>
  </mergeCells>
  <pageMargins left="0.23622047244094491" right="0.23622047244094491" top="0.35433070866141736" bottom="0.35433070866141736" header="0.31496062992125984" footer="0.31496062992125984"/>
  <pageSetup paperSize="9" scale="95" orientation="landscape" horizontalDpi="200" verticalDpi="20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8A874-4C8A-4622-81E2-9B891239881E}">
  <sheetPr codeName="Лист9"/>
  <dimension ref="A1:AO156"/>
  <sheetViews>
    <sheetView showGridLines="0" zoomScale="55" zoomScaleNormal="55" workbookViewId="0">
      <selection activeCell="F1" sqref="A1:AO156"/>
    </sheetView>
  </sheetViews>
  <sheetFormatPr defaultColWidth="5.6640625" defaultRowHeight="5.0999999999999996" customHeight="1" x14ac:dyDescent="0.3"/>
  <cols>
    <col min="1" max="41" width="3.6640625" customWidth="1"/>
  </cols>
  <sheetData>
    <row r="1" spans="1:41" ht="33.75" customHeight="1" thickBot="1" x14ac:dyDescent="0.35">
      <c r="A1" s="179"/>
      <c r="B1" s="180"/>
      <c r="C1" s="180"/>
      <c r="D1" s="180"/>
      <c r="E1" s="180"/>
      <c r="F1" s="459" t="s">
        <v>67</v>
      </c>
      <c r="G1" s="459"/>
      <c r="H1" s="459"/>
      <c r="I1" s="459"/>
      <c r="J1" s="459"/>
      <c r="K1" s="459"/>
      <c r="L1" s="459"/>
      <c r="M1" s="459"/>
      <c r="N1" s="459"/>
      <c r="O1" s="459"/>
      <c r="P1" s="459"/>
      <c r="Q1" s="459"/>
      <c r="R1" s="459"/>
      <c r="S1" s="459"/>
      <c r="T1" s="459"/>
      <c r="U1" s="459"/>
      <c r="V1" s="459"/>
      <c r="W1" s="459"/>
      <c r="X1" s="459"/>
      <c r="Y1" s="459"/>
      <c r="Z1" s="459"/>
      <c r="AA1" s="459"/>
      <c r="AB1" s="459"/>
      <c r="AC1" s="459"/>
      <c r="AD1" s="459"/>
      <c r="AE1" s="459"/>
      <c r="AF1" s="459"/>
      <c r="AG1" s="459"/>
      <c r="AH1" s="459"/>
      <c r="AI1" s="459"/>
      <c r="AJ1" s="459"/>
      <c r="AK1" s="459"/>
      <c r="AL1" s="459"/>
      <c r="AM1" s="459"/>
      <c r="AN1" s="459"/>
      <c r="AO1" s="460"/>
    </row>
    <row r="2" spans="1:41" ht="15" customHeight="1" thickBot="1" x14ac:dyDescent="0.35">
      <c r="A2" s="469" t="s">
        <v>57</v>
      </c>
      <c r="B2" s="470"/>
      <c r="C2" s="470"/>
      <c r="D2" s="470"/>
      <c r="E2" s="470"/>
      <c r="F2" s="470"/>
      <c r="G2" s="473">
        <v>43646</v>
      </c>
      <c r="H2" s="473"/>
      <c r="I2" s="473"/>
      <c r="J2" s="473"/>
      <c r="K2" s="473"/>
      <c r="L2" s="473"/>
      <c r="M2" s="473"/>
      <c r="N2" s="473"/>
      <c r="O2" s="473"/>
      <c r="P2" s="473"/>
      <c r="Q2" s="473"/>
      <c r="R2" s="473"/>
      <c r="S2" s="473"/>
      <c r="T2" s="65"/>
      <c r="U2" s="66"/>
      <c r="V2" s="66"/>
      <c r="W2" s="66"/>
      <c r="X2" s="66"/>
      <c r="Y2" s="66"/>
      <c r="Z2" s="66"/>
      <c r="AA2" s="66"/>
      <c r="AB2" s="66"/>
      <c r="AC2" s="66"/>
      <c r="AD2" s="66"/>
      <c r="AE2" s="67"/>
      <c r="AF2" s="65"/>
      <c r="AG2" s="66"/>
      <c r="AH2" s="66"/>
      <c r="AI2" s="66"/>
      <c r="AJ2" s="66"/>
      <c r="AK2" s="66"/>
      <c r="AL2" s="66"/>
      <c r="AM2" s="66"/>
      <c r="AN2" s="66"/>
      <c r="AO2" s="181"/>
    </row>
    <row r="3" spans="1:41" ht="15" customHeight="1" thickBot="1" x14ac:dyDescent="0.35">
      <c r="A3" s="471"/>
      <c r="B3" s="472"/>
      <c r="C3" s="472"/>
      <c r="D3" s="472"/>
      <c r="E3" s="472"/>
      <c r="F3" s="472"/>
      <c r="G3" s="474"/>
      <c r="H3" s="474"/>
      <c r="I3" s="474"/>
      <c r="J3" s="474"/>
      <c r="K3" s="474"/>
      <c r="L3" s="474"/>
      <c r="M3" s="474"/>
      <c r="N3" s="474"/>
      <c r="O3" s="474"/>
      <c r="P3" s="474"/>
      <c r="Q3" s="474"/>
      <c r="R3" s="474"/>
      <c r="S3" s="474"/>
      <c r="T3" s="68"/>
      <c r="U3" s="69"/>
      <c r="W3" s="70"/>
      <c r="Y3" t="s">
        <v>24</v>
      </c>
      <c r="AE3" s="71"/>
      <c r="AF3" s="68"/>
      <c r="AG3" s="475" t="s">
        <v>68</v>
      </c>
      <c r="AH3" s="475"/>
      <c r="AI3" s="475"/>
      <c r="AJ3" s="475"/>
      <c r="AK3" s="475"/>
      <c r="AL3" s="475"/>
      <c r="AM3" s="476" t="s">
        <v>69</v>
      </c>
      <c r="AN3" s="478" t="s">
        <v>70</v>
      </c>
      <c r="AO3" s="479"/>
    </row>
    <row r="4" spans="1:41" ht="15" customHeight="1" thickBot="1" x14ac:dyDescent="0.35">
      <c r="A4" s="471" t="s">
        <v>52</v>
      </c>
      <c r="B4" s="472"/>
      <c r="C4" s="472"/>
      <c r="D4" s="472"/>
      <c r="E4" s="472"/>
      <c r="F4" s="472"/>
      <c r="G4" s="483" t="s">
        <v>193</v>
      </c>
      <c r="H4" s="483"/>
      <c r="I4" s="483"/>
      <c r="J4" s="483"/>
      <c r="K4" s="483"/>
      <c r="L4" s="483"/>
      <c r="M4" s="483"/>
      <c r="N4" s="483"/>
      <c r="O4" s="483"/>
      <c r="P4" s="483"/>
      <c r="Q4" s="483"/>
      <c r="R4" s="483"/>
      <c r="S4" s="483"/>
      <c r="T4" s="68"/>
      <c r="U4" s="69"/>
      <c r="V4" s="72"/>
      <c r="W4" s="73"/>
      <c r="Y4" t="s">
        <v>71</v>
      </c>
      <c r="AE4" s="71"/>
      <c r="AF4" s="68"/>
      <c r="AG4" s="485" t="s">
        <v>56</v>
      </c>
      <c r="AH4" s="485"/>
      <c r="AI4" s="485"/>
      <c r="AJ4" s="485"/>
      <c r="AK4" s="485"/>
      <c r="AL4" s="485"/>
      <c r="AM4" s="477"/>
      <c r="AN4" s="480"/>
      <c r="AO4" s="479"/>
    </row>
    <row r="5" spans="1:41" ht="15.75" customHeight="1" thickBot="1" x14ac:dyDescent="0.35">
      <c r="A5" s="481"/>
      <c r="B5" s="482"/>
      <c r="C5" s="482"/>
      <c r="D5" s="482"/>
      <c r="E5" s="482"/>
      <c r="F5" s="482"/>
      <c r="G5" s="484"/>
      <c r="H5" s="484"/>
      <c r="I5" s="484"/>
      <c r="J5" s="484"/>
      <c r="K5" s="484"/>
      <c r="L5" s="484"/>
      <c r="M5" s="484"/>
      <c r="N5" s="484"/>
      <c r="O5" s="484"/>
      <c r="P5" s="484"/>
      <c r="Q5" s="484"/>
      <c r="R5" s="484"/>
      <c r="S5" s="484"/>
      <c r="T5" s="68"/>
      <c r="U5" s="69"/>
      <c r="V5" s="74"/>
      <c r="W5" s="75"/>
      <c r="Y5" s="486" t="s">
        <v>72</v>
      </c>
      <c r="Z5" s="486"/>
      <c r="AA5" s="486"/>
      <c r="AB5" s="486"/>
      <c r="AC5" s="486"/>
      <c r="AE5" s="71"/>
      <c r="AF5" s="68"/>
      <c r="AO5" s="182"/>
    </row>
    <row r="6" spans="1:41" ht="15.75" customHeight="1" thickBot="1" x14ac:dyDescent="0.35">
      <c r="A6" s="183"/>
      <c r="T6" s="68"/>
      <c r="U6" s="76"/>
      <c r="V6" s="77"/>
      <c r="W6" s="78"/>
      <c r="X6" s="79"/>
      <c r="Y6" s="486"/>
      <c r="Z6" s="486"/>
      <c r="AA6" s="486"/>
      <c r="AB6" s="486"/>
      <c r="AC6" s="486"/>
      <c r="AE6" s="71"/>
      <c r="AF6" s="68"/>
      <c r="AG6" s="461">
        <v>63</v>
      </c>
      <c r="AH6" s="461"/>
      <c r="AI6" s="461" t="s">
        <v>192</v>
      </c>
      <c r="AJ6" s="461"/>
      <c r="AK6" s="461">
        <v>12.6</v>
      </c>
      <c r="AL6" s="461"/>
      <c r="AM6" s="462" t="s">
        <v>69</v>
      </c>
      <c r="AN6" s="464">
        <f>(AG6+AK6)/AG7</f>
        <v>0.96923076923076912</v>
      </c>
      <c r="AO6" s="465"/>
    </row>
    <row r="7" spans="1:41" ht="15.6" thickTop="1" thickBot="1" x14ac:dyDescent="0.35">
      <c r="A7" s="183"/>
      <c r="T7" s="80"/>
      <c r="U7" s="81"/>
      <c r="V7" s="81"/>
      <c r="W7" s="81"/>
      <c r="X7" s="81"/>
      <c r="Y7" s="81"/>
      <c r="Z7" s="81"/>
      <c r="AA7" s="81"/>
      <c r="AB7" s="81"/>
      <c r="AC7" s="81"/>
      <c r="AD7" s="81"/>
      <c r="AE7" s="82"/>
      <c r="AF7" s="80"/>
      <c r="AG7" s="468">
        <v>78</v>
      </c>
      <c r="AH7" s="468"/>
      <c r="AI7" s="468"/>
      <c r="AJ7" s="468"/>
      <c r="AK7" s="468"/>
      <c r="AL7" s="468"/>
      <c r="AM7" s="463"/>
      <c r="AN7" s="466"/>
      <c r="AO7" s="467"/>
    </row>
    <row r="8" spans="1:41" ht="14.4" x14ac:dyDescent="0.3">
      <c r="A8" s="183"/>
      <c r="AO8" s="182"/>
    </row>
    <row r="9" spans="1:41" ht="5.0999999999999996" customHeight="1" x14ac:dyDescent="0.3">
      <c r="A9" s="183"/>
      <c r="AO9" s="182"/>
    </row>
    <row r="10" spans="1:41" ht="5.0999999999999996" customHeight="1" x14ac:dyDescent="0.3">
      <c r="A10" s="183"/>
      <c r="AO10" s="182"/>
    </row>
    <row r="11" spans="1:41" ht="5.0999999999999996" customHeight="1" x14ac:dyDescent="0.3">
      <c r="A11" s="183"/>
      <c r="AO11" s="182"/>
    </row>
    <row r="12" spans="1:41" ht="5.0999999999999996" customHeight="1" x14ac:dyDescent="0.3">
      <c r="A12" s="183"/>
      <c r="AO12" s="182"/>
    </row>
    <row r="13" spans="1:41" ht="5.0999999999999996" customHeight="1" x14ac:dyDescent="0.3">
      <c r="A13" s="183"/>
      <c r="AO13" s="182"/>
    </row>
    <row r="14" spans="1:41" ht="5.0999999999999996" customHeight="1" x14ac:dyDescent="0.3">
      <c r="A14" s="183"/>
      <c r="AO14" s="182"/>
    </row>
    <row r="15" spans="1:41" ht="5.0999999999999996" customHeight="1" x14ac:dyDescent="0.3">
      <c r="A15" s="183"/>
      <c r="AO15" s="182"/>
    </row>
    <row r="16" spans="1:41" ht="5.0999999999999996" customHeight="1" x14ac:dyDescent="0.3">
      <c r="A16" s="183"/>
      <c r="AO16" s="182"/>
    </row>
    <row r="17" spans="1:41" ht="5.0999999999999996" customHeight="1" x14ac:dyDescent="0.3">
      <c r="A17" s="183"/>
      <c r="D17" s="457">
        <f>D22+5</f>
        <v>120</v>
      </c>
      <c r="E17" s="458"/>
      <c r="F17" s="132"/>
      <c r="G17" s="131"/>
      <c r="H17" s="131"/>
      <c r="I17" s="131"/>
      <c r="J17" s="131"/>
      <c r="K17" s="131"/>
      <c r="L17" s="131"/>
      <c r="M17" s="131"/>
      <c r="N17" s="131"/>
      <c r="O17" s="131"/>
      <c r="P17" s="131"/>
      <c r="Q17" s="131"/>
      <c r="R17" s="131"/>
      <c r="S17" s="131"/>
      <c r="T17" s="131"/>
      <c r="U17" s="131"/>
      <c r="V17" s="131"/>
      <c r="W17" s="131"/>
      <c r="X17" s="131"/>
      <c r="Y17" s="131"/>
      <c r="Z17" s="131"/>
      <c r="AA17" s="131"/>
      <c r="AB17" s="131"/>
      <c r="AC17" s="131"/>
      <c r="AD17" s="131"/>
      <c r="AE17" s="131"/>
      <c r="AF17" s="131"/>
      <c r="AG17" s="131"/>
      <c r="AH17" s="131"/>
      <c r="AI17" s="131"/>
      <c r="AJ17" s="131"/>
      <c r="AK17" s="131"/>
      <c r="AL17" s="131"/>
      <c r="AM17" s="131"/>
      <c r="AN17" s="131"/>
      <c r="AO17" s="184"/>
    </row>
    <row r="18" spans="1:41" ht="5.0999999999999996" customHeight="1" x14ac:dyDescent="0.3">
      <c r="A18" s="183"/>
      <c r="D18" s="457"/>
      <c r="E18" s="458"/>
      <c r="F18" s="132"/>
      <c r="G18" s="131"/>
      <c r="H18" s="131"/>
      <c r="I18" s="131"/>
      <c r="J18" s="131"/>
      <c r="K18" s="131"/>
      <c r="L18" s="131"/>
      <c r="M18" s="131"/>
      <c r="N18" s="131"/>
      <c r="O18" s="131"/>
      <c r="P18" s="131"/>
      <c r="Q18" s="131"/>
      <c r="R18" s="131"/>
      <c r="S18" s="131"/>
      <c r="T18" s="131"/>
      <c r="U18" s="131"/>
      <c r="V18" s="131"/>
      <c r="W18" s="131"/>
      <c r="X18" s="131"/>
      <c r="Y18" s="131"/>
      <c r="Z18" s="131"/>
      <c r="AA18" s="131"/>
      <c r="AB18" s="131"/>
      <c r="AC18" s="131"/>
      <c r="AD18" s="131"/>
      <c r="AE18" s="131"/>
      <c r="AF18" s="131"/>
      <c r="AG18" s="131"/>
      <c r="AH18" s="131"/>
      <c r="AI18" s="131"/>
      <c r="AJ18" s="131"/>
      <c r="AK18" s="131"/>
      <c r="AL18" s="131"/>
      <c r="AM18" s="131"/>
      <c r="AN18" s="131"/>
      <c r="AO18" s="184"/>
    </row>
    <row r="19" spans="1:41" ht="5.0999999999999996" customHeight="1" thickBot="1" x14ac:dyDescent="0.35">
      <c r="A19" s="183"/>
      <c r="D19" s="457"/>
      <c r="E19" s="458"/>
      <c r="F19" s="158"/>
      <c r="G19" s="159"/>
      <c r="H19" s="159"/>
      <c r="I19" s="159"/>
      <c r="J19" s="159"/>
      <c r="K19" s="159"/>
      <c r="L19" s="159"/>
      <c r="M19" s="159"/>
      <c r="N19" s="159"/>
      <c r="O19" s="159"/>
      <c r="P19" s="159"/>
      <c r="Q19" s="159"/>
      <c r="R19" s="159"/>
      <c r="S19" s="159"/>
      <c r="T19" s="159"/>
      <c r="U19" s="159"/>
      <c r="V19" s="159"/>
      <c r="W19" s="159"/>
      <c r="X19" s="159"/>
      <c r="Y19" s="159"/>
      <c r="Z19" s="159"/>
      <c r="AA19" s="159"/>
      <c r="AB19" s="159"/>
      <c r="AC19" s="159"/>
      <c r="AD19" s="159"/>
      <c r="AE19" s="159"/>
      <c r="AF19" s="159"/>
      <c r="AG19" s="159"/>
      <c r="AH19" s="159"/>
      <c r="AI19" s="159"/>
      <c r="AJ19" s="159"/>
      <c r="AK19" s="159"/>
      <c r="AL19" s="159"/>
      <c r="AM19" s="159"/>
      <c r="AN19" s="159"/>
      <c r="AO19" s="185"/>
    </row>
    <row r="20" spans="1:41" ht="5.0999999999999996" customHeight="1" x14ac:dyDescent="0.35">
      <c r="A20" s="183"/>
      <c r="D20" s="186"/>
      <c r="E20" s="186"/>
      <c r="F20" s="156"/>
      <c r="G20" s="157"/>
      <c r="H20" s="157"/>
      <c r="I20" s="157"/>
      <c r="J20" s="157"/>
      <c r="K20" s="157"/>
      <c r="L20" s="157"/>
      <c r="M20" s="157"/>
      <c r="N20" s="157"/>
      <c r="O20" s="157"/>
      <c r="P20" s="157"/>
      <c r="Q20" s="157"/>
      <c r="R20" s="157"/>
      <c r="S20" s="157"/>
      <c r="T20" s="157"/>
      <c r="U20" s="157"/>
      <c r="V20" s="157"/>
      <c r="W20" s="157"/>
      <c r="X20" s="157"/>
      <c r="Y20" s="157"/>
      <c r="Z20" s="157"/>
      <c r="AA20" s="157"/>
      <c r="AB20" s="157"/>
      <c r="AC20" s="157"/>
      <c r="AD20" s="157"/>
      <c r="AE20" s="157"/>
      <c r="AF20" s="157"/>
      <c r="AG20" s="157"/>
      <c r="AH20" s="157"/>
      <c r="AI20" s="157"/>
      <c r="AJ20" s="157"/>
      <c r="AK20" s="157"/>
      <c r="AL20" s="157"/>
      <c r="AM20" s="157"/>
      <c r="AN20" s="157"/>
      <c r="AO20" s="187"/>
    </row>
    <row r="21" spans="1:41" ht="5.0999999999999996" customHeight="1" x14ac:dyDescent="0.35">
      <c r="A21" s="183"/>
      <c r="D21" s="186"/>
      <c r="E21" s="186"/>
      <c r="F21" s="132"/>
      <c r="G21" s="131"/>
      <c r="H21" s="131"/>
      <c r="I21" s="131"/>
      <c r="J21" s="131"/>
      <c r="K21" s="131"/>
      <c r="L21" s="131"/>
      <c r="M21" s="131"/>
      <c r="N21" s="131"/>
      <c r="O21" s="131"/>
      <c r="P21" s="131"/>
      <c r="Q21" s="131"/>
      <c r="R21" s="131"/>
      <c r="S21" s="131"/>
      <c r="T21" s="131"/>
      <c r="U21" s="131"/>
      <c r="V21" s="131"/>
      <c r="W21" s="131"/>
      <c r="X21" s="131"/>
      <c r="Y21" s="131"/>
      <c r="Z21" s="131"/>
      <c r="AA21" s="131"/>
      <c r="AB21" s="131"/>
      <c r="AC21" s="131"/>
      <c r="AD21" s="131"/>
      <c r="AE21" s="131"/>
      <c r="AF21" s="131"/>
      <c r="AG21" s="131"/>
      <c r="AH21" s="131"/>
      <c r="AI21" s="131"/>
      <c r="AJ21" s="131"/>
      <c r="AK21" s="131"/>
      <c r="AL21" s="131"/>
      <c r="AM21" s="131"/>
      <c r="AN21" s="131"/>
      <c r="AO21" s="184"/>
    </row>
    <row r="22" spans="1:41" ht="5.0999999999999996" customHeight="1" x14ac:dyDescent="0.3">
      <c r="A22" s="183"/>
      <c r="D22" s="457">
        <f>D27+5</f>
        <v>115</v>
      </c>
      <c r="E22" s="458"/>
      <c r="F22" s="132"/>
      <c r="G22" s="131"/>
      <c r="H22" s="131"/>
      <c r="I22" s="131"/>
      <c r="J22" s="131"/>
      <c r="K22" s="131"/>
      <c r="L22" s="131"/>
      <c r="M22" s="131"/>
      <c r="N22" s="131"/>
      <c r="O22" s="131"/>
      <c r="P22" s="131"/>
      <c r="Q22" s="131"/>
      <c r="R22" s="131"/>
      <c r="S22" s="131"/>
      <c r="T22" s="131"/>
      <c r="U22" s="131"/>
      <c r="V22" s="131"/>
      <c r="W22" s="131"/>
      <c r="X22" s="131"/>
      <c r="Y22" s="131"/>
      <c r="Z22" s="131"/>
      <c r="AA22" s="131"/>
      <c r="AB22" s="131"/>
      <c r="AC22" s="131"/>
      <c r="AD22" s="131"/>
      <c r="AE22" s="131"/>
      <c r="AF22" s="131"/>
      <c r="AG22" s="131"/>
      <c r="AH22" s="131"/>
      <c r="AI22" s="131"/>
      <c r="AJ22" s="131"/>
      <c r="AK22" s="131"/>
      <c r="AL22" s="131"/>
      <c r="AM22" s="131"/>
      <c r="AN22" s="131"/>
      <c r="AO22" s="184"/>
    </row>
    <row r="23" spans="1:41" ht="5.0999999999999996" customHeight="1" x14ac:dyDescent="0.3">
      <c r="A23" s="183"/>
      <c r="D23" s="457"/>
      <c r="E23" s="458"/>
      <c r="F23" s="132"/>
      <c r="G23" s="131"/>
      <c r="H23" s="131"/>
      <c r="I23" s="131"/>
      <c r="J23" s="131"/>
      <c r="K23" s="131"/>
      <c r="L23" s="131"/>
      <c r="M23" s="131"/>
      <c r="N23" s="131"/>
      <c r="O23" s="131"/>
      <c r="P23" s="131"/>
      <c r="Q23" s="131"/>
      <c r="R23" s="131"/>
      <c r="S23" s="131"/>
      <c r="T23" s="131"/>
      <c r="U23" s="131"/>
      <c r="V23" s="131"/>
      <c r="W23" s="131"/>
      <c r="X23" s="131"/>
      <c r="Y23" s="131"/>
      <c r="Z23" s="131"/>
      <c r="AA23" s="131"/>
      <c r="AB23" s="131"/>
      <c r="AC23" s="131"/>
      <c r="AD23" s="131"/>
      <c r="AE23" s="131"/>
      <c r="AF23" s="131"/>
      <c r="AG23" s="131"/>
      <c r="AH23" s="131"/>
      <c r="AI23" s="131"/>
      <c r="AJ23" s="131"/>
      <c r="AK23" s="131"/>
      <c r="AL23" s="131"/>
      <c r="AM23" s="131"/>
      <c r="AN23" s="131"/>
      <c r="AO23" s="184"/>
    </row>
    <row r="24" spans="1:41" ht="5.0999999999999996" customHeight="1" thickBot="1" x14ac:dyDescent="0.35">
      <c r="A24" s="183"/>
      <c r="D24" s="457"/>
      <c r="E24" s="458"/>
      <c r="F24" s="158"/>
      <c r="G24" s="159"/>
      <c r="H24" s="159"/>
      <c r="I24" s="159"/>
      <c r="J24" s="159"/>
      <c r="K24" s="159"/>
      <c r="L24" s="159"/>
      <c r="M24" s="159"/>
      <c r="N24" s="159"/>
      <c r="O24" s="159"/>
      <c r="P24" s="159"/>
      <c r="Q24" s="159"/>
      <c r="R24" s="159"/>
      <c r="S24" s="159"/>
      <c r="T24" s="159"/>
      <c r="U24" s="159"/>
      <c r="V24" s="159"/>
      <c r="W24" s="159"/>
      <c r="X24" s="159"/>
      <c r="Y24" s="159"/>
      <c r="Z24" s="159"/>
      <c r="AA24" s="159"/>
      <c r="AB24" s="159"/>
      <c r="AC24" s="159"/>
      <c r="AD24" s="159"/>
      <c r="AE24" s="159"/>
      <c r="AF24" s="159"/>
      <c r="AG24" s="159"/>
      <c r="AH24" s="159"/>
      <c r="AI24" s="159"/>
      <c r="AJ24" s="159"/>
      <c r="AK24" s="159"/>
      <c r="AL24" s="159"/>
      <c r="AM24" s="159"/>
      <c r="AN24" s="159"/>
      <c r="AO24" s="185"/>
    </row>
    <row r="25" spans="1:41" ht="5.0999999999999996" customHeight="1" x14ac:dyDescent="0.35">
      <c r="A25" s="183"/>
      <c r="D25" s="186"/>
      <c r="E25" s="186"/>
      <c r="F25" s="156"/>
      <c r="G25" s="157"/>
      <c r="H25" s="157"/>
      <c r="I25" s="157"/>
      <c r="J25" s="157"/>
      <c r="K25" s="157"/>
      <c r="L25" s="157"/>
      <c r="M25" s="157"/>
      <c r="N25" s="157"/>
      <c r="O25" s="157"/>
      <c r="P25" s="157"/>
      <c r="Q25" s="157"/>
      <c r="R25" s="157"/>
      <c r="S25" s="157"/>
      <c r="T25" s="157"/>
      <c r="U25" s="157"/>
      <c r="V25" s="157"/>
      <c r="W25" s="157"/>
      <c r="X25" s="157"/>
      <c r="Y25" s="157"/>
      <c r="Z25" s="157"/>
      <c r="AA25" s="157"/>
      <c r="AB25" s="157"/>
      <c r="AC25" s="157"/>
      <c r="AD25" s="157"/>
      <c r="AE25" s="157"/>
      <c r="AF25" s="157"/>
      <c r="AG25" s="157"/>
      <c r="AH25" s="157"/>
      <c r="AI25" s="157"/>
      <c r="AJ25" s="157"/>
      <c r="AK25" s="157"/>
      <c r="AL25" s="157"/>
      <c r="AM25" s="157"/>
      <c r="AN25" s="157"/>
      <c r="AO25" s="187"/>
    </row>
    <row r="26" spans="1:41" ht="5.0999999999999996" customHeight="1" x14ac:dyDescent="0.35">
      <c r="A26" s="183"/>
      <c r="D26" s="186"/>
      <c r="E26" s="186"/>
      <c r="F26" s="132"/>
      <c r="G26" s="131"/>
      <c r="H26" s="131"/>
      <c r="I26" s="131"/>
      <c r="J26" s="131"/>
      <c r="K26" s="131"/>
      <c r="L26" s="131"/>
      <c r="M26" s="131"/>
      <c r="N26" s="131"/>
      <c r="O26" s="131"/>
      <c r="P26" s="131"/>
      <c r="Q26" s="131"/>
      <c r="R26" s="131"/>
      <c r="S26" s="131"/>
      <c r="T26" s="131"/>
      <c r="U26" s="131"/>
      <c r="V26" s="131"/>
      <c r="W26" s="131"/>
      <c r="X26" s="131"/>
      <c r="Y26" s="131"/>
      <c r="Z26" s="131"/>
      <c r="AA26" s="131"/>
      <c r="AB26" s="131"/>
      <c r="AC26" s="131"/>
      <c r="AD26" s="131"/>
      <c r="AE26" s="131"/>
      <c r="AF26" s="131"/>
      <c r="AG26" s="131"/>
      <c r="AH26" s="131"/>
      <c r="AI26" s="131"/>
      <c r="AJ26" s="131"/>
      <c r="AK26" s="131"/>
      <c r="AL26" s="131"/>
      <c r="AM26" s="131"/>
      <c r="AN26" s="131"/>
      <c r="AO26" s="184"/>
    </row>
    <row r="27" spans="1:41" ht="5.0999999999999996" customHeight="1" x14ac:dyDescent="0.3">
      <c r="A27" s="183"/>
      <c r="D27" s="457">
        <f>D32+5</f>
        <v>110</v>
      </c>
      <c r="E27" s="458"/>
      <c r="F27" s="132"/>
      <c r="G27" s="131"/>
      <c r="H27" s="131"/>
      <c r="I27" s="131"/>
      <c r="J27" s="131"/>
      <c r="K27" s="131"/>
      <c r="L27" s="131"/>
      <c r="M27" s="131"/>
      <c r="N27" s="131"/>
      <c r="O27" s="131"/>
      <c r="P27" s="131"/>
      <c r="Q27" s="131"/>
      <c r="R27" s="131"/>
      <c r="S27" s="131"/>
      <c r="T27" s="131"/>
      <c r="U27" s="131"/>
      <c r="V27" s="131"/>
      <c r="W27" s="131"/>
      <c r="X27" s="131"/>
      <c r="Y27" s="131"/>
      <c r="Z27" s="131"/>
      <c r="AA27" s="131"/>
      <c r="AB27" s="131"/>
      <c r="AC27" s="131"/>
      <c r="AD27" s="131"/>
      <c r="AE27" s="131"/>
      <c r="AF27" s="131"/>
      <c r="AG27" s="131"/>
      <c r="AH27" s="131"/>
      <c r="AI27" s="131"/>
      <c r="AJ27" s="131"/>
      <c r="AK27" s="131"/>
      <c r="AL27" s="131"/>
      <c r="AM27" s="131"/>
      <c r="AN27" s="131"/>
      <c r="AO27" s="184"/>
    </row>
    <row r="28" spans="1:41" ht="5.0999999999999996" customHeight="1" x14ac:dyDescent="0.3">
      <c r="A28" s="183"/>
      <c r="D28" s="457"/>
      <c r="E28" s="458"/>
      <c r="F28" s="132"/>
      <c r="G28" s="131"/>
      <c r="H28" s="131"/>
      <c r="I28" s="131"/>
      <c r="J28" s="131"/>
      <c r="K28" s="131"/>
      <c r="L28" s="131"/>
      <c r="M28" s="131"/>
      <c r="N28" s="131"/>
      <c r="O28" s="131"/>
      <c r="P28" s="131"/>
      <c r="Q28" s="131"/>
      <c r="R28" s="131"/>
      <c r="S28" s="131"/>
      <c r="T28" s="131"/>
      <c r="U28" s="131"/>
      <c r="V28" s="131"/>
      <c r="W28" s="131"/>
      <c r="X28" s="131"/>
      <c r="Y28" s="131"/>
      <c r="Z28" s="131"/>
      <c r="AA28" s="131"/>
      <c r="AB28" s="131"/>
      <c r="AC28" s="131"/>
      <c r="AD28" s="131"/>
      <c r="AE28" s="131"/>
      <c r="AF28" s="131"/>
      <c r="AG28" s="131"/>
      <c r="AH28" s="131"/>
      <c r="AI28" s="131"/>
      <c r="AJ28" s="131"/>
      <c r="AK28" s="131"/>
      <c r="AL28" s="131"/>
      <c r="AM28" s="131"/>
      <c r="AN28" s="131"/>
      <c r="AO28" s="184"/>
    </row>
    <row r="29" spans="1:41" ht="5.0999999999999996" customHeight="1" thickBot="1" x14ac:dyDescent="0.35">
      <c r="A29" s="183"/>
      <c r="D29" s="457"/>
      <c r="E29" s="458"/>
      <c r="F29" s="158"/>
      <c r="G29" s="159"/>
      <c r="H29" s="159"/>
      <c r="I29" s="159"/>
      <c r="J29" s="159"/>
      <c r="K29" s="159"/>
      <c r="L29" s="159"/>
      <c r="M29" s="159"/>
      <c r="N29" s="159"/>
      <c r="O29" s="159"/>
      <c r="P29" s="159"/>
      <c r="Q29" s="159"/>
      <c r="R29" s="159"/>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185"/>
    </row>
    <row r="30" spans="1:41" ht="5.0999999999999996" customHeight="1" x14ac:dyDescent="0.35">
      <c r="A30" s="183"/>
      <c r="D30" s="186"/>
      <c r="E30" s="186"/>
      <c r="F30" s="156"/>
      <c r="G30" s="157"/>
      <c r="H30" s="157"/>
      <c r="I30" s="157"/>
      <c r="J30" s="157"/>
      <c r="K30" s="157"/>
      <c r="L30" s="157"/>
      <c r="M30" s="157"/>
      <c r="N30" s="157"/>
      <c r="O30" s="157"/>
      <c r="P30" s="157"/>
      <c r="Q30" s="157"/>
      <c r="R30" s="157"/>
      <c r="S30" s="157"/>
      <c r="T30" s="157"/>
      <c r="U30" s="157"/>
      <c r="V30" s="157"/>
      <c r="W30" s="157"/>
      <c r="X30" s="157"/>
      <c r="Y30" s="157"/>
      <c r="Z30" s="157"/>
      <c r="AA30" s="157"/>
      <c r="AB30" s="157"/>
      <c r="AC30" s="157"/>
      <c r="AD30" s="157"/>
      <c r="AE30" s="157"/>
      <c r="AF30" s="157"/>
      <c r="AG30" s="157"/>
      <c r="AH30" s="157"/>
      <c r="AI30" s="157"/>
      <c r="AJ30" s="157"/>
      <c r="AK30" s="157"/>
      <c r="AL30" s="157"/>
      <c r="AM30" s="157"/>
      <c r="AN30" s="157"/>
      <c r="AO30" s="187"/>
    </row>
    <row r="31" spans="1:41" ht="5.0999999999999996" customHeight="1" x14ac:dyDescent="0.35">
      <c r="A31" s="183"/>
      <c r="D31" s="186"/>
      <c r="E31" s="186"/>
      <c r="F31" s="132"/>
      <c r="G31" s="131"/>
      <c r="H31" s="131"/>
      <c r="I31" s="131"/>
      <c r="J31" s="131"/>
      <c r="K31" s="131"/>
      <c r="L31" s="131"/>
      <c r="M31" s="131"/>
      <c r="N31" s="131"/>
      <c r="O31" s="131"/>
      <c r="P31" s="131"/>
      <c r="Q31" s="131"/>
      <c r="R31" s="131"/>
      <c r="S31" s="131"/>
      <c r="T31" s="131"/>
      <c r="U31" s="131"/>
      <c r="V31" s="131"/>
      <c r="W31" s="131"/>
      <c r="X31" s="131"/>
      <c r="Y31" s="131"/>
      <c r="Z31" s="131"/>
      <c r="AA31" s="131"/>
      <c r="AB31" s="131"/>
      <c r="AC31" s="131"/>
      <c r="AD31" s="131"/>
      <c r="AE31" s="131"/>
      <c r="AF31" s="131"/>
      <c r="AG31" s="131"/>
      <c r="AH31" s="131"/>
      <c r="AI31" s="131"/>
      <c r="AJ31" s="131"/>
      <c r="AK31" s="131"/>
      <c r="AL31" s="131"/>
      <c r="AM31" s="131"/>
      <c r="AN31" s="131"/>
      <c r="AO31" s="184"/>
    </row>
    <row r="32" spans="1:41" ht="5.0999999999999996" customHeight="1" x14ac:dyDescent="0.3">
      <c r="A32" s="183"/>
      <c r="D32" s="457">
        <f>D37+5</f>
        <v>105</v>
      </c>
      <c r="E32" s="458"/>
      <c r="F32" s="132"/>
      <c r="G32" s="131"/>
      <c r="H32" s="131"/>
      <c r="I32" s="131"/>
      <c r="J32" s="131"/>
      <c r="K32" s="131"/>
      <c r="L32" s="131"/>
      <c r="M32" s="131"/>
      <c r="N32" s="131"/>
      <c r="O32" s="131"/>
      <c r="P32" s="131"/>
      <c r="Q32" s="131"/>
      <c r="R32" s="131"/>
      <c r="S32" s="131"/>
      <c r="T32" s="131"/>
      <c r="U32" s="131"/>
      <c r="V32" s="131"/>
      <c r="W32" s="131"/>
      <c r="X32" s="131"/>
      <c r="Y32" s="131"/>
      <c r="Z32" s="131"/>
      <c r="AA32" s="131"/>
      <c r="AB32" s="131"/>
      <c r="AC32" s="131"/>
      <c r="AD32" s="131"/>
      <c r="AE32" s="131"/>
      <c r="AF32" s="131"/>
      <c r="AG32" s="131"/>
      <c r="AH32" s="131"/>
      <c r="AI32" s="131"/>
      <c r="AJ32" s="131"/>
      <c r="AK32" s="131"/>
      <c r="AL32" s="131"/>
      <c r="AM32" s="131"/>
      <c r="AN32" s="131"/>
      <c r="AO32" s="184"/>
    </row>
    <row r="33" spans="1:41" ht="5.0999999999999996" customHeight="1" x14ac:dyDescent="0.3">
      <c r="A33" s="183"/>
      <c r="D33" s="457"/>
      <c r="E33" s="458"/>
      <c r="F33" s="132"/>
      <c r="G33" s="131"/>
      <c r="H33" s="131"/>
      <c r="I33" s="131"/>
      <c r="J33" s="131"/>
      <c r="K33" s="131"/>
      <c r="L33" s="131"/>
      <c r="M33" s="131"/>
      <c r="N33" s="131"/>
      <c r="O33" s="131"/>
      <c r="P33" s="131"/>
      <c r="Q33" s="131"/>
      <c r="R33" s="131"/>
      <c r="S33" s="131"/>
      <c r="T33" s="131"/>
      <c r="U33" s="131"/>
      <c r="V33" s="131"/>
      <c r="W33" s="131"/>
      <c r="X33" s="131"/>
      <c r="Y33" s="131"/>
      <c r="Z33" s="131"/>
      <c r="AA33" s="131"/>
      <c r="AB33" s="131"/>
      <c r="AC33" s="131"/>
      <c r="AD33" s="131"/>
      <c r="AE33" s="131"/>
      <c r="AF33" s="131"/>
      <c r="AG33" s="131"/>
      <c r="AH33" s="131"/>
      <c r="AI33" s="131"/>
      <c r="AJ33" s="131"/>
      <c r="AK33" s="131"/>
      <c r="AL33" s="131"/>
      <c r="AM33" s="131"/>
      <c r="AN33" s="131"/>
      <c r="AO33" s="184"/>
    </row>
    <row r="34" spans="1:41" ht="5.0999999999999996" customHeight="1" thickBot="1" x14ac:dyDescent="0.35">
      <c r="A34" s="183"/>
      <c r="D34" s="457"/>
      <c r="E34" s="458"/>
      <c r="F34" s="158"/>
      <c r="G34" s="159"/>
      <c r="H34" s="159"/>
      <c r="I34" s="159"/>
      <c r="J34" s="159"/>
      <c r="K34" s="159"/>
      <c r="L34" s="159"/>
      <c r="M34" s="159"/>
      <c r="N34" s="159"/>
      <c r="O34" s="159"/>
      <c r="P34" s="159"/>
      <c r="Q34" s="159"/>
      <c r="R34" s="159"/>
      <c r="S34" s="159"/>
      <c r="T34" s="159"/>
      <c r="U34" s="159"/>
      <c r="V34" s="159"/>
      <c r="W34" s="159"/>
      <c r="X34" s="159"/>
      <c r="Y34" s="159"/>
      <c r="Z34" s="159"/>
      <c r="AA34" s="159"/>
      <c r="AB34" s="159"/>
      <c r="AC34" s="159"/>
      <c r="AD34" s="159"/>
      <c r="AE34" s="159"/>
      <c r="AF34" s="159"/>
      <c r="AG34" s="159"/>
      <c r="AH34" s="159"/>
      <c r="AI34" s="159"/>
      <c r="AJ34" s="159"/>
      <c r="AK34" s="159"/>
      <c r="AL34" s="159"/>
      <c r="AM34" s="159"/>
      <c r="AN34" s="159"/>
      <c r="AO34" s="185"/>
    </row>
    <row r="35" spans="1:41" ht="5.0999999999999996" customHeight="1" x14ac:dyDescent="0.35">
      <c r="A35" s="183"/>
      <c r="D35" s="186"/>
      <c r="E35" s="186"/>
      <c r="F35" s="156"/>
      <c r="G35" s="157"/>
      <c r="H35" s="157"/>
      <c r="I35" s="157"/>
      <c r="J35" s="157"/>
      <c r="K35" s="157"/>
      <c r="L35" s="157"/>
      <c r="M35" s="157"/>
      <c r="N35" s="157"/>
      <c r="O35" s="157"/>
      <c r="P35" s="157"/>
      <c r="Q35" s="157"/>
      <c r="R35" s="157"/>
      <c r="S35" s="157"/>
      <c r="T35" s="157"/>
      <c r="U35" s="157"/>
      <c r="V35" s="157"/>
      <c r="W35" s="157"/>
      <c r="X35" s="157"/>
      <c r="Y35" s="157"/>
      <c r="Z35" s="157"/>
      <c r="AA35" s="157"/>
      <c r="AB35" s="157"/>
      <c r="AC35" s="157"/>
      <c r="AD35" s="157"/>
      <c r="AE35" s="157"/>
      <c r="AF35" s="157"/>
      <c r="AG35" s="157"/>
      <c r="AH35" s="157"/>
      <c r="AI35" s="157"/>
      <c r="AJ35" s="157"/>
      <c r="AK35" s="157"/>
      <c r="AL35" s="157"/>
      <c r="AM35" s="157"/>
      <c r="AN35" s="157"/>
      <c r="AO35" s="187"/>
    </row>
    <row r="36" spans="1:41" ht="5.0999999999999996" customHeight="1" x14ac:dyDescent="0.35">
      <c r="A36" s="183"/>
      <c r="D36" s="186"/>
      <c r="E36" s="186"/>
      <c r="F36" s="132"/>
      <c r="G36" s="131"/>
      <c r="H36" s="131"/>
      <c r="I36" s="131"/>
      <c r="J36" s="131"/>
      <c r="K36" s="131"/>
      <c r="L36" s="131"/>
      <c r="M36" s="131"/>
      <c r="N36" s="131"/>
      <c r="O36" s="131"/>
      <c r="P36" s="131"/>
      <c r="Q36" s="131"/>
      <c r="R36" s="131"/>
      <c r="S36" s="131"/>
      <c r="T36" s="131"/>
      <c r="U36" s="131"/>
      <c r="V36" s="131"/>
      <c r="W36" s="131"/>
      <c r="X36" s="131"/>
      <c r="Y36" s="131"/>
      <c r="Z36" s="131"/>
      <c r="AA36" s="131"/>
      <c r="AB36" s="131"/>
      <c r="AC36" s="131"/>
      <c r="AD36" s="131"/>
      <c r="AE36" s="131"/>
      <c r="AF36" s="131"/>
      <c r="AG36" s="131"/>
      <c r="AH36" s="131"/>
      <c r="AI36" s="131"/>
      <c r="AJ36" s="131"/>
      <c r="AK36" s="131"/>
      <c r="AL36" s="131"/>
      <c r="AM36" s="131"/>
      <c r="AN36" s="131"/>
      <c r="AO36" s="184"/>
    </row>
    <row r="37" spans="1:41" ht="5.0999999999999996" customHeight="1" x14ac:dyDescent="0.3">
      <c r="A37" s="183"/>
      <c r="D37" s="457">
        <f>D42+5</f>
        <v>100</v>
      </c>
      <c r="E37" s="458"/>
      <c r="F37" s="132"/>
      <c r="G37" s="131"/>
      <c r="H37" s="131"/>
      <c r="I37" s="131"/>
      <c r="J37" s="131"/>
      <c r="K37" s="131"/>
      <c r="L37" s="131"/>
      <c r="M37" s="131"/>
      <c r="N37" s="131"/>
      <c r="O37" s="131"/>
      <c r="P37" s="131"/>
      <c r="Q37" s="131"/>
      <c r="R37" s="131"/>
      <c r="S37" s="131"/>
      <c r="T37" s="131"/>
      <c r="U37" s="131"/>
      <c r="V37" s="131"/>
      <c r="W37" s="131"/>
      <c r="X37" s="131"/>
      <c r="Y37" s="131"/>
      <c r="Z37" s="131"/>
      <c r="AA37" s="131"/>
      <c r="AB37" s="131"/>
      <c r="AC37" s="131"/>
      <c r="AD37" s="131"/>
      <c r="AE37" s="131"/>
      <c r="AF37" s="131"/>
      <c r="AG37" s="131"/>
      <c r="AH37" s="131"/>
      <c r="AI37" s="131"/>
      <c r="AJ37" s="131"/>
      <c r="AK37" s="131"/>
      <c r="AL37" s="131"/>
      <c r="AM37" s="131"/>
      <c r="AN37" s="131"/>
      <c r="AO37" s="184"/>
    </row>
    <row r="38" spans="1:41" ht="5.0999999999999996" customHeight="1" x14ac:dyDescent="0.3">
      <c r="A38" s="183"/>
      <c r="D38" s="457"/>
      <c r="E38" s="458"/>
      <c r="F38" s="132"/>
      <c r="G38" s="131"/>
      <c r="H38" s="131"/>
      <c r="I38" s="131"/>
      <c r="J38" s="131"/>
      <c r="K38" s="131"/>
      <c r="L38" s="131"/>
      <c r="M38" s="131"/>
      <c r="N38" s="131"/>
      <c r="O38" s="131"/>
      <c r="P38" s="131"/>
      <c r="Q38" s="131"/>
      <c r="R38" s="131"/>
      <c r="S38" s="131"/>
      <c r="T38" s="131"/>
      <c r="U38" s="131"/>
      <c r="V38" s="131"/>
      <c r="W38" s="131"/>
      <c r="X38" s="131"/>
      <c r="Y38" s="131"/>
      <c r="Z38" s="131"/>
      <c r="AA38" s="131"/>
      <c r="AB38" s="131"/>
      <c r="AC38" s="131"/>
      <c r="AD38" s="131"/>
      <c r="AE38" s="131"/>
      <c r="AF38" s="131"/>
      <c r="AG38" s="131"/>
      <c r="AH38" s="131"/>
      <c r="AI38" s="131"/>
      <c r="AJ38" s="131"/>
      <c r="AK38" s="131"/>
      <c r="AL38" s="131"/>
      <c r="AM38" s="131"/>
      <c r="AN38" s="131"/>
      <c r="AO38" s="184"/>
    </row>
    <row r="39" spans="1:41" ht="5.0999999999999996" customHeight="1" thickBot="1" x14ac:dyDescent="0.35">
      <c r="A39" s="183"/>
      <c r="D39" s="457"/>
      <c r="E39" s="458"/>
      <c r="F39" s="158"/>
      <c r="G39" s="159"/>
      <c r="H39" s="159"/>
      <c r="I39" s="159"/>
      <c r="J39" s="159"/>
      <c r="K39" s="159"/>
      <c r="L39" s="159"/>
      <c r="M39" s="159"/>
      <c r="N39" s="159"/>
      <c r="O39" s="159"/>
      <c r="P39" s="159"/>
      <c r="Q39" s="159"/>
      <c r="R39" s="159"/>
      <c r="S39" s="159"/>
      <c r="T39" s="159"/>
      <c r="U39" s="159"/>
      <c r="V39" s="159"/>
      <c r="W39" s="159"/>
      <c r="X39" s="159"/>
      <c r="Y39" s="159"/>
      <c r="Z39" s="159"/>
      <c r="AA39" s="159"/>
      <c r="AB39" s="159"/>
      <c r="AC39" s="159"/>
      <c r="AD39" s="159"/>
      <c r="AE39" s="159"/>
      <c r="AF39" s="159"/>
      <c r="AG39" s="159"/>
      <c r="AH39" s="159"/>
      <c r="AI39" s="159"/>
      <c r="AJ39" s="159"/>
      <c r="AK39" s="159"/>
      <c r="AL39" s="159"/>
      <c r="AM39" s="159"/>
      <c r="AN39" s="159"/>
      <c r="AO39" s="185"/>
    </row>
    <row r="40" spans="1:41" ht="5.0999999999999996" customHeight="1" x14ac:dyDescent="0.35">
      <c r="A40" s="183"/>
      <c r="D40" s="186"/>
      <c r="E40" s="186"/>
      <c r="F40" s="156"/>
      <c r="G40" s="157"/>
      <c r="H40" s="157"/>
      <c r="I40" s="157"/>
      <c r="J40" s="157"/>
      <c r="K40" s="157"/>
      <c r="L40" s="157"/>
      <c r="M40" s="157"/>
      <c r="N40" s="157"/>
      <c r="O40" s="157"/>
      <c r="P40" s="157"/>
      <c r="Q40" s="157"/>
      <c r="R40" s="157"/>
      <c r="S40" s="157"/>
      <c r="T40" s="157"/>
      <c r="U40" s="157"/>
      <c r="V40" s="157"/>
      <c r="W40" s="157"/>
      <c r="X40" s="157"/>
      <c r="Y40" s="157"/>
      <c r="Z40" s="157"/>
      <c r="AA40" s="157"/>
      <c r="AB40" s="157"/>
      <c r="AC40" s="157"/>
      <c r="AD40" s="157"/>
      <c r="AE40" s="157"/>
      <c r="AF40" s="157"/>
      <c r="AG40" s="157"/>
      <c r="AH40" s="157"/>
      <c r="AI40" s="157"/>
      <c r="AJ40" s="157"/>
      <c r="AK40" s="157"/>
      <c r="AL40" s="157"/>
      <c r="AM40" s="157"/>
      <c r="AN40" s="157"/>
      <c r="AO40" s="187"/>
    </row>
    <row r="41" spans="1:41" ht="5.0999999999999996" customHeight="1" x14ac:dyDescent="0.35">
      <c r="A41" s="183"/>
      <c r="D41" s="186"/>
      <c r="E41" s="186"/>
      <c r="F41" s="132"/>
      <c r="G41" s="131"/>
      <c r="H41" s="131"/>
      <c r="I41" s="131"/>
      <c r="J41" s="131"/>
      <c r="K41" s="131"/>
      <c r="L41" s="131"/>
      <c r="M41" s="131"/>
      <c r="N41" s="131"/>
      <c r="O41" s="131"/>
      <c r="P41" s="131"/>
      <c r="Q41" s="131"/>
      <c r="R41" s="131"/>
      <c r="S41" s="131"/>
      <c r="T41" s="131"/>
      <c r="U41" s="131"/>
      <c r="V41" s="131"/>
      <c r="W41" s="131"/>
      <c r="X41" s="131"/>
      <c r="Y41" s="131"/>
      <c r="Z41" s="131"/>
      <c r="AA41" s="131"/>
      <c r="AB41" s="131"/>
      <c r="AC41" s="131"/>
      <c r="AD41" s="131"/>
      <c r="AE41" s="131"/>
      <c r="AF41" s="131"/>
      <c r="AG41" s="131"/>
      <c r="AH41" s="131"/>
      <c r="AI41" s="131"/>
      <c r="AJ41" s="131"/>
      <c r="AK41" s="131"/>
      <c r="AL41" s="131"/>
      <c r="AM41" s="131"/>
      <c r="AN41" s="131"/>
      <c r="AO41" s="184"/>
    </row>
    <row r="42" spans="1:41" ht="5.0999999999999996" customHeight="1" x14ac:dyDescent="0.3">
      <c r="A42" s="183"/>
      <c r="D42" s="457">
        <f>D47+5</f>
        <v>95</v>
      </c>
      <c r="E42" s="458"/>
      <c r="F42" s="132"/>
      <c r="G42" s="131"/>
      <c r="H42" s="131"/>
      <c r="I42" s="131"/>
      <c r="J42" s="131"/>
      <c r="K42" s="131"/>
      <c r="L42" s="131"/>
      <c r="M42" s="131"/>
      <c r="N42" s="131"/>
      <c r="O42" s="131"/>
      <c r="P42" s="131"/>
      <c r="Q42" s="131"/>
      <c r="R42" s="131"/>
      <c r="S42" s="131"/>
      <c r="T42" s="131"/>
      <c r="U42" s="131"/>
      <c r="V42" s="131"/>
      <c r="W42" s="131"/>
      <c r="X42" s="131"/>
      <c r="Y42" s="131"/>
      <c r="Z42" s="131"/>
      <c r="AA42" s="131"/>
      <c r="AB42" s="131"/>
      <c r="AC42" s="131"/>
      <c r="AD42" s="131"/>
      <c r="AE42" s="131"/>
      <c r="AF42" s="131"/>
      <c r="AG42" s="131"/>
      <c r="AH42" s="131"/>
      <c r="AI42" s="131"/>
      <c r="AJ42" s="131"/>
      <c r="AK42" s="131"/>
      <c r="AL42" s="131"/>
      <c r="AM42" s="131"/>
      <c r="AN42" s="131"/>
      <c r="AO42" s="184"/>
    </row>
    <row r="43" spans="1:41" ht="5.0999999999999996" customHeight="1" x14ac:dyDescent="0.3">
      <c r="A43" s="183"/>
      <c r="D43" s="457"/>
      <c r="E43" s="458"/>
      <c r="F43" s="132"/>
      <c r="G43" s="131"/>
      <c r="H43" s="131"/>
      <c r="I43" s="131"/>
      <c r="J43" s="131"/>
      <c r="K43" s="131"/>
      <c r="L43" s="131"/>
      <c r="M43" s="131"/>
      <c r="N43" s="131"/>
      <c r="O43" s="131"/>
      <c r="P43" s="131"/>
      <c r="Q43" s="131"/>
      <c r="R43" s="131"/>
      <c r="S43" s="131"/>
      <c r="T43" s="131"/>
      <c r="U43" s="131"/>
      <c r="V43" s="131"/>
      <c r="W43" s="131"/>
      <c r="X43" s="131"/>
      <c r="Y43" s="131"/>
      <c r="Z43" s="131"/>
      <c r="AA43" s="131"/>
      <c r="AB43" s="131"/>
      <c r="AC43" s="131"/>
      <c r="AD43" s="131"/>
      <c r="AE43" s="131"/>
      <c r="AF43" s="131"/>
      <c r="AG43" s="131"/>
      <c r="AH43" s="131"/>
      <c r="AI43" s="131"/>
      <c r="AJ43" s="131"/>
      <c r="AK43" s="131"/>
      <c r="AL43" s="131"/>
      <c r="AM43" s="131"/>
      <c r="AN43" s="131"/>
      <c r="AO43" s="184"/>
    </row>
    <row r="44" spans="1:41" ht="5.0999999999999996" customHeight="1" thickBot="1" x14ac:dyDescent="0.35">
      <c r="A44" s="183"/>
      <c r="D44" s="457"/>
      <c r="E44" s="458"/>
      <c r="F44" s="158"/>
      <c r="G44" s="159"/>
      <c r="H44" s="159"/>
      <c r="I44" s="159"/>
      <c r="J44" s="159"/>
      <c r="K44" s="159"/>
      <c r="L44" s="159"/>
      <c r="M44" s="159"/>
      <c r="N44" s="159"/>
      <c r="O44" s="159"/>
      <c r="P44" s="159"/>
      <c r="Q44" s="159"/>
      <c r="R44" s="159"/>
      <c r="S44" s="159"/>
      <c r="T44" s="159"/>
      <c r="U44" s="159"/>
      <c r="V44" s="159"/>
      <c r="W44" s="159"/>
      <c r="X44" s="159"/>
      <c r="Y44" s="159"/>
      <c r="Z44" s="159"/>
      <c r="AA44" s="159"/>
      <c r="AB44" s="159"/>
      <c r="AC44" s="159"/>
      <c r="AD44" s="159"/>
      <c r="AE44" s="159"/>
      <c r="AF44" s="159"/>
      <c r="AG44" s="159"/>
      <c r="AH44" s="159"/>
      <c r="AI44" s="159"/>
      <c r="AJ44" s="159"/>
      <c r="AK44" s="159"/>
      <c r="AL44" s="159"/>
      <c r="AM44" s="159"/>
      <c r="AN44" s="159"/>
      <c r="AO44" s="185"/>
    </row>
    <row r="45" spans="1:41" ht="5.0999999999999996" customHeight="1" x14ac:dyDescent="0.35">
      <c r="A45" s="183"/>
      <c r="D45" s="186"/>
      <c r="E45" s="186"/>
      <c r="F45" s="156"/>
      <c r="G45" s="157"/>
      <c r="H45" s="157"/>
      <c r="I45" s="157"/>
      <c r="J45" s="157"/>
      <c r="K45" s="157"/>
      <c r="L45" s="157"/>
      <c r="M45" s="157"/>
      <c r="N45" s="157"/>
      <c r="O45" s="157"/>
      <c r="P45" s="157"/>
      <c r="Q45" s="157"/>
      <c r="R45" s="157"/>
      <c r="S45" s="157"/>
      <c r="T45" s="157"/>
      <c r="U45" s="157"/>
      <c r="V45" s="157"/>
      <c r="W45" s="157"/>
      <c r="X45" s="157"/>
      <c r="Y45" s="157"/>
      <c r="Z45" s="157"/>
      <c r="AA45" s="157"/>
      <c r="AB45" s="157"/>
      <c r="AC45" s="157"/>
      <c r="AD45" s="157"/>
      <c r="AE45" s="157"/>
      <c r="AF45" s="157"/>
      <c r="AG45" s="157"/>
      <c r="AH45" s="157"/>
      <c r="AI45" s="157"/>
      <c r="AJ45" s="157"/>
      <c r="AK45" s="157"/>
      <c r="AL45" s="157"/>
      <c r="AM45" s="157"/>
      <c r="AN45" s="157"/>
      <c r="AO45" s="187"/>
    </row>
    <row r="46" spans="1:41" ht="5.0999999999999996" customHeight="1" x14ac:dyDescent="0.35">
      <c r="A46" s="183"/>
      <c r="D46" s="186"/>
      <c r="E46" s="186"/>
      <c r="F46" s="132"/>
      <c r="G46" s="131"/>
      <c r="H46" s="131"/>
      <c r="I46" s="131"/>
      <c r="J46" s="131"/>
      <c r="K46" s="131"/>
      <c r="L46" s="131"/>
      <c r="M46" s="131"/>
      <c r="N46" s="131"/>
      <c r="O46" s="131"/>
      <c r="P46" s="131"/>
      <c r="Q46" s="131"/>
      <c r="R46" s="131"/>
      <c r="S46" s="131"/>
      <c r="T46" s="131"/>
      <c r="U46" s="131"/>
      <c r="V46" s="131"/>
      <c r="W46" s="131"/>
      <c r="X46" s="131"/>
      <c r="Y46" s="131"/>
      <c r="Z46" s="131"/>
      <c r="AA46" s="131"/>
      <c r="AB46" s="131"/>
      <c r="AC46" s="131"/>
      <c r="AD46" s="131"/>
      <c r="AE46" s="131"/>
      <c r="AF46" s="131"/>
      <c r="AG46" s="131"/>
      <c r="AH46" s="131"/>
      <c r="AI46" s="131"/>
      <c r="AJ46" s="131"/>
      <c r="AK46" s="131"/>
      <c r="AL46" s="131"/>
      <c r="AM46" s="131"/>
      <c r="AN46" s="131"/>
      <c r="AO46" s="184"/>
    </row>
    <row r="47" spans="1:41" ht="5.0999999999999996" customHeight="1" x14ac:dyDescent="0.3">
      <c r="A47" s="183"/>
      <c r="D47" s="457">
        <f>D52+5</f>
        <v>90</v>
      </c>
      <c r="E47" s="458"/>
      <c r="F47" s="132"/>
      <c r="G47" s="131"/>
      <c r="H47" s="131"/>
      <c r="I47" s="131"/>
      <c r="J47" s="131"/>
      <c r="K47" s="131"/>
      <c r="L47" s="131"/>
      <c r="M47" s="131"/>
      <c r="N47" s="131"/>
      <c r="O47" s="131"/>
      <c r="P47" s="131"/>
      <c r="Q47" s="131"/>
      <c r="R47" s="131"/>
      <c r="S47" s="131"/>
      <c r="T47" s="131"/>
      <c r="U47" s="131"/>
      <c r="V47" s="131"/>
      <c r="W47" s="131"/>
      <c r="X47" s="131"/>
      <c r="Y47" s="131"/>
      <c r="Z47" s="131"/>
      <c r="AA47" s="131"/>
      <c r="AB47" s="131"/>
      <c r="AC47" s="131"/>
      <c r="AD47" s="131"/>
      <c r="AE47" s="131"/>
      <c r="AF47" s="131"/>
      <c r="AG47" s="131"/>
      <c r="AH47" s="131"/>
      <c r="AI47" s="131"/>
      <c r="AJ47" s="131"/>
      <c r="AK47" s="131"/>
      <c r="AL47" s="131"/>
      <c r="AM47" s="131"/>
      <c r="AN47" s="131"/>
      <c r="AO47" s="184"/>
    </row>
    <row r="48" spans="1:41" ht="5.0999999999999996" customHeight="1" x14ac:dyDescent="0.3">
      <c r="A48" s="183"/>
      <c r="D48" s="457"/>
      <c r="E48" s="458"/>
      <c r="F48" s="132"/>
      <c r="G48" s="131"/>
      <c r="H48" s="131"/>
      <c r="I48" s="131"/>
      <c r="J48" s="131"/>
      <c r="K48" s="131"/>
      <c r="L48" s="131"/>
      <c r="M48" s="131"/>
      <c r="N48" s="131"/>
      <c r="O48" s="131"/>
      <c r="P48" s="131"/>
      <c r="Q48" s="131"/>
      <c r="R48" s="131"/>
      <c r="S48" s="131"/>
      <c r="T48" s="131"/>
      <c r="U48" s="131"/>
      <c r="V48" s="131"/>
      <c r="W48" s="131"/>
      <c r="X48" s="131"/>
      <c r="Y48" s="131"/>
      <c r="Z48" s="131"/>
      <c r="AA48" s="131"/>
      <c r="AB48" s="131"/>
      <c r="AC48" s="131"/>
      <c r="AD48" s="131"/>
      <c r="AE48" s="131"/>
      <c r="AF48" s="131"/>
      <c r="AG48" s="131"/>
      <c r="AH48" s="131"/>
      <c r="AI48" s="131"/>
      <c r="AJ48" s="131"/>
      <c r="AK48" s="131"/>
      <c r="AL48" s="131"/>
      <c r="AM48" s="131"/>
      <c r="AN48" s="131"/>
      <c r="AO48" s="184"/>
    </row>
    <row r="49" spans="1:41" ht="5.0999999999999996" customHeight="1" thickBot="1" x14ac:dyDescent="0.35">
      <c r="A49" s="183"/>
      <c r="D49" s="457"/>
      <c r="E49" s="458"/>
      <c r="F49" s="158"/>
      <c r="G49" s="159"/>
      <c r="H49" s="159"/>
      <c r="I49" s="159"/>
      <c r="J49" s="159"/>
      <c r="K49" s="159"/>
      <c r="L49" s="159"/>
      <c r="M49" s="159"/>
      <c r="N49" s="159"/>
      <c r="O49" s="159"/>
      <c r="P49" s="159"/>
      <c r="Q49" s="159"/>
      <c r="R49" s="159"/>
      <c r="S49" s="159"/>
      <c r="T49" s="159"/>
      <c r="U49" s="159"/>
      <c r="V49" s="159"/>
      <c r="W49" s="159"/>
      <c r="X49" s="159"/>
      <c r="Y49" s="159"/>
      <c r="Z49" s="159"/>
      <c r="AA49" s="159"/>
      <c r="AB49" s="159"/>
      <c r="AC49" s="159"/>
      <c r="AD49" s="159"/>
      <c r="AE49" s="159"/>
      <c r="AF49" s="159"/>
      <c r="AG49" s="159"/>
      <c r="AH49" s="159"/>
      <c r="AI49" s="159"/>
      <c r="AJ49" s="159"/>
      <c r="AK49" s="159"/>
      <c r="AL49" s="159"/>
      <c r="AM49" s="159"/>
      <c r="AN49" s="159"/>
      <c r="AO49" s="185"/>
    </row>
    <row r="50" spans="1:41" ht="5.0999999999999996" customHeight="1" x14ac:dyDescent="0.35">
      <c r="A50" s="183"/>
      <c r="D50" s="186"/>
      <c r="E50" s="186"/>
      <c r="F50" s="156"/>
      <c r="G50" s="157"/>
      <c r="H50" s="157"/>
      <c r="I50" s="157"/>
      <c r="J50" s="157"/>
      <c r="K50" s="157"/>
      <c r="L50" s="157"/>
      <c r="M50" s="157"/>
      <c r="N50" s="157"/>
      <c r="O50" s="157"/>
      <c r="P50" s="157"/>
      <c r="Q50" s="157"/>
      <c r="R50" s="157"/>
      <c r="S50" s="157"/>
      <c r="T50" s="157"/>
      <c r="U50" s="157"/>
      <c r="V50" s="157"/>
      <c r="W50" s="157"/>
      <c r="X50" s="157"/>
      <c r="Y50" s="157"/>
      <c r="Z50" s="157"/>
      <c r="AA50" s="157"/>
      <c r="AB50" s="157"/>
      <c r="AC50" s="157"/>
      <c r="AD50" s="157"/>
      <c r="AE50" s="157"/>
      <c r="AF50" s="157"/>
      <c r="AG50" s="157"/>
      <c r="AH50" s="157"/>
      <c r="AI50" s="157"/>
      <c r="AJ50" s="157"/>
      <c r="AK50" s="157"/>
      <c r="AL50" s="157"/>
      <c r="AM50" s="157"/>
      <c r="AN50" s="157"/>
      <c r="AO50" s="187"/>
    </row>
    <row r="51" spans="1:41" ht="5.0999999999999996" customHeight="1" x14ac:dyDescent="0.35">
      <c r="A51" s="183"/>
      <c r="D51" s="186"/>
      <c r="E51" s="186"/>
      <c r="F51" s="132"/>
      <c r="G51" s="131"/>
      <c r="H51" s="131"/>
      <c r="I51" s="131"/>
      <c r="J51" s="131"/>
      <c r="K51" s="131"/>
      <c r="L51" s="131"/>
      <c r="M51" s="131"/>
      <c r="N51" s="131"/>
      <c r="O51" s="131"/>
      <c r="P51" s="131"/>
      <c r="Q51" s="131"/>
      <c r="R51" s="131"/>
      <c r="S51" s="131"/>
      <c r="T51" s="131"/>
      <c r="U51" s="131"/>
      <c r="V51" s="131"/>
      <c r="W51" s="131"/>
      <c r="X51" s="131"/>
      <c r="Y51" s="131"/>
      <c r="Z51" s="131"/>
      <c r="AA51" s="131"/>
      <c r="AB51" s="131"/>
      <c r="AC51" s="131"/>
      <c r="AD51" s="131"/>
      <c r="AE51" s="131"/>
      <c r="AF51" s="131"/>
      <c r="AG51" s="131"/>
      <c r="AH51" s="131"/>
      <c r="AI51" s="131"/>
      <c r="AJ51" s="131"/>
      <c r="AK51" s="131"/>
      <c r="AL51" s="131"/>
      <c r="AM51" s="131"/>
      <c r="AN51" s="131"/>
      <c r="AO51" s="184"/>
    </row>
    <row r="52" spans="1:41" ht="5.0999999999999996" customHeight="1" x14ac:dyDescent="0.3">
      <c r="A52" s="183"/>
      <c r="D52" s="457">
        <f>D57+5</f>
        <v>85</v>
      </c>
      <c r="E52" s="458"/>
      <c r="F52" s="132"/>
      <c r="G52" s="131"/>
      <c r="H52" s="131"/>
      <c r="I52" s="131"/>
      <c r="J52" s="131"/>
      <c r="K52" s="131"/>
      <c r="L52" s="131"/>
      <c r="M52" s="131"/>
      <c r="N52" s="131"/>
      <c r="O52" s="131"/>
      <c r="P52" s="131"/>
      <c r="Q52" s="131"/>
      <c r="R52" s="131"/>
      <c r="S52" s="131"/>
      <c r="T52" s="131"/>
      <c r="U52" s="131"/>
      <c r="V52" s="131"/>
      <c r="W52" s="131"/>
      <c r="X52" s="131"/>
      <c r="Y52" s="131"/>
      <c r="Z52" s="131"/>
      <c r="AA52" s="131"/>
      <c r="AB52" s="131"/>
      <c r="AC52" s="131"/>
      <c r="AD52" s="131"/>
      <c r="AE52" s="131"/>
      <c r="AF52" s="131"/>
      <c r="AG52" s="131"/>
      <c r="AH52" s="131"/>
      <c r="AI52" s="131"/>
      <c r="AJ52" s="131"/>
      <c r="AK52" s="131"/>
      <c r="AL52" s="131"/>
      <c r="AM52" s="131"/>
      <c r="AN52" s="131"/>
      <c r="AO52" s="184"/>
    </row>
    <row r="53" spans="1:41" ht="5.0999999999999996" customHeight="1" x14ac:dyDescent="0.3">
      <c r="A53" s="183"/>
      <c r="D53" s="457"/>
      <c r="E53" s="458"/>
      <c r="F53" s="132"/>
      <c r="G53" s="131"/>
      <c r="H53" s="131"/>
      <c r="I53" s="131"/>
      <c r="J53" s="131"/>
      <c r="K53" s="131"/>
      <c r="L53" s="131"/>
      <c r="M53" s="131"/>
      <c r="N53" s="131"/>
      <c r="O53" s="131"/>
      <c r="P53" s="131"/>
      <c r="Q53" s="131"/>
      <c r="R53" s="131"/>
      <c r="S53" s="131"/>
      <c r="T53" s="131"/>
      <c r="U53" s="131"/>
      <c r="V53" s="131"/>
      <c r="W53" s="131"/>
      <c r="X53" s="131"/>
      <c r="Y53" s="131"/>
      <c r="Z53" s="131"/>
      <c r="AA53" s="131"/>
      <c r="AB53" s="131"/>
      <c r="AC53" s="131"/>
      <c r="AD53" s="131"/>
      <c r="AE53" s="131"/>
      <c r="AF53" s="131"/>
      <c r="AG53" s="131"/>
      <c r="AH53" s="131"/>
      <c r="AI53" s="131"/>
      <c r="AJ53" s="131"/>
      <c r="AK53" s="131"/>
      <c r="AL53" s="131"/>
      <c r="AM53" s="131"/>
      <c r="AN53" s="131"/>
      <c r="AO53" s="184"/>
    </row>
    <row r="54" spans="1:41" ht="5.0999999999999996" customHeight="1" thickBot="1" x14ac:dyDescent="0.35">
      <c r="A54" s="183"/>
      <c r="D54" s="457"/>
      <c r="E54" s="458"/>
      <c r="F54" s="158"/>
      <c r="G54" s="159"/>
      <c r="H54" s="159"/>
      <c r="I54" s="159"/>
      <c r="J54" s="159"/>
      <c r="K54" s="159"/>
      <c r="L54" s="159"/>
      <c r="M54" s="159"/>
      <c r="N54" s="159"/>
      <c r="O54" s="159"/>
      <c r="P54" s="159"/>
      <c r="Q54" s="159"/>
      <c r="R54" s="159"/>
      <c r="S54" s="159"/>
      <c r="T54" s="159"/>
      <c r="U54" s="159"/>
      <c r="V54" s="159"/>
      <c r="W54" s="159"/>
      <c r="X54" s="159"/>
      <c r="Y54" s="159"/>
      <c r="Z54" s="159"/>
      <c r="AA54" s="159"/>
      <c r="AB54" s="159"/>
      <c r="AC54" s="159"/>
      <c r="AD54" s="159"/>
      <c r="AE54" s="159"/>
      <c r="AF54" s="159"/>
      <c r="AG54" s="159"/>
      <c r="AH54" s="159"/>
      <c r="AI54" s="159"/>
      <c r="AJ54" s="159"/>
      <c r="AK54" s="159"/>
      <c r="AL54" s="159"/>
      <c r="AM54" s="159"/>
      <c r="AN54" s="159"/>
      <c r="AO54" s="185"/>
    </row>
    <row r="55" spans="1:41" ht="5.0999999999999996" customHeight="1" x14ac:dyDescent="0.35">
      <c r="A55" s="183"/>
      <c r="D55" s="186"/>
      <c r="E55" s="186"/>
      <c r="F55" s="156"/>
      <c r="G55" s="157"/>
      <c r="H55" s="157"/>
      <c r="I55" s="157"/>
      <c r="J55" s="157"/>
      <c r="K55" s="157"/>
      <c r="L55" s="157"/>
      <c r="M55" s="157"/>
      <c r="N55" s="157"/>
      <c r="O55" s="157"/>
      <c r="P55" s="157"/>
      <c r="Q55" s="157"/>
      <c r="R55" s="157"/>
      <c r="S55" s="157"/>
      <c r="T55" s="157"/>
      <c r="U55" s="157"/>
      <c r="V55" s="157"/>
      <c r="W55" s="157"/>
      <c r="X55" s="157"/>
      <c r="Y55" s="157"/>
      <c r="Z55" s="157"/>
      <c r="AA55" s="157"/>
      <c r="AB55" s="157"/>
      <c r="AC55" s="157"/>
      <c r="AD55" s="157"/>
      <c r="AE55" s="157"/>
      <c r="AF55" s="157"/>
      <c r="AG55" s="157"/>
      <c r="AH55" s="157"/>
      <c r="AI55" s="157"/>
      <c r="AJ55" s="157"/>
      <c r="AK55" s="157"/>
      <c r="AL55" s="157"/>
      <c r="AM55" s="157"/>
      <c r="AN55" s="157"/>
      <c r="AO55" s="187"/>
    </row>
    <row r="56" spans="1:41" ht="5.0999999999999996" customHeight="1" x14ac:dyDescent="0.35">
      <c r="A56" s="183"/>
      <c r="D56" s="186"/>
      <c r="E56" s="186"/>
      <c r="F56" s="132"/>
      <c r="G56" s="131"/>
      <c r="H56" s="131"/>
      <c r="I56" s="131"/>
      <c r="J56" s="131"/>
      <c r="K56" s="131"/>
      <c r="L56" s="131"/>
      <c r="M56" s="131"/>
      <c r="N56" s="131"/>
      <c r="O56" s="131"/>
      <c r="P56" s="131"/>
      <c r="Q56" s="131"/>
      <c r="R56" s="131"/>
      <c r="S56" s="131"/>
      <c r="T56" s="131"/>
      <c r="U56" s="131"/>
      <c r="V56" s="131"/>
      <c r="W56" s="131"/>
      <c r="X56" s="131"/>
      <c r="Y56" s="131"/>
      <c r="Z56" s="131"/>
      <c r="AA56" s="131"/>
      <c r="AB56" s="131"/>
      <c r="AC56" s="131"/>
      <c r="AD56" s="131"/>
      <c r="AE56" s="131"/>
      <c r="AF56" s="131"/>
      <c r="AG56" s="131"/>
      <c r="AH56" s="131"/>
      <c r="AI56" s="131"/>
      <c r="AJ56" s="131"/>
      <c r="AK56" s="131"/>
      <c r="AL56" s="131"/>
      <c r="AM56" s="131"/>
      <c r="AN56" s="131"/>
      <c r="AO56" s="184"/>
    </row>
    <row r="57" spans="1:41" ht="5.0999999999999996" customHeight="1" x14ac:dyDescent="0.3">
      <c r="A57" s="183"/>
      <c r="D57" s="457">
        <f>D62+5</f>
        <v>80</v>
      </c>
      <c r="E57" s="458"/>
      <c r="F57" s="132"/>
      <c r="G57" s="131"/>
      <c r="H57" s="131"/>
      <c r="I57" s="131"/>
      <c r="J57" s="131"/>
      <c r="K57" s="131"/>
      <c r="L57" s="131"/>
      <c r="M57" s="131"/>
      <c r="N57" s="131"/>
      <c r="O57" s="131"/>
      <c r="P57" s="131"/>
      <c r="Q57" s="131"/>
      <c r="R57" s="131"/>
      <c r="S57" s="131"/>
      <c r="T57" s="131"/>
      <c r="U57" s="131"/>
      <c r="V57" s="131"/>
      <c r="W57" s="131"/>
      <c r="X57" s="131"/>
      <c r="Y57" s="131"/>
      <c r="Z57" s="131"/>
      <c r="AA57" s="131"/>
      <c r="AB57" s="131"/>
      <c r="AC57" s="131"/>
      <c r="AD57" s="131"/>
      <c r="AE57" s="131"/>
      <c r="AF57" s="131"/>
      <c r="AG57" s="131"/>
      <c r="AH57" s="131"/>
      <c r="AI57" s="131"/>
      <c r="AJ57" s="131"/>
      <c r="AK57" s="131"/>
      <c r="AL57" s="131"/>
      <c r="AM57" s="131"/>
      <c r="AN57" s="131"/>
      <c r="AO57" s="184"/>
    </row>
    <row r="58" spans="1:41" ht="5.0999999999999996" customHeight="1" x14ac:dyDescent="0.3">
      <c r="A58" s="183"/>
      <c r="D58" s="457"/>
      <c r="E58" s="458"/>
      <c r="F58" s="132"/>
      <c r="G58" s="131"/>
      <c r="H58" s="131"/>
      <c r="I58" s="131"/>
      <c r="J58" s="131"/>
      <c r="K58" s="131"/>
      <c r="L58" s="131"/>
      <c r="M58" s="131"/>
      <c r="N58" s="131"/>
      <c r="O58" s="131"/>
      <c r="P58" s="131"/>
      <c r="Q58" s="131"/>
      <c r="R58" s="131"/>
      <c r="S58" s="131"/>
      <c r="T58" s="131"/>
      <c r="U58" s="131"/>
      <c r="V58" s="131"/>
      <c r="W58" s="131"/>
      <c r="X58" s="131"/>
      <c r="Y58" s="131"/>
      <c r="Z58" s="131"/>
      <c r="AA58" s="131"/>
      <c r="AB58" s="131"/>
      <c r="AC58" s="131"/>
      <c r="AD58" s="131"/>
      <c r="AE58" s="131"/>
      <c r="AF58" s="131"/>
      <c r="AG58" s="131"/>
      <c r="AH58" s="131"/>
      <c r="AI58" s="131"/>
      <c r="AJ58" s="131"/>
      <c r="AK58" s="131"/>
      <c r="AL58" s="131"/>
      <c r="AM58" s="131"/>
      <c r="AN58" s="131"/>
      <c r="AO58" s="184"/>
    </row>
    <row r="59" spans="1:41" ht="5.0999999999999996" customHeight="1" thickBot="1" x14ac:dyDescent="0.35">
      <c r="A59" s="183"/>
      <c r="D59" s="457"/>
      <c r="E59" s="458"/>
      <c r="F59" s="158"/>
      <c r="G59" s="159"/>
      <c r="H59" s="159"/>
      <c r="I59" s="159"/>
      <c r="J59" s="159"/>
      <c r="K59" s="159"/>
      <c r="L59" s="159"/>
      <c r="M59" s="159"/>
      <c r="N59" s="159"/>
      <c r="O59" s="159"/>
      <c r="P59" s="159"/>
      <c r="Q59" s="159"/>
      <c r="R59" s="159"/>
      <c r="S59" s="159"/>
      <c r="T59" s="159"/>
      <c r="U59" s="159"/>
      <c r="V59" s="159"/>
      <c r="W59" s="159"/>
      <c r="X59" s="159"/>
      <c r="Y59" s="159"/>
      <c r="Z59" s="159"/>
      <c r="AA59" s="159"/>
      <c r="AB59" s="159"/>
      <c r="AC59" s="159"/>
      <c r="AD59" s="159"/>
      <c r="AE59" s="159"/>
      <c r="AF59" s="159"/>
      <c r="AG59" s="159"/>
      <c r="AH59" s="159"/>
      <c r="AI59" s="159"/>
      <c r="AJ59" s="159"/>
      <c r="AK59" s="159"/>
      <c r="AL59" s="159"/>
      <c r="AM59" s="159"/>
      <c r="AN59" s="159"/>
      <c r="AO59" s="185"/>
    </row>
    <row r="60" spans="1:41" ht="5.0999999999999996" customHeight="1" x14ac:dyDescent="0.35">
      <c r="A60" s="183"/>
      <c r="D60" s="186"/>
      <c r="E60" s="186"/>
      <c r="F60" s="156"/>
      <c r="G60" s="157"/>
      <c r="H60" s="157"/>
      <c r="I60" s="157"/>
      <c r="J60" s="157"/>
      <c r="K60" s="157"/>
      <c r="L60" s="157"/>
      <c r="M60" s="157"/>
      <c r="N60" s="157"/>
      <c r="O60" s="157"/>
      <c r="P60" s="157"/>
      <c r="Q60" s="157"/>
      <c r="R60" s="157"/>
      <c r="S60" s="157"/>
      <c r="T60" s="157"/>
      <c r="U60" s="157"/>
      <c r="V60" s="157"/>
      <c r="W60" s="157"/>
      <c r="X60" s="157"/>
      <c r="Y60" s="157"/>
      <c r="Z60" s="157"/>
      <c r="AA60" s="157"/>
      <c r="AB60" s="157"/>
      <c r="AC60" s="157"/>
      <c r="AD60" s="157"/>
      <c r="AE60" s="157"/>
      <c r="AF60" s="157"/>
      <c r="AG60" s="157"/>
      <c r="AH60" s="157"/>
      <c r="AI60" s="157"/>
      <c r="AJ60" s="157"/>
      <c r="AK60" s="157"/>
      <c r="AL60" s="157"/>
      <c r="AM60" s="157"/>
      <c r="AN60" s="157"/>
      <c r="AO60" s="187"/>
    </row>
    <row r="61" spans="1:41" ht="5.0999999999999996" customHeight="1" x14ac:dyDescent="0.35">
      <c r="A61" s="183"/>
      <c r="D61" s="186"/>
      <c r="E61" s="186"/>
      <c r="F61" s="132"/>
      <c r="G61" s="131"/>
      <c r="H61" s="131"/>
      <c r="I61" s="131"/>
      <c r="J61" s="131"/>
      <c r="K61" s="131"/>
      <c r="L61" s="131"/>
      <c r="M61" s="131"/>
      <c r="N61" s="131"/>
      <c r="O61" s="131"/>
      <c r="P61" s="131"/>
      <c r="Q61" s="131"/>
      <c r="R61" s="131"/>
      <c r="S61" s="131"/>
      <c r="T61" s="131"/>
      <c r="U61" s="131"/>
      <c r="V61" s="131"/>
      <c r="W61" s="131"/>
      <c r="X61" s="131"/>
      <c r="Y61" s="131"/>
      <c r="Z61" s="131"/>
      <c r="AA61" s="131"/>
      <c r="AB61" s="131"/>
      <c r="AC61" s="131"/>
      <c r="AD61" s="131"/>
      <c r="AE61" s="131"/>
      <c r="AF61" s="131"/>
      <c r="AG61" s="131"/>
      <c r="AH61" s="131"/>
      <c r="AI61" s="131"/>
      <c r="AJ61" s="131"/>
      <c r="AK61" s="131"/>
      <c r="AL61" s="131"/>
      <c r="AM61" s="131"/>
      <c r="AN61" s="131"/>
      <c r="AO61" s="184"/>
    </row>
    <row r="62" spans="1:41" ht="5.0999999999999996" customHeight="1" x14ac:dyDescent="0.3">
      <c r="A62" s="183"/>
      <c r="D62" s="457">
        <f>D67+5</f>
        <v>75</v>
      </c>
      <c r="E62" s="458"/>
      <c r="F62" s="132"/>
      <c r="G62" s="131"/>
      <c r="H62" s="131"/>
      <c r="I62" s="131"/>
      <c r="J62" s="131"/>
      <c r="K62" s="131"/>
      <c r="L62" s="131"/>
      <c r="M62" s="131"/>
      <c r="N62" s="131"/>
      <c r="O62" s="131"/>
      <c r="P62" s="131"/>
      <c r="Q62" s="131"/>
      <c r="R62" s="131"/>
      <c r="S62" s="131"/>
      <c r="T62" s="131"/>
      <c r="U62" s="131"/>
      <c r="V62" s="131"/>
      <c r="W62" s="131"/>
      <c r="X62" s="131"/>
      <c r="Y62" s="131"/>
      <c r="Z62" s="131"/>
      <c r="AA62" s="131"/>
      <c r="AB62" s="131"/>
      <c r="AC62" s="131"/>
      <c r="AD62" s="131"/>
      <c r="AE62" s="131"/>
      <c r="AF62" s="131"/>
      <c r="AG62" s="131"/>
      <c r="AH62" s="131"/>
      <c r="AI62" s="131"/>
      <c r="AJ62" s="131"/>
      <c r="AK62" s="131"/>
      <c r="AL62" s="131"/>
      <c r="AM62" s="131"/>
      <c r="AN62" s="131"/>
      <c r="AO62" s="184"/>
    </row>
    <row r="63" spans="1:41" ht="5.0999999999999996" customHeight="1" x14ac:dyDescent="0.3">
      <c r="A63" s="183"/>
      <c r="D63" s="457"/>
      <c r="E63" s="458"/>
      <c r="F63" s="132"/>
      <c r="G63" s="131"/>
      <c r="H63" s="131"/>
      <c r="I63" s="131"/>
      <c r="J63" s="131"/>
      <c r="K63" s="131"/>
      <c r="L63" s="131"/>
      <c r="M63" s="131"/>
      <c r="N63" s="131"/>
      <c r="O63" s="131"/>
      <c r="P63" s="131"/>
      <c r="Q63" s="131"/>
      <c r="R63" s="131"/>
      <c r="S63" s="131"/>
      <c r="T63" s="131"/>
      <c r="U63" s="131"/>
      <c r="V63" s="131"/>
      <c r="W63" s="131"/>
      <c r="X63" s="131"/>
      <c r="Y63" s="131"/>
      <c r="Z63" s="131"/>
      <c r="AA63" s="131"/>
      <c r="AB63" s="131"/>
      <c r="AC63" s="131"/>
      <c r="AD63" s="131"/>
      <c r="AE63" s="131"/>
      <c r="AF63" s="131"/>
      <c r="AG63" s="131"/>
      <c r="AH63" s="131"/>
      <c r="AI63" s="131"/>
      <c r="AJ63" s="131"/>
      <c r="AK63" s="131"/>
      <c r="AL63" s="131"/>
      <c r="AM63" s="131"/>
      <c r="AN63" s="131"/>
      <c r="AO63" s="184"/>
    </row>
    <row r="64" spans="1:41" ht="5.0999999999999996" customHeight="1" thickBot="1" x14ac:dyDescent="0.35">
      <c r="A64" s="183"/>
      <c r="D64" s="457"/>
      <c r="E64" s="458"/>
      <c r="F64" s="158"/>
      <c r="G64" s="159"/>
      <c r="H64" s="159"/>
      <c r="I64" s="159"/>
      <c r="J64" s="159"/>
      <c r="K64" s="159"/>
      <c r="L64" s="159"/>
      <c r="M64" s="159"/>
      <c r="N64" s="159"/>
      <c r="O64" s="159"/>
      <c r="P64" s="159"/>
      <c r="Q64" s="159"/>
      <c r="R64" s="159"/>
      <c r="S64" s="159"/>
      <c r="T64" s="159"/>
      <c r="U64" s="159"/>
      <c r="V64" s="159"/>
      <c r="W64" s="159"/>
      <c r="X64" s="159"/>
      <c r="Y64" s="159"/>
      <c r="Z64" s="159"/>
      <c r="AA64" s="159"/>
      <c r="AB64" s="159"/>
      <c r="AC64" s="159"/>
      <c r="AD64" s="159"/>
      <c r="AE64" s="159"/>
      <c r="AF64" s="159"/>
      <c r="AG64" s="159"/>
      <c r="AH64" s="159"/>
      <c r="AI64" s="159"/>
      <c r="AJ64" s="159"/>
      <c r="AK64" s="159"/>
      <c r="AL64" s="159"/>
      <c r="AM64" s="159"/>
      <c r="AN64" s="159"/>
      <c r="AO64" s="185"/>
    </row>
    <row r="65" spans="1:41" ht="5.0999999999999996" customHeight="1" x14ac:dyDescent="0.35">
      <c r="A65" s="183"/>
      <c r="D65" s="186"/>
      <c r="E65" s="186"/>
      <c r="F65" s="156"/>
      <c r="G65" s="157"/>
      <c r="H65" s="157"/>
      <c r="I65" s="157"/>
      <c r="J65" s="157"/>
      <c r="K65" s="157"/>
      <c r="L65" s="157"/>
      <c r="M65" s="157"/>
      <c r="N65" s="157"/>
      <c r="O65" s="157"/>
      <c r="P65" s="157"/>
      <c r="Q65" s="157"/>
      <c r="R65" s="157"/>
      <c r="S65" s="157"/>
      <c r="T65" s="157"/>
      <c r="U65" s="157"/>
      <c r="V65" s="157"/>
      <c r="W65" s="157"/>
      <c r="X65" s="157"/>
      <c r="Y65" s="157"/>
      <c r="Z65" s="157"/>
      <c r="AA65" s="157"/>
      <c r="AB65" s="157"/>
      <c r="AC65" s="157"/>
      <c r="AD65" s="157"/>
      <c r="AE65" s="157"/>
      <c r="AF65" s="157"/>
      <c r="AG65" s="157"/>
      <c r="AH65" s="157"/>
      <c r="AI65" s="157"/>
      <c r="AJ65" s="157"/>
      <c r="AK65" s="157"/>
      <c r="AL65" s="157"/>
      <c r="AM65" s="157"/>
      <c r="AN65" s="157"/>
      <c r="AO65" s="187"/>
    </row>
    <row r="66" spans="1:41" ht="5.0999999999999996" customHeight="1" x14ac:dyDescent="0.35">
      <c r="A66" s="183"/>
      <c r="D66" s="186"/>
      <c r="E66" s="186"/>
      <c r="F66" s="132"/>
      <c r="G66" s="131"/>
      <c r="H66" s="131"/>
      <c r="I66" s="131"/>
      <c r="J66" s="131"/>
      <c r="K66" s="131"/>
      <c r="L66" s="131"/>
      <c r="M66" s="131"/>
      <c r="N66" s="131"/>
      <c r="O66" s="131"/>
      <c r="P66" s="131"/>
      <c r="Q66" s="131"/>
      <c r="R66" s="131"/>
      <c r="S66" s="131"/>
      <c r="T66" s="131"/>
      <c r="U66" s="131"/>
      <c r="V66" s="131"/>
      <c r="W66" s="131"/>
      <c r="X66" s="131"/>
      <c r="Y66" s="131"/>
      <c r="Z66" s="131"/>
      <c r="AA66" s="131"/>
      <c r="AB66" s="131"/>
      <c r="AC66" s="131"/>
      <c r="AD66" s="131"/>
      <c r="AE66" s="131"/>
      <c r="AF66" s="131"/>
      <c r="AG66" s="131"/>
      <c r="AH66" s="131"/>
      <c r="AI66" s="131"/>
      <c r="AJ66" s="131"/>
      <c r="AK66" s="131"/>
      <c r="AL66" s="131"/>
      <c r="AM66" s="131"/>
      <c r="AN66" s="131"/>
      <c r="AO66" s="184"/>
    </row>
    <row r="67" spans="1:41" ht="5.0999999999999996" customHeight="1" x14ac:dyDescent="0.3">
      <c r="A67" s="183"/>
      <c r="D67" s="457">
        <f>D72+5</f>
        <v>70</v>
      </c>
      <c r="E67" s="458"/>
      <c r="F67" s="132"/>
      <c r="G67" s="131"/>
      <c r="H67" s="131"/>
      <c r="I67" s="131"/>
      <c r="J67" s="131"/>
      <c r="K67" s="131"/>
      <c r="L67" s="131"/>
      <c r="M67" s="131"/>
      <c r="N67" s="131"/>
      <c r="O67" s="131"/>
      <c r="P67" s="131"/>
      <c r="Q67" s="131"/>
      <c r="R67" s="131"/>
      <c r="S67" s="131"/>
      <c r="T67" s="131"/>
      <c r="U67" s="131"/>
      <c r="V67" s="131"/>
      <c r="W67" s="131"/>
      <c r="X67" s="131"/>
      <c r="Y67" s="131"/>
      <c r="Z67" s="131"/>
      <c r="AA67" s="131"/>
      <c r="AB67" s="131"/>
      <c r="AC67" s="131"/>
      <c r="AD67" s="131"/>
      <c r="AE67" s="131"/>
      <c r="AF67" s="131"/>
      <c r="AG67" s="131"/>
      <c r="AH67" s="131"/>
      <c r="AI67" s="131"/>
      <c r="AJ67" s="131"/>
      <c r="AK67" s="131"/>
      <c r="AL67" s="131"/>
      <c r="AM67" s="131"/>
      <c r="AN67" s="131"/>
      <c r="AO67" s="184"/>
    </row>
    <row r="68" spans="1:41" ht="5.0999999999999996" customHeight="1" x14ac:dyDescent="0.3">
      <c r="A68" s="183"/>
      <c r="D68" s="457"/>
      <c r="E68" s="458"/>
      <c r="F68" s="132"/>
      <c r="G68" s="131"/>
      <c r="H68" s="131"/>
      <c r="I68" s="131"/>
      <c r="J68" s="131"/>
      <c r="K68" s="131"/>
      <c r="L68" s="131"/>
      <c r="M68" s="131"/>
      <c r="N68" s="131"/>
      <c r="O68" s="131"/>
      <c r="P68" s="131"/>
      <c r="Q68" s="131"/>
      <c r="R68" s="131"/>
      <c r="S68" s="131"/>
      <c r="T68" s="131"/>
      <c r="U68" s="131"/>
      <c r="V68" s="131"/>
      <c r="W68" s="131"/>
      <c r="X68" s="131"/>
      <c r="Y68" s="131"/>
      <c r="Z68" s="131"/>
      <c r="AA68" s="131"/>
      <c r="AB68" s="131"/>
      <c r="AC68" s="131"/>
      <c r="AD68" s="131"/>
      <c r="AE68" s="131"/>
      <c r="AF68" s="131"/>
      <c r="AG68" s="131"/>
      <c r="AH68" s="131"/>
      <c r="AI68" s="131"/>
      <c r="AJ68" s="131"/>
      <c r="AK68" s="131"/>
      <c r="AL68" s="131"/>
      <c r="AM68" s="131"/>
      <c r="AN68" s="131"/>
      <c r="AO68" s="184"/>
    </row>
    <row r="69" spans="1:41" ht="5.0999999999999996" customHeight="1" thickBot="1" x14ac:dyDescent="0.35">
      <c r="A69" s="183"/>
      <c r="D69" s="457"/>
      <c r="E69" s="458"/>
      <c r="F69" s="158"/>
      <c r="G69" s="159"/>
      <c r="H69" s="159"/>
      <c r="I69" s="159"/>
      <c r="J69" s="159"/>
      <c r="K69" s="159"/>
      <c r="L69" s="159"/>
      <c r="M69" s="159"/>
      <c r="N69" s="159"/>
      <c r="O69" s="159"/>
      <c r="P69" s="159"/>
      <c r="Q69" s="159"/>
      <c r="R69" s="159"/>
      <c r="S69" s="159"/>
      <c r="T69" s="159"/>
      <c r="U69" s="159"/>
      <c r="V69" s="159"/>
      <c r="W69" s="159"/>
      <c r="X69" s="159"/>
      <c r="Y69" s="159"/>
      <c r="Z69" s="159"/>
      <c r="AA69" s="159"/>
      <c r="AB69" s="159"/>
      <c r="AC69" s="159"/>
      <c r="AD69" s="159"/>
      <c r="AE69" s="159"/>
      <c r="AF69" s="159"/>
      <c r="AG69" s="159"/>
      <c r="AH69" s="159"/>
      <c r="AI69" s="159"/>
      <c r="AJ69" s="159"/>
      <c r="AK69" s="159"/>
      <c r="AL69" s="159"/>
      <c r="AM69" s="159"/>
      <c r="AN69" s="159"/>
      <c r="AO69" s="185"/>
    </row>
    <row r="70" spans="1:41" ht="5.0999999999999996" customHeight="1" x14ac:dyDescent="0.35">
      <c r="A70" s="183"/>
      <c r="D70" s="186"/>
      <c r="E70" s="186"/>
      <c r="F70" s="156"/>
      <c r="G70" s="157"/>
      <c r="H70" s="157"/>
      <c r="I70" s="157"/>
      <c r="J70" s="157"/>
      <c r="K70" s="157"/>
      <c r="L70" s="157"/>
      <c r="M70" s="157"/>
      <c r="N70" s="157"/>
      <c r="O70" s="157"/>
      <c r="P70" s="157"/>
      <c r="Q70" s="157"/>
      <c r="R70" s="157"/>
      <c r="S70" s="157"/>
      <c r="T70" s="157"/>
      <c r="U70" s="157"/>
      <c r="V70" s="157"/>
      <c r="W70" s="157"/>
      <c r="X70" s="157"/>
      <c r="Y70" s="157"/>
      <c r="Z70" s="157"/>
      <c r="AA70" s="157"/>
      <c r="AB70" s="157"/>
      <c r="AC70" s="157"/>
      <c r="AD70" s="157"/>
      <c r="AE70" s="157"/>
      <c r="AF70" s="157"/>
      <c r="AG70" s="157"/>
      <c r="AH70" s="157"/>
      <c r="AI70" s="157"/>
      <c r="AJ70" s="157"/>
      <c r="AK70" s="157"/>
      <c r="AL70" s="157"/>
      <c r="AM70" s="157"/>
      <c r="AN70" s="157"/>
      <c r="AO70" s="187"/>
    </row>
    <row r="71" spans="1:41" ht="5.0999999999999996" customHeight="1" x14ac:dyDescent="0.35">
      <c r="A71" s="183"/>
      <c r="D71" s="186"/>
      <c r="E71" s="186"/>
      <c r="F71" s="132"/>
      <c r="G71" s="131"/>
      <c r="H71" s="131"/>
      <c r="I71" s="131"/>
      <c r="J71" s="131"/>
      <c r="K71" s="131"/>
      <c r="L71" s="131"/>
      <c r="M71" s="131"/>
      <c r="N71" s="131"/>
      <c r="O71" s="131"/>
      <c r="P71" s="131"/>
      <c r="Q71" s="131"/>
      <c r="R71" s="131"/>
      <c r="S71" s="131"/>
      <c r="T71" s="131"/>
      <c r="U71" s="131"/>
      <c r="V71" s="131"/>
      <c r="W71" s="131"/>
      <c r="X71" s="131"/>
      <c r="Y71" s="131"/>
      <c r="Z71" s="131"/>
      <c r="AA71" s="131"/>
      <c r="AB71" s="131"/>
      <c r="AC71" s="131"/>
      <c r="AD71" s="131"/>
      <c r="AE71" s="131"/>
      <c r="AF71" s="131"/>
      <c r="AG71" s="131"/>
      <c r="AH71" s="131"/>
      <c r="AI71" s="131"/>
      <c r="AJ71" s="131"/>
      <c r="AK71" s="131"/>
      <c r="AL71" s="131"/>
      <c r="AM71" s="131"/>
      <c r="AN71" s="131"/>
      <c r="AO71" s="184"/>
    </row>
    <row r="72" spans="1:41" ht="5.0999999999999996" customHeight="1" x14ac:dyDescent="0.3">
      <c r="A72" s="183"/>
      <c r="D72" s="457">
        <f>D77+5</f>
        <v>65</v>
      </c>
      <c r="E72" s="458"/>
      <c r="F72" s="132"/>
      <c r="G72" s="131"/>
      <c r="H72" s="131"/>
      <c r="I72" s="131"/>
      <c r="J72" s="131"/>
      <c r="K72" s="131"/>
      <c r="L72" s="131"/>
      <c r="M72" s="131"/>
      <c r="N72" s="131"/>
      <c r="O72" s="131"/>
      <c r="P72" s="131"/>
      <c r="Q72" s="131"/>
      <c r="R72" s="131"/>
      <c r="S72" s="131"/>
      <c r="T72" s="131"/>
      <c r="U72" s="131"/>
      <c r="V72" s="131"/>
      <c r="W72" s="131"/>
      <c r="X72" s="131"/>
      <c r="Y72" s="131"/>
      <c r="Z72" s="131"/>
      <c r="AA72" s="131"/>
      <c r="AB72" s="131"/>
      <c r="AC72" s="131"/>
      <c r="AD72" s="131"/>
      <c r="AE72" s="131"/>
      <c r="AF72" s="131"/>
      <c r="AG72" s="131"/>
      <c r="AH72" s="131"/>
      <c r="AI72" s="131"/>
      <c r="AJ72" s="131"/>
      <c r="AK72" s="131"/>
      <c r="AL72" s="131"/>
      <c r="AM72" s="131"/>
      <c r="AN72" s="131"/>
      <c r="AO72" s="184"/>
    </row>
    <row r="73" spans="1:41" ht="5.0999999999999996" customHeight="1" x14ac:dyDescent="0.3">
      <c r="A73" s="183"/>
      <c r="D73" s="457"/>
      <c r="E73" s="458"/>
      <c r="F73" s="132"/>
      <c r="G73" s="131"/>
      <c r="H73" s="131"/>
      <c r="I73" s="131"/>
      <c r="J73" s="131"/>
      <c r="K73" s="131"/>
      <c r="L73" s="131"/>
      <c r="M73" s="131"/>
      <c r="N73" s="131"/>
      <c r="O73" s="131"/>
      <c r="P73" s="131"/>
      <c r="Q73" s="131"/>
      <c r="R73" s="131"/>
      <c r="S73" s="131"/>
      <c r="T73" s="131"/>
      <c r="U73" s="131"/>
      <c r="V73" s="131"/>
      <c r="W73" s="131"/>
      <c r="X73" s="131"/>
      <c r="Y73" s="131"/>
      <c r="Z73" s="131"/>
      <c r="AA73" s="131"/>
      <c r="AB73" s="131"/>
      <c r="AC73" s="131"/>
      <c r="AD73" s="131"/>
      <c r="AE73" s="131"/>
      <c r="AF73" s="131"/>
      <c r="AG73" s="131"/>
      <c r="AH73" s="131"/>
      <c r="AI73" s="131"/>
      <c r="AJ73" s="131"/>
      <c r="AK73" s="131"/>
      <c r="AL73" s="131"/>
      <c r="AM73" s="131"/>
      <c r="AN73" s="131"/>
      <c r="AO73" s="184"/>
    </row>
    <row r="74" spans="1:41" ht="5.0999999999999996" customHeight="1" thickBot="1" x14ac:dyDescent="0.35">
      <c r="A74" s="183"/>
      <c r="D74" s="457"/>
      <c r="E74" s="458"/>
      <c r="F74" s="158"/>
      <c r="G74" s="159"/>
      <c r="H74" s="159"/>
      <c r="I74" s="159"/>
      <c r="J74" s="159"/>
      <c r="K74" s="159"/>
      <c r="L74" s="159"/>
      <c r="M74" s="159"/>
      <c r="N74" s="159"/>
      <c r="O74" s="159"/>
      <c r="P74" s="159"/>
      <c r="Q74" s="159"/>
      <c r="R74" s="159"/>
      <c r="S74" s="159"/>
      <c r="T74" s="159"/>
      <c r="U74" s="159"/>
      <c r="V74" s="159"/>
      <c r="W74" s="159"/>
      <c r="X74" s="159"/>
      <c r="Y74" s="159"/>
      <c r="Z74" s="159"/>
      <c r="AA74" s="159"/>
      <c r="AB74" s="159"/>
      <c r="AC74" s="159"/>
      <c r="AD74" s="159"/>
      <c r="AE74" s="159"/>
      <c r="AF74" s="159"/>
      <c r="AG74" s="159"/>
      <c r="AH74" s="159"/>
      <c r="AI74" s="159"/>
      <c r="AJ74" s="159"/>
      <c r="AK74" s="159"/>
      <c r="AL74" s="159"/>
      <c r="AM74" s="159"/>
      <c r="AN74" s="159"/>
      <c r="AO74" s="185"/>
    </row>
    <row r="75" spans="1:41" ht="5.0999999999999996" customHeight="1" x14ac:dyDescent="0.35">
      <c r="A75" s="183"/>
      <c r="D75" s="186"/>
      <c r="E75" s="186"/>
      <c r="F75" s="156"/>
      <c r="G75" s="157"/>
      <c r="H75" s="157"/>
      <c r="I75" s="157"/>
      <c r="J75" s="157"/>
      <c r="K75" s="157"/>
      <c r="L75" s="157"/>
      <c r="M75" s="157"/>
      <c r="N75" s="157"/>
      <c r="O75" s="157"/>
      <c r="P75" s="157"/>
      <c r="Q75" s="157"/>
      <c r="R75" s="157"/>
      <c r="S75" s="157"/>
      <c r="T75" s="157"/>
      <c r="U75" s="157"/>
      <c r="V75" s="157"/>
      <c r="W75" s="157"/>
      <c r="X75" s="157"/>
      <c r="Y75" s="157"/>
      <c r="Z75" s="157"/>
      <c r="AA75" s="157"/>
      <c r="AB75" s="157"/>
      <c r="AC75" s="157"/>
      <c r="AD75" s="157"/>
      <c r="AE75" s="157"/>
      <c r="AF75" s="157"/>
      <c r="AG75" s="157"/>
      <c r="AH75" s="157"/>
      <c r="AI75" s="157"/>
      <c r="AJ75" s="157"/>
      <c r="AK75" s="157"/>
      <c r="AL75" s="157"/>
      <c r="AM75" s="157"/>
      <c r="AN75" s="157"/>
      <c r="AO75" s="187"/>
    </row>
    <row r="76" spans="1:41" ht="5.0999999999999996" customHeight="1" x14ac:dyDescent="0.35">
      <c r="A76" s="183"/>
      <c r="D76" s="186"/>
      <c r="E76" s="186"/>
      <c r="F76" s="132"/>
      <c r="G76" s="131"/>
      <c r="H76" s="131"/>
      <c r="I76" s="131"/>
      <c r="J76" s="131"/>
      <c r="K76" s="131"/>
      <c r="L76" s="131"/>
      <c r="M76" s="131"/>
      <c r="N76" s="131"/>
      <c r="O76" s="131"/>
      <c r="P76" s="131"/>
      <c r="Q76" s="131"/>
      <c r="R76" s="131"/>
      <c r="S76" s="131"/>
      <c r="T76" s="131"/>
      <c r="U76" s="131"/>
      <c r="V76" s="131"/>
      <c r="W76" s="131"/>
      <c r="X76" s="131"/>
      <c r="Y76" s="131"/>
      <c r="Z76" s="131"/>
      <c r="AA76" s="131"/>
      <c r="AB76" s="131"/>
      <c r="AC76" s="131"/>
      <c r="AD76" s="131"/>
      <c r="AE76" s="131"/>
      <c r="AF76" s="131"/>
      <c r="AG76" s="131"/>
      <c r="AH76" s="131"/>
      <c r="AI76" s="131"/>
      <c r="AJ76" s="131"/>
      <c r="AK76" s="131"/>
      <c r="AL76" s="131"/>
      <c r="AM76" s="131"/>
      <c r="AN76" s="131"/>
      <c r="AO76" s="184"/>
    </row>
    <row r="77" spans="1:41" ht="5.0999999999999996" customHeight="1" x14ac:dyDescent="0.3">
      <c r="A77" s="183"/>
      <c r="D77" s="457">
        <f>D82+5</f>
        <v>60</v>
      </c>
      <c r="E77" s="458"/>
      <c r="F77" s="132"/>
      <c r="G77" s="131"/>
      <c r="H77" s="131"/>
      <c r="I77" s="131"/>
      <c r="J77" s="131"/>
      <c r="K77" s="131"/>
      <c r="L77" s="131"/>
      <c r="M77" s="131"/>
      <c r="N77" s="131"/>
      <c r="O77" s="131"/>
      <c r="P77" s="131"/>
      <c r="Q77" s="131"/>
      <c r="R77" s="131"/>
      <c r="S77" s="131"/>
      <c r="T77" s="131"/>
      <c r="U77" s="131"/>
      <c r="V77" s="131"/>
      <c r="W77" s="131"/>
      <c r="X77" s="131"/>
      <c r="Y77" s="131"/>
      <c r="Z77" s="131"/>
      <c r="AA77" s="131"/>
      <c r="AB77" s="131"/>
      <c r="AC77" s="131"/>
      <c r="AD77" s="131"/>
      <c r="AE77" s="131"/>
      <c r="AF77" s="131"/>
      <c r="AG77" s="131"/>
      <c r="AH77" s="131"/>
      <c r="AI77" s="131"/>
      <c r="AJ77" s="131"/>
      <c r="AK77" s="131"/>
      <c r="AL77" s="131"/>
      <c r="AM77" s="131"/>
      <c r="AN77" s="131"/>
      <c r="AO77" s="184"/>
    </row>
    <row r="78" spans="1:41" ht="5.0999999999999996" customHeight="1" x14ac:dyDescent="0.3">
      <c r="A78" s="183"/>
      <c r="D78" s="457"/>
      <c r="E78" s="458"/>
      <c r="F78" s="132"/>
      <c r="G78" s="131"/>
      <c r="H78" s="131"/>
      <c r="I78" s="131"/>
      <c r="J78" s="131"/>
      <c r="K78" s="131"/>
      <c r="L78" s="131"/>
      <c r="M78" s="131"/>
      <c r="N78" s="131"/>
      <c r="O78" s="131"/>
      <c r="P78" s="131"/>
      <c r="Q78" s="131"/>
      <c r="R78" s="131"/>
      <c r="S78" s="131"/>
      <c r="T78" s="131"/>
      <c r="U78" s="131"/>
      <c r="V78" s="131"/>
      <c r="W78" s="131"/>
      <c r="X78" s="131"/>
      <c r="Y78" s="131"/>
      <c r="Z78" s="131"/>
      <c r="AA78" s="131"/>
      <c r="AB78" s="131"/>
      <c r="AC78" s="131"/>
      <c r="AD78" s="131"/>
      <c r="AE78" s="131"/>
      <c r="AF78" s="131"/>
      <c r="AG78" s="131"/>
      <c r="AH78" s="131"/>
      <c r="AI78" s="131"/>
      <c r="AJ78" s="131"/>
      <c r="AK78" s="131"/>
      <c r="AL78" s="131"/>
      <c r="AM78" s="131"/>
      <c r="AN78" s="131"/>
      <c r="AO78" s="184"/>
    </row>
    <row r="79" spans="1:41" ht="5.0999999999999996" customHeight="1" thickBot="1" x14ac:dyDescent="0.35">
      <c r="A79" s="183"/>
      <c r="D79" s="457"/>
      <c r="E79" s="458"/>
      <c r="F79" s="158"/>
      <c r="G79" s="159"/>
      <c r="H79" s="159"/>
      <c r="I79" s="159"/>
      <c r="J79" s="159"/>
      <c r="K79" s="159"/>
      <c r="L79" s="159"/>
      <c r="M79" s="159"/>
      <c r="N79" s="159"/>
      <c r="O79" s="159"/>
      <c r="P79" s="159"/>
      <c r="Q79" s="159"/>
      <c r="R79" s="159"/>
      <c r="S79" s="159"/>
      <c r="T79" s="159"/>
      <c r="U79" s="159"/>
      <c r="V79" s="159"/>
      <c r="W79" s="159"/>
      <c r="X79" s="159"/>
      <c r="Y79" s="159"/>
      <c r="Z79" s="159"/>
      <c r="AA79" s="159"/>
      <c r="AB79" s="159"/>
      <c r="AC79" s="159"/>
      <c r="AD79" s="159"/>
      <c r="AE79" s="159"/>
      <c r="AF79" s="159"/>
      <c r="AG79" s="159"/>
      <c r="AH79" s="159"/>
      <c r="AI79" s="159"/>
      <c r="AJ79" s="159"/>
      <c r="AK79" s="159"/>
      <c r="AL79" s="159"/>
      <c r="AM79" s="159"/>
      <c r="AN79" s="159"/>
      <c r="AO79" s="185"/>
    </row>
    <row r="80" spans="1:41" ht="5.0999999999999996" customHeight="1" x14ac:dyDescent="0.35">
      <c r="A80" s="183"/>
      <c r="D80" s="186"/>
      <c r="E80" s="186"/>
      <c r="F80" s="156"/>
      <c r="G80" s="157"/>
      <c r="H80" s="157"/>
      <c r="I80" s="157"/>
      <c r="J80" s="157"/>
      <c r="K80" s="157"/>
      <c r="L80" s="157"/>
      <c r="M80" s="157"/>
      <c r="N80" s="157"/>
      <c r="O80" s="157"/>
      <c r="P80" s="157"/>
      <c r="Q80" s="157"/>
      <c r="R80" s="157"/>
      <c r="S80" s="157"/>
      <c r="T80" s="157"/>
      <c r="U80" s="157"/>
      <c r="V80" s="157"/>
      <c r="W80" s="157"/>
      <c r="X80" s="157"/>
      <c r="Y80" s="157"/>
      <c r="Z80" s="157"/>
      <c r="AA80" s="157"/>
      <c r="AB80" s="157"/>
      <c r="AC80" s="157"/>
      <c r="AD80" s="157"/>
      <c r="AE80" s="157"/>
      <c r="AF80" s="157"/>
      <c r="AG80" s="157"/>
      <c r="AH80" s="157"/>
      <c r="AI80" s="157"/>
      <c r="AJ80" s="157"/>
      <c r="AK80" s="157"/>
      <c r="AL80" s="157"/>
      <c r="AM80" s="157"/>
      <c r="AN80" s="157"/>
      <c r="AO80" s="187"/>
    </row>
    <row r="81" spans="1:41" ht="5.0999999999999996" customHeight="1" x14ac:dyDescent="0.35">
      <c r="A81" s="183"/>
      <c r="D81" s="186"/>
      <c r="E81" s="186"/>
      <c r="F81" s="132"/>
      <c r="G81" s="131"/>
      <c r="H81" s="131"/>
      <c r="I81" s="131"/>
      <c r="J81" s="131"/>
      <c r="K81" s="131"/>
      <c r="L81" s="131"/>
      <c r="M81" s="131"/>
      <c r="N81" s="131"/>
      <c r="O81" s="131"/>
      <c r="P81" s="131"/>
      <c r="Q81" s="131"/>
      <c r="R81" s="131"/>
      <c r="S81" s="131"/>
      <c r="T81" s="131"/>
      <c r="U81" s="131"/>
      <c r="V81" s="131"/>
      <c r="W81" s="131"/>
      <c r="X81" s="131"/>
      <c r="Y81" s="131"/>
      <c r="Z81" s="131"/>
      <c r="AA81" s="131"/>
      <c r="AB81" s="131"/>
      <c r="AC81" s="131"/>
      <c r="AD81" s="131"/>
      <c r="AE81" s="131"/>
      <c r="AF81" s="131"/>
      <c r="AG81" s="131"/>
      <c r="AH81" s="131"/>
      <c r="AI81" s="131"/>
      <c r="AJ81" s="131"/>
      <c r="AK81" s="131"/>
      <c r="AL81" s="131"/>
      <c r="AM81" s="131"/>
      <c r="AN81" s="131"/>
      <c r="AO81" s="184"/>
    </row>
    <row r="82" spans="1:41" ht="5.0999999999999996" customHeight="1" x14ac:dyDescent="0.3">
      <c r="A82" s="183"/>
      <c r="D82" s="457">
        <f>D87+5</f>
        <v>55</v>
      </c>
      <c r="E82" s="458"/>
      <c r="F82" s="132"/>
      <c r="G82" s="131"/>
      <c r="H82" s="131"/>
      <c r="I82" s="131"/>
      <c r="J82" s="131"/>
      <c r="K82" s="131"/>
      <c r="L82" s="131"/>
      <c r="M82" s="131"/>
      <c r="N82" s="131"/>
      <c r="O82" s="131"/>
      <c r="P82" s="131"/>
      <c r="Q82" s="131"/>
      <c r="R82" s="131"/>
      <c r="S82" s="131"/>
      <c r="T82" s="131"/>
      <c r="U82" s="131"/>
      <c r="V82" s="131"/>
      <c r="W82" s="131"/>
      <c r="X82" s="131"/>
      <c r="Y82" s="131"/>
      <c r="Z82" s="131"/>
      <c r="AA82" s="131"/>
      <c r="AB82" s="131"/>
      <c r="AC82" s="131"/>
      <c r="AD82" s="131"/>
      <c r="AE82" s="131"/>
      <c r="AF82" s="131"/>
      <c r="AG82" s="131"/>
      <c r="AH82" s="131"/>
      <c r="AI82" s="131"/>
      <c r="AJ82" s="131"/>
      <c r="AK82" s="131"/>
      <c r="AL82" s="131"/>
      <c r="AM82" s="131"/>
      <c r="AN82" s="131"/>
      <c r="AO82" s="184"/>
    </row>
    <row r="83" spans="1:41" ht="5.0999999999999996" customHeight="1" x14ac:dyDescent="0.3">
      <c r="A83" s="183"/>
      <c r="D83" s="457"/>
      <c r="E83" s="458"/>
      <c r="F83" s="132"/>
      <c r="G83" s="131"/>
      <c r="H83" s="131"/>
      <c r="I83" s="131"/>
      <c r="J83" s="131"/>
      <c r="K83" s="131"/>
      <c r="L83" s="131"/>
      <c r="M83" s="131"/>
      <c r="N83" s="131"/>
      <c r="O83" s="131"/>
      <c r="P83" s="131"/>
      <c r="Q83" s="131"/>
      <c r="R83" s="131"/>
      <c r="S83" s="131"/>
      <c r="T83" s="131"/>
      <c r="U83" s="131"/>
      <c r="V83" s="131"/>
      <c r="W83" s="131"/>
      <c r="X83" s="131"/>
      <c r="Y83" s="131"/>
      <c r="Z83" s="131"/>
      <c r="AA83" s="131"/>
      <c r="AB83" s="131"/>
      <c r="AC83" s="131"/>
      <c r="AD83" s="131"/>
      <c r="AE83" s="131"/>
      <c r="AF83" s="131"/>
      <c r="AG83" s="131"/>
      <c r="AH83" s="131"/>
      <c r="AI83" s="131"/>
      <c r="AJ83" s="131"/>
      <c r="AK83" s="131"/>
      <c r="AL83" s="131"/>
      <c r="AM83" s="131"/>
      <c r="AN83" s="131"/>
      <c r="AO83" s="184"/>
    </row>
    <row r="84" spans="1:41" ht="5.0999999999999996" customHeight="1" thickBot="1" x14ac:dyDescent="0.35">
      <c r="A84" s="183"/>
      <c r="D84" s="457"/>
      <c r="E84" s="458"/>
      <c r="F84" s="158"/>
      <c r="G84" s="159"/>
      <c r="H84" s="159"/>
      <c r="I84" s="159"/>
      <c r="J84" s="159"/>
      <c r="K84" s="159"/>
      <c r="L84" s="159"/>
      <c r="M84" s="159"/>
      <c r="N84" s="159"/>
      <c r="O84" s="159"/>
      <c r="P84" s="159"/>
      <c r="Q84" s="159"/>
      <c r="R84" s="159"/>
      <c r="S84" s="159"/>
      <c r="T84" s="159"/>
      <c r="U84" s="159"/>
      <c r="V84" s="159"/>
      <c r="W84" s="159"/>
      <c r="X84" s="159"/>
      <c r="Y84" s="159"/>
      <c r="Z84" s="159"/>
      <c r="AA84" s="159"/>
      <c r="AB84" s="159"/>
      <c r="AC84" s="159"/>
      <c r="AD84" s="159"/>
      <c r="AE84" s="159"/>
      <c r="AF84" s="159"/>
      <c r="AG84" s="159"/>
      <c r="AH84" s="159"/>
      <c r="AI84" s="159"/>
      <c r="AJ84" s="159"/>
      <c r="AK84" s="159"/>
      <c r="AL84" s="159"/>
      <c r="AM84" s="159"/>
      <c r="AN84" s="159"/>
      <c r="AO84" s="185"/>
    </row>
    <row r="85" spans="1:41" ht="5.0999999999999996" customHeight="1" x14ac:dyDescent="0.35">
      <c r="A85" s="183"/>
      <c r="D85" s="186"/>
      <c r="E85" s="186"/>
      <c r="F85" s="156"/>
      <c r="G85" s="157"/>
      <c r="H85" s="157"/>
      <c r="I85" s="157"/>
      <c r="J85" s="157"/>
      <c r="K85" s="157"/>
      <c r="L85" s="157"/>
      <c r="M85" s="157"/>
      <c r="N85" s="157"/>
      <c r="O85" s="157"/>
      <c r="P85" s="157"/>
      <c r="Q85" s="157"/>
      <c r="R85" s="157"/>
      <c r="S85" s="157"/>
      <c r="T85" s="157"/>
      <c r="U85" s="157"/>
      <c r="V85" s="157"/>
      <c r="W85" s="157"/>
      <c r="X85" s="157"/>
      <c r="Y85" s="157"/>
      <c r="Z85" s="157"/>
      <c r="AA85" s="157"/>
      <c r="AB85" s="157"/>
      <c r="AC85" s="157"/>
      <c r="AD85" s="157"/>
      <c r="AE85" s="157"/>
      <c r="AF85" s="157"/>
      <c r="AG85" s="157"/>
      <c r="AH85" s="157"/>
      <c r="AI85" s="157"/>
      <c r="AJ85" s="157"/>
      <c r="AK85" s="157"/>
      <c r="AL85" s="157"/>
      <c r="AM85" s="157"/>
      <c r="AN85" s="157"/>
      <c r="AO85" s="187"/>
    </row>
    <row r="86" spans="1:41" ht="5.0999999999999996" customHeight="1" x14ac:dyDescent="0.35">
      <c r="A86" s="183"/>
      <c r="D86" s="186"/>
      <c r="E86" s="186"/>
      <c r="F86" s="132"/>
      <c r="G86" s="131"/>
      <c r="H86" s="131"/>
      <c r="I86" s="131"/>
      <c r="J86" s="131"/>
      <c r="K86" s="131"/>
      <c r="L86" s="131"/>
      <c r="M86" s="131"/>
      <c r="N86" s="131"/>
      <c r="O86" s="131"/>
      <c r="P86" s="131"/>
      <c r="Q86" s="131"/>
      <c r="R86" s="131"/>
      <c r="S86" s="131"/>
      <c r="T86" s="131"/>
      <c r="U86" s="131"/>
      <c r="V86" s="131"/>
      <c r="W86" s="131"/>
      <c r="X86" s="131"/>
      <c r="Y86" s="131"/>
      <c r="Z86" s="131"/>
      <c r="AA86" s="131"/>
      <c r="AB86" s="131"/>
      <c r="AC86" s="131"/>
      <c r="AD86" s="131"/>
      <c r="AE86" s="131"/>
      <c r="AF86" s="131"/>
      <c r="AG86" s="131"/>
      <c r="AH86" s="131"/>
      <c r="AI86" s="131"/>
      <c r="AJ86" s="131"/>
      <c r="AK86" s="131"/>
      <c r="AL86" s="131"/>
      <c r="AM86" s="131"/>
      <c r="AN86" s="131"/>
      <c r="AO86" s="184"/>
    </row>
    <row r="87" spans="1:41" ht="5.0999999999999996" customHeight="1" x14ac:dyDescent="0.3">
      <c r="A87" s="183"/>
      <c r="D87" s="457">
        <f>D92+5</f>
        <v>50</v>
      </c>
      <c r="E87" s="458"/>
      <c r="F87" s="132"/>
      <c r="G87" s="131"/>
      <c r="H87" s="131"/>
      <c r="I87" s="131"/>
      <c r="J87" s="131"/>
      <c r="K87" s="131"/>
      <c r="L87" s="131"/>
      <c r="M87" s="131"/>
      <c r="N87" s="131"/>
      <c r="O87" s="131"/>
      <c r="P87" s="131"/>
      <c r="Q87" s="131"/>
      <c r="R87" s="131"/>
      <c r="S87" s="131"/>
      <c r="T87" s="131"/>
      <c r="U87" s="131"/>
      <c r="V87" s="131"/>
      <c r="W87" s="131"/>
      <c r="X87" s="131"/>
      <c r="Y87" s="131"/>
      <c r="Z87" s="131"/>
      <c r="AA87" s="131"/>
      <c r="AB87" s="131"/>
      <c r="AC87" s="131"/>
      <c r="AD87" s="131"/>
      <c r="AE87" s="131"/>
      <c r="AF87" s="131"/>
      <c r="AG87" s="131"/>
      <c r="AH87" s="131"/>
      <c r="AI87" s="131"/>
      <c r="AJ87" s="131"/>
      <c r="AK87" s="131"/>
      <c r="AL87" s="131"/>
      <c r="AM87" s="131"/>
      <c r="AN87" s="131"/>
      <c r="AO87" s="184"/>
    </row>
    <row r="88" spans="1:41" ht="5.0999999999999996" customHeight="1" x14ac:dyDescent="0.3">
      <c r="A88" s="183"/>
      <c r="D88" s="457"/>
      <c r="E88" s="458"/>
      <c r="F88" s="132"/>
      <c r="G88" s="131"/>
      <c r="H88" s="131"/>
      <c r="I88" s="131"/>
      <c r="J88" s="131"/>
      <c r="K88" s="131"/>
      <c r="L88" s="131"/>
      <c r="M88" s="131"/>
      <c r="N88" s="131"/>
      <c r="O88" s="131"/>
      <c r="P88" s="131"/>
      <c r="Q88" s="131"/>
      <c r="R88" s="131"/>
      <c r="S88" s="131"/>
      <c r="T88" s="131"/>
      <c r="U88" s="131"/>
      <c r="V88" s="131"/>
      <c r="W88" s="131"/>
      <c r="X88" s="131"/>
      <c r="Y88" s="131"/>
      <c r="Z88" s="131"/>
      <c r="AA88" s="131"/>
      <c r="AB88" s="131"/>
      <c r="AC88" s="131"/>
      <c r="AD88" s="131"/>
      <c r="AE88" s="131"/>
      <c r="AF88" s="131"/>
      <c r="AG88" s="131"/>
      <c r="AH88" s="131"/>
      <c r="AI88" s="131"/>
      <c r="AJ88" s="131"/>
      <c r="AK88" s="131"/>
      <c r="AL88" s="131"/>
      <c r="AM88" s="131"/>
      <c r="AN88" s="131"/>
      <c r="AO88" s="184"/>
    </row>
    <row r="89" spans="1:41" ht="5.0999999999999996" customHeight="1" thickBot="1" x14ac:dyDescent="0.35">
      <c r="A89" s="183"/>
      <c r="D89" s="457"/>
      <c r="E89" s="458"/>
      <c r="F89" s="158"/>
      <c r="G89" s="159"/>
      <c r="H89" s="159"/>
      <c r="I89" s="159"/>
      <c r="J89" s="159"/>
      <c r="K89" s="159"/>
      <c r="L89" s="159"/>
      <c r="M89" s="159"/>
      <c r="N89" s="159"/>
      <c r="O89" s="159"/>
      <c r="P89" s="159"/>
      <c r="Q89" s="159"/>
      <c r="R89" s="159"/>
      <c r="S89" s="159"/>
      <c r="T89" s="159"/>
      <c r="U89" s="159"/>
      <c r="V89" s="159"/>
      <c r="W89" s="159"/>
      <c r="X89" s="159"/>
      <c r="Y89" s="159"/>
      <c r="Z89" s="159"/>
      <c r="AA89" s="159"/>
      <c r="AB89" s="159"/>
      <c r="AC89" s="159"/>
      <c r="AD89" s="159"/>
      <c r="AE89" s="159"/>
      <c r="AF89" s="159"/>
      <c r="AG89" s="159"/>
      <c r="AH89" s="159"/>
      <c r="AI89" s="159"/>
      <c r="AJ89" s="159"/>
      <c r="AK89" s="159"/>
      <c r="AL89" s="159"/>
      <c r="AM89" s="159"/>
      <c r="AN89" s="159"/>
      <c r="AO89" s="185"/>
    </row>
    <row r="90" spans="1:41" ht="5.0999999999999996" customHeight="1" x14ac:dyDescent="0.35">
      <c r="A90" s="183"/>
      <c r="D90" s="186"/>
      <c r="E90" s="186"/>
      <c r="F90" s="156"/>
      <c r="G90" s="157"/>
      <c r="H90" s="157"/>
      <c r="I90" s="157"/>
      <c r="J90" s="157"/>
      <c r="K90" s="157"/>
      <c r="L90" s="157"/>
      <c r="M90" s="157"/>
      <c r="N90" s="157"/>
      <c r="O90" s="157"/>
      <c r="P90" s="157"/>
      <c r="Q90" s="157"/>
      <c r="R90" s="157"/>
      <c r="S90" s="157"/>
      <c r="T90" s="157"/>
      <c r="U90" s="157"/>
      <c r="V90" s="157"/>
      <c r="W90" s="157"/>
      <c r="X90" s="157"/>
      <c r="Y90" s="157"/>
      <c r="Z90" s="157"/>
      <c r="AA90" s="157"/>
      <c r="AB90" s="157"/>
      <c r="AC90" s="157"/>
      <c r="AD90" s="157"/>
      <c r="AE90" s="157"/>
      <c r="AF90" s="157"/>
      <c r="AG90" s="157"/>
      <c r="AH90" s="157"/>
      <c r="AI90" s="157"/>
      <c r="AJ90" s="157"/>
      <c r="AK90" s="157"/>
      <c r="AL90" s="157"/>
      <c r="AM90" s="157"/>
      <c r="AN90" s="157"/>
      <c r="AO90" s="187"/>
    </row>
    <row r="91" spans="1:41" ht="5.0999999999999996" customHeight="1" x14ac:dyDescent="0.35">
      <c r="A91" s="183"/>
      <c r="D91" s="186"/>
      <c r="E91" s="186"/>
      <c r="F91" s="132"/>
      <c r="G91" s="131"/>
      <c r="H91" s="131"/>
      <c r="I91" s="131"/>
      <c r="J91" s="131"/>
      <c r="K91" s="131"/>
      <c r="L91" s="131"/>
      <c r="M91" s="131"/>
      <c r="N91" s="131"/>
      <c r="O91" s="131"/>
      <c r="P91" s="131"/>
      <c r="Q91" s="131"/>
      <c r="R91" s="131"/>
      <c r="S91" s="131"/>
      <c r="T91" s="131"/>
      <c r="U91" s="131"/>
      <c r="V91" s="131"/>
      <c r="W91" s="131"/>
      <c r="X91" s="131"/>
      <c r="Y91" s="131"/>
      <c r="Z91" s="131"/>
      <c r="AA91" s="131"/>
      <c r="AB91" s="131"/>
      <c r="AC91" s="131"/>
      <c r="AD91" s="131"/>
      <c r="AE91" s="131"/>
      <c r="AF91" s="131"/>
      <c r="AG91" s="131"/>
      <c r="AH91" s="131"/>
      <c r="AI91" s="131"/>
      <c r="AJ91" s="131"/>
      <c r="AK91" s="131"/>
      <c r="AL91" s="131"/>
      <c r="AM91" s="131"/>
      <c r="AN91" s="131"/>
      <c r="AO91" s="184"/>
    </row>
    <row r="92" spans="1:41" ht="5.0999999999999996" customHeight="1" x14ac:dyDescent="0.3">
      <c r="A92" s="183"/>
      <c r="D92" s="457">
        <f>D97+5</f>
        <v>45</v>
      </c>
      <c r="E92" s="458"/>
      <c r="F92" s="132"/>
      <c r="G92" s="131"/>
      <c r="H92" s="131"/>
      <c r="I92" s="131"/>
      <c r="J92" s="131"/>
      <c r="K92" s="131"/>
      <c r="L92" s="131"/>
      <c r="M92" s="131"/>
      <c r="N92" s="131"/>
      <c r="O92" s="131"/>
      <c r="P92" s="131"/>
      <c r="Q92" s="131"/>
      <c r="R92" s="131"/>
      <c r="S92" s="131"/>
      <c r="T92" s="131"/>
      <c r="U92" s="131"/>
      <c r="V92" s="131"/>
      <c r="W92" s="131"/>
      <c r="X92" s="131"/>
      <c r="Y92" s="131"/>
      <c r="Z92" s="131"/>
      <c r="AA92" s="131"/>
      <c r="AB92" s="131"/>
      <c r="AC92" s="131"/>
      <c r="AD92" s="131"/>
      <c r="AE92" s="131"/>
      <c r="AF92" s="131"/>
      <c r="AG92" s="131"/>
      <c r="AH92" s="131"/>
      <c r="AI92" s="131"/>
      <c r="AJ92" s="131"/>
      <c r="AK92" s="131"/>
      <c r="AL92" s="131"/>
      <c r="AM92" s="131"/>
      <c r="AN92" s="131"/>
      <c r="AO92" s="184"/>
    </row>
    <row r="93" spans="1:41" ht="5.0999999999999996" customHeight="1" x14ac:dyDescent="0.3">
      <c r="A93" s="183"/>
      <c r="D93" s="457"/>
      <c r="E93" s="458"/>
      <c r="F93" s="132"/>
      <c r="G93" s="131"/>
      <c r="H93" s="131"/>
      <c r="I93" s="131"/>
      <c r="J93" s="131"/>
      <c r="K93" s="131"/>
      <c r="L93" s="131"/>
      <c r="M93" s="131"/>
      <c r="N93" s="131"/>
      <c r="O93" s="131"/>
      <c r="P93" s="131"/>
      <c r="Q93" s="131"/>
      <c r="R93" s="131"/>
      <c r="S93" s="131"/>
      <c r="T93" s="131"/>
      <c r="U93" s="131"/>
      <c r="V93" s="131"/>
      <c r="W93" s="131"/>
      <c r="X93" s="131"/>
      <c r="Y93" s="131"/>
      <c r="Z93" s="131"/>
      <c r="AA93" s="131"/>
      <c r="AB93" s="131"/>
      <c r="AC93" s="131"/>
      <c r="AD93" s="131"/>
      <c r="AE93" s="131"/>
      <c r="AF93" s="131"/>
      <c r="AG93" s="131"/>
      <c r="AH93" s="131"/>
      <c r="AI93" s="131"/>
      <c r="AJ93" s="131"/>
      <c r="AK93" s="131"/>
      <c r="AL93" s="131"/>
      <c r="AM93" s="131"/>
      <c r="AN93" s="131"/>
      <c r="AO93" s="184"/>
    </row>
    <row r="94" spans="1:41" ht="5.0999999999999996" customHeight="1" thickBot="1" x14ac:dyDescent="0.35">
      <c r="A94" s="183"/>
      <c r="D94" s="457"/>
      <c r="E94" s="458"/>
      <c r="F94" s="158"/>
      <c r="G94" s="159"/>
      <c r="H94" s="159"/>
      <c r="I94" s="159"/>
      <c r="J94" s="159"/>
      <c r="K94" s="159"/>
      <c r="L94" s="159"/>
      <c r="M94" s="159"/>
      <c r="N94" s="159"/>
      <c r="O94" s="159"/>
      <c r="P94" s="159"/>
      <c r="Q94" s="159"/>
      <c r="R94" s="159"/>
      <c r="S94" s="159"/>
      <c r="T94" s="159"/>
      <c r="U94" s="159"/>
      <c r="V94" s="159"/>
      <c r="W94" s="159"/>
      <c r="X94" s="159"/>
      <c r="Y94" s="159"/>
      <c r="Z94" s="159"/>
      <c r="AA94" s="159"/>
      <c r="AB94" s="159"/>
      <c r="AC94" s="159"/>
      <c r="AD94" s="159"/>
      <c r="AE94" s="159"/>
      <c r="AF94" s="159"/>
      <c r="AG94" s="159"/>
      <c r="AH94" s="159"/>
      <c r="AI94" s="159"/>
      <c r="AJ94" s="159"/>
      <c r="AK94" s="159"/>
      <c r="AL94" s="159"/>
      <c r="AM94" s="159"/>
      <c r="AN94" s="159"/>
      <c r="AO94" s="185"/>
    </row>
    <row r="95" spans="1:41" ht="5.0999999999999996" customHeight="1" x14ac:dyDescent="0.35">
      <c r="A95" s="183"/>
      <c r="D95" s="186"/>
      <c r="E95" s="186"/>
      <c r="F95" s="156"/>
      <c r="G95" s="157"/>
      <c r="H95" s="157"/>
      <c r="I95" s="157"/>
      <c r="J95" s="157"/>
      <c r="K95" s="157"/>
      <c r="L95" s="157"/>
      <c r="M95" s="157"/>
      <c r="N95" s="157"/>
      <c r="O95" s="157"/>
      <c r="P95" s="157"/>
      <c r="Q95" s="157"/>
      <c r="R95" s="157"/>
      <c r="S95" s="157"/>
      <c r="T95" s="157"/>
      <c r="U95" s="157"/>
      <c r="V95" s="157"/>
      <c r="W95" s="157"/>
      <c r="X95" s="157"/>
      <c r="Y95" s="157"/>
      <c r="Z95" s="157"/>
      <c r="AA95" s="157"/>
      <c r="AB95" s="157"/>
      <c r="AC95" s="157"/>
      <c r="AD95" s="157"/>
      <c r="AE95" s="157"/>
      <c r="AF95" s="157"/>
      <c r="AG95" s="157"/>
      <c r="AH95" s="157"/>
      <c r="AI95" s="157"/>
      <c r="AJ95" s="157"/>
      <c r="AK95" s="157"/>
      <c r="AL95" s="157"/>
      <c r="AM95" s="157"/>
      <c r="AN95" s="157"/>
      <c r="AO95" s="187"/>
    </row>
    <row r="96" spans="1:41" ht="5.0999999999999996" customHeight="1" x14ac:dyDescent="0.35">
      <c r="A96" s="183"/>
      <c r="D96" s="186"/>
      <c r="E96" s="186"/>
      <c r="F96" s="132"/>
      <c r="G96" s="131"/>
      <c r="H96" s="131"/>
      <c r="I96" s="131"/>
      <c r="J96" s="131"/>
      <c r="K96" s="131"/>
      <c r="L96" s="131"/>
      <c r="M96" s="131"/>
      <c r="N96" s="131"/>
      <c r="O96" s="131"/>
      <c r="P96" s="131"/>
      <c r="Q96" s="131"/>
      <c r="R96" s="131"/>
      <c r="S96" s="131"/>
      <c r="T96" s="131"/>
      <c r="U96" s="131"/>
      <c r="V96" s="131"/>
      <c r="W96" s="131"/>
      <c r="X96" s="131"/>
      <c r="Y96" s="131"/>
      <c r="Z96" s="131"/>
      <c r="AA96" s="131"/>
      <c r="AB96" s="131"/>
      <c r="AC96" s="131"/>
      <c r="AD96" s="131"/>
      <c r="AE96" s="131"/>
      <c r="AF96" s="131"/>
      <c r="AG96" s="131"/>
      <c r="AH96" s="131"/>
      <c r="AI96" s="131"/>
      <c r="AJ96" s="131"/>
      <c r="AK96" s="131"/>
      <c r="AL96" s="131"/>
      <c r="AM96" s="131"/>
      <c r="AN96" s="131"/>
      <c r="AO96" s="184"/>
    </row>
    <row r="97" spans="1:41" ht="5.0999999999999996" customHeight="1" x14ac:dyDescent="0.3">
      <c r="A97" s="183"/>
      <c r="D97" s="457">
        <f>D102+5</f>
        <v>40</v>
      </c>
      <c r="E97" s="458"/>
      <c r="F97" s="132"/>
      <c r="G97" s="131"/>
      <c r="H97" s="131"/>
      <c r="I97" s="131"/>
      <c r="J97" s="131"/>
      <c r="K97" s="131"/>
      <c r="L97" s="131"/>
      <c r="M97" s="131"/>
      <c r="N97" s="131"/>
      <c r="O97" s="131"/>
      <c r="P97" s="131"/>
      <c r="Q97" s="131"/>
      <c r="R97" s="131"/>
      <c r="S97" s="131"/>
      <c r="T97" s="131"/>
      <c r="U97" s="131"/>
      <c r="V97" s="131"/>
      <c r="W97" s="131"/>
      <c r="X97" s="131"/>
      <c r="Y97" s="131"/>
      <c r="Z97" s="131"/>
      <c r="AA97" s="131"/>
      <c r="AB97" s="131"/>
      <c r="AC97" s="131"/>
      <c r="AD97" s="131"/>
      <c r="AE97" s="131"/>
      <c r="AF97" s="131"/>
      <c r="AG97" s="131"/>
      <c r="AH97" s="131"/>
      <c r="AI97" s="131"/>
      <c r="AJ97" s="131"/>
      <c r="AK97" s="131"/>
      <c r="AL97" s="131"/>
      <c r="AM97" s="131"/>
      <c r="AN97" s="131"/>
      <c r="AO97" s="184"/>
    </row>
    <row r="98" spans="1:41" ht="5.0999999999999996" customHeight="1" x14ac:dyDescent="0.3">
      <c r="A98" s="183"/>
      <c r="D98" s="457"/>
      <c r="E98" s="458"/>
      <c r="F98" s="132"/>
      <c r="G98" s="131"/>
      <c r="H98" s="131"/>
      <c r="I98" s="131"/>
      <c r="J98" s="131"/>
      <c r="K98" s="131"/>
      <c r="L98" s="131"/>
      <c r="M98" s="131"/>
      <c r="N98" s="131"/>
      <c r="O98" s="131"/>
      <c r="P98" s="131"/>
      <c r="Q98" s="131"/>
      <c r="R98" s="131"/>
      <c r="S98" s="131"/>
      <c r="T98" s="131"/>
      <c r="U98" s="131"/>
      <c r="V98" s="131"/>
      <c r="W98" s="131"/>
      <c r="X98" s="131"/>
      <c r="Y98" s="131"/>
      <c r="Z98" s="131"/>
      <c r="AA98" s="131"/>
      <c r="AB98" s="131"/>
      <c r="AC98" s="131"/>
      <c r="AD98" s="131"/>
      <c r="AE98" s="131"/>
      <c r="AF98" s="131"/>
      <c r="AG98" s="131"/>
      <c r="AH98" s="131"/>
      <c r="AI98" s="131"/>
      <c r="AJ98" s="131"/>
      <c r="AK98" s="131"/>
      <c r="AL98" s="131"/>
      <c r="AM98" s="131"/>
      <c r="AN98" s="131"/>
      <c r="AO98" s="184"/>
    </row>
    <row r="99" spans="1:41" ht="5.0999999999999996" customHeight="1" thickBot="1" x14ac:dyDescent="0.35">
      <c r="A99" s="183"/>
      <c r="D99" s="457"/>
      <c r="E99" s="458"/>
      <c r="F99" s="158"/>
      <c r="G99" s="159"/>
      <c r="H99" s="159"/>
      <c r="I99" s="159"/>
      <c r="J99" s="159"/>
      <c r="K99" s="159"/>
      <c r="L99" s="159"/>
      <c r="M99" s="159"/>
      <c r="N99" s="159"/>
      <c r="O99" s="159"/>
      <c r="P99" s="159"/>
      <c r="Q99" s="159"/>
      <c r="R99" s="159"/>
      <c r="S99" s="159"/>
      <c r="T99" s="159"/>
      <c r="U99" s="159"/>
      <c r="V99" s="159"/>
      <c r="W99" s="159"/>
      <c r="X99" s="159"/>
      <c r="Y99" s="159"/>
      <c r="Z99" s="159"/>
      <c r="AA99" s="159"/>
      <c r="AB99" s="159"/>
      <c r="AC99" s="159"/>
      <c r="AD99" s="159"/>
      <c r="AE99" s="159"/>
      <c r="AF99" s="159"/>
      <c r="AG99" s="159"/>
      <c r="AH99" s="159"/>
      <c r="AI99" s="159"/>
      <c r="AJ99" s="159"/>
      <c r="AK99" s="159"/>
      <c r="AL99" s="159"/>
      <c r="AM99" s="159"/>
      <c r="AN99" s="159"/>
      <c r="AO99" s="185"/>
    </row>
    <row r="100" spans="1:41" ht="5.0999999999999996" customHeight="1" x14ac:dyDescent="0.35">
      <c r="A100" s="183"/>
      <c r="D100" s="186"/>
      <c r="E100" s="186"/>
      <c r="F100" s="156"/>
      <c r="G100" s="157"/>
      <c r="H100" s="157"/>
      <c r="I100" s="157"/>
      <c r="J100" s="157"/>
      <c r="K100" s="157"/>
      <c r="L100" s="157"/>
      <c r="M100" s="157"/>
      <c r="N100" s="157"/>
      <c r="O100" s="157"/>
      <c r="P100" s="157"/>
      <c r="Q100" s="157"/>
      <c r="R100" s="157"/>
      <c r="S100" s="157"/>
      <c r="T100" s="157"/>
      <c r="U100" s="157"/>
      <c r="V100" s="157"/>
      <c r="W100" s="157"/>
      <c r="X100" s="157"/>
      <c r="Y100" s="157"/>
      <c r="Z100" s="157"/>
      <c r="AA100" s="157"/>
      <c r="AB100" s="157"/>
      <c r="AC100" s="157"/>
      <c r="AD100" s="157"/>
      <c r="AE100" s="157"/>
      <c r="AF100" s="157"/>
      <c r="AG100" s="157"/>
      <c r="AH100" s="157"/>
      <c r="AI100" s="157"/>
      <c r="AJ100" s="157"/>
      <c r="AK100" s="157"/>
      <c r="AL100" s="157"/>
      <c r="AM100" s="157"/>
      <c r="AN100" s="157"/>
      <c r="AO100" s="187"/>
    </row>
    <row r="101" spans="1:41" ht="5.0999999999999996" customHeight="1" x14ac:dyDescent="0.35">
      <c r="A101" s="183"/>
      <c r="D101" s="186"/>
      <c r="E101" s="186"/>
      <c r="F101" s="132"/>
      <c r="G101" s="131"/>
      <c r="H101" s="131"/>
      <c r="I101" s="131"/>
      <c r="J101" s="131"/>
      <c r="K101" s="131"/>
      <c r="L101" s="131"/>
      <c r="M101" s="131"/>
      <c r="N101" s="131"/>
      <c r="O101" s="131"/>
      <c r="P101" s="131"/>
      <c r="Q101" s="131"/>
      <c r="R101" s="131"/>
      <c r="S101" s="131"/>
      <c r="T101" s="131"/>
      <c r="U101" s="131"/>
      <c r="V101" s="131"/>
      <c r="W101" s="131"/>
      <c r="X101" s="131"/>
      <c r="Y101" s="131"/>
      <c r="Z101" s="131"/>
      <c r="AA101" s="131"/>
      <c r="AB101" s="131"/>
      <c r="AC101" s="131"/>
      <c r="AD101" s="131"/>
      <c r="AE101" s="131"/>
      <c r="AF101" s="131"/>
      <c r="AG101" s="131"/>
      <c r="AH101" s="131"/>
      <c r="AI101" s="131"/>
      <c r="AJ101" s="131"/>
      <c r="AK101" s="131"/>
      <c r="AL101" s="131"/>
      <c r="AM101" s="131"/>
      <c r="AN101" s="131"/>
      <c r="AO101" s="184"/>
    </row>
    <row r="102" spans="1:41" ht="5.0999999999999996" customHeight="1" x14ac:dyDescent="0.3">
      <c r="A102" s="183"/>
      <c r="D102" s="457">
        <f>D107+5</f>
        <v>35</v>
      </c>
      <c r="E102" s="458"/>
      <c r="F102" s="132"/>
      <c r="G102" s="131"/>
      <c r="H102" s="131"/>
      <c r="I102" s="131"/>
      <c r="J102" s="131"/>
      <c r="K102" s="131"/>
      <c r="L102" s="131"/>
      <c r="M102" s="131"/>
      <c r="N102" s="131"/>
      <c r="O102" s="131"/>
      <c r="P102" s="131"/>
      <c r="Q102" s="131"/>
      <c r="R102" s="131"/>
      <c r="S102" s="131"/>
      <c r="T102" s="131"/>
      <c r="U102" s="131"/>
      <c r="V102" s="131"/>
      <c r="W102" s="131"/>
      <c r="X102" s="131"/>
      <c r="Y102" s="131"/>
      <c r="Z102" s="131"/>
      <c r="AA102" s="131"/>
      <c r="AB102" s="131"/>
      <c r="AC102" s="131"/>
      <c r="AD102" s="131"/>
      <c r="AE102" s="131"/>
      <c r="AF102" s="131"/>
      <c r="AG102" s="131"/>
      <c r="AH102" s="131"/>
      <c r="AI102" s="131"/>
      <c r="AJ102" s="131"/>
      <c r="AK102" s="131"/>
      <c r="AL102" s="131"/>
      <c r="AM102" s="131"/>
      <c r="AN102" s="131"/>
      <c r="AO102" s="184"/>
    </row>
    <row r="103" spans="1:41" ht="5.0999999999999996" customHeight="1" x14ac:dyDescent="0.3">
      <c r="A103" s="183"/>
      <c r="D103" s="457"/>
      <c r="E103" s="458"/>
      <c r="F103" s="132"/>
      <c r="G103" s="131"/>
      <c r="H103" s="131"/>
      <c r="I103" s="131"/>
      <c r="J103" s="131"/>
      <c r="K103" s="131"/>
      <c r="L103" s="131"/>
      <c r="M103" s="131"/>
      <c r="N103" s="131"/>
      <c r="O103" s="131"/>
      <c r="P103" s="131"/>
      <c r="Q103" s="131"/>
      <c r="R103" s="131"/>
      <c r="S103" s="131"/>
      <c r="T103" s="131"/>
      <c r="U103" s="131"/>
      <c r="V103" s="131"/>
      <c r="W103" s="131"/>
      <c r="X103" s="131"/>
      <c r="Y103" s="131"/>
      <c r="Z103" s="131"/>
      <c r="AA103" s="131"/>
      <c r="AB103" s="131"/>
      <c r="AC103" s="131"/>
      <c r="AD103" s="131"/>
      <c r="AE103" s="131"/>
      <c r="AF103" s="131"/>
      <c r="AG103" s="131"/>
      <c r="AH103" s="131"/>
      <c r="AI103" s="131"/>
      <c r="AJ103" s="131"/>
      <c r="AK103" s="131"/>
      <c r="AL103" s="131"/>
      <c r="AM103" s="131"/>
      <c r="AN103" s="131"/>
      <c r="AO103" s="184"/>
    </row>
    <row r="104" spans="1:41" ht="5.0999999999999996" customHeight="1" thickBot="1" x14ac:dyDescent="0.35">
      <c r="A104" s="183"/>
      <c r="D104" s="457"/>
      <c r="E104" s="458"/>
      <c r="F104" s="158"/>
      <c r="G104" s="159"/>
      <c r="H104" s="159"/>
      <c r="I104" s="159"/>
      <c r="J104" s="159"/>
      <c r="K104" s="159"/>
      <c r="L104" s="159"/>
      <c r="M104" s="159"/>
      <c r="N104" s="159"/>
      <c r="O104" s="159"/>
      <c r="P104" s="159"/>
      <c r="Q104" s="159"/>
      <c r="R104" s="159"/>
      <c r="S104" s="159"/>
      <c r="T104" s="159"/>
      <c r="U104" s="159"/>
      <c r="V104" s="159"/>
      <c r="W104" s="159"/>
      <c r="X104" s="159"/>
      <c r="Y104" s="159"/>
      <c r="Z104" s="159"/>
      <c r="AA104" s="159"/>
      <c r="AB104" s="159"/>
      <c r="AC104" s="159"/>
      <c r="AD104" s="159"/>
      <c r="AE104" s="159"/>
      <c r="AF104" s="159"/>
      <c r="AG104" s="159"/>
      <c r="AH104" s="159"/>
      <c r="AI104" s="159"/>
      <c r="AJ104" s="159"/>
      <c r="AK104" s="159"/>
      <c r="AL104" s="159"/>
      <c r="AM104" s="159"/>
      <c r="AN104" s="159"/>
      <c r="AO104" s="185"/>
    </row>
    <row r="105" spans="1:41" ht="5.0999999999999996" customHeight="1" x14ac:dyDescent="0.35">
      <c r="A105" s="183"/>
      <c r="D105" s="186"/>
      <c r="E105" s="186"/>
      <c r="F105" s="156"/>
      <c r="G105" s="157"/>
      <c r="H105" s="157"/>
      <c r="I105" s="157"/>
      <c r="J105" s="157"/>
      <c r="K105" s="157"/>
      <c r="L105" s="157"/>
      <c r="M105" s="157"/>
      <c r="N105" s="157"/>
      <c r="O105" s="157"/>
      <c r="P105" s="157"/>
      <c r="Q105" s="157"/>
      <c r="R105" s="157"/>
      <c r="S105" s="157"/>
      <c r="T105" s="157"/>
      <c r="U105" s="157"/>
      <c r="V105" s="157"/>
      <c r="W105" s="157"/>
      <c r="X105" s="157"/>
      <c r="Y105" s="157"/>
      <c r="Z105" s="157"/>
      <c r="AA105" s="157"/>
      <c r="AB105" s="157"/>
      <c r="AC105" s="157"/>
      <c r="AD105" s="157"/>
      <c r="AE105" s="157"/>
      <c r="AF105" s="157"/>
      <c r="AG105" s="157"/>
      <c r="AH105" s="157"/>
      <c r="AI105" s="157"/>
      <c r="AJ105" s="157"/>
      <c r="AK105" s="157"/>
      <c r="AL105" s="157"/>
      <c r="AM105" s="157"/>
      <c r="AN105" s="157"/>
      <c r="AO105" s="187"/>
    </row>
    <row r="106" spans="1:41" ht="5.0999999999999996" customHeight="1" x14ac:dyDescent="0.35">
      <c r="A106" s="183"/>
      <c r="D106" s="186"/>
      <c r="E106" s="186"/>
      <c r="F106" s="132"/>
      <c r="G106" s="131"/>
      <c r="H106" s="131"/>
      <c r="I106" s="131"/>
      <c r="J106" s="131"/>
      <c r="K106" s="131"/>
      <c r="L106" s="131"/>
      <c r="M106" s="131"/>
      <c r="N106" s="131"/>
      <c r="O106" s="131"/>
      <c r="P106" s="131"/>
      <c r="Q106" s="131"/>
      <c r="R106" s="131"/>
      <c r="S106" s="131"/>
      <c r="T106" s="131"/>
      <c r="U106" s="131"/>
      <c r="V106" s="131"/>
      <c r="W106" s="131"/>
      <c r="X106" s="131"/>
      <c r="Y106" s="131"/>
      <c r="Z106" s="131"/>
      <c r="AA106" s="131"/>
      <c r="AB106" s="131"/>
      <c r="AC106" s="131"/>
      <c r="AD106" s="131"/>
      <c r="AE106" s="131"/>
      <c r="AF106" s="131"/>
      <c r="AG106" s="131"/>
      <c r="AH106" s="131"/>
      <c r="AI106" s="131"/>
      <c r="AJ106" s="131"/>
      <c r="AK106" s="131"/>
      <c r="AL106" s="131"/>
      <c r="AM106" s="131"/>
      <c r="AN106" s="131"/>
      <c r="AO106" s="184"/>
    </row>
    <row r="107" spans="1:41" ht="5.0999999999999996" customHeight="1" x14ac:dyDescent="0.3">
      <c r="A107" s="183"/>
      <c r="D107" s="457">
        <f>D112+5</f>
        <v>30</v>
      </c>
      <c r="E107" s="458"/>
      <c r="F107" s="132"/>
      <c r="G107" s="131"/>
      <c r="H107" s="131"/>
      <c r="I107" s="131"/>
      <c r="J107" s="131"/>
      <c r="K107" s="131"/>
      <c r="L107" s="131"/>
      <c r="M107" s="131"/>
      <c r="N107" s="131"/>
      <c r="O107" s="131"/>
      <c r="P107" s="131"/>
      <c r="Q107" s="131"/>
      <c r="R107" s="131"/>
      <c r="S107" s="131"/>
      <c r="T107" s="131"/>
      <c r="U107" s="131"/>
      <c r="V107" s="131"/>
      <c r="W107" s="131"/>
      <c r="X107" s="131"/>
      <c r="Y107" s="131"/>
      <c r="Z107" s="131"/>
      <c r="AA107" s="131"/>
      <c r="AB107" s="131"/>
      <c r="AC107" s="131"/>
      <c r="AD107" s="131"/>
      <c r="AE107" s="131"/>
      <c r="AF107" s="131"/>
      <c r="AG107" s="131"/>
      <c r="AH107" s="131"/>
      <c r="AI107" s="131"/>
      <c r="AJ107" s="131"/>
      <c r="AK107" s="131"/>
      <c r="AL107" s="131"/>
      <c r="AM107" s="131"/>
      <c r="AN107" s="131"/>
      <c r="AO107" s="184"/>
    </row>
    <row r="108" spans="1:41" ht="5.0999999999999996" customHeight="1" x14ac:dyDescent="0.3">
      <c r="A108" s="183"/>
      <c r="D108" s="457"/>
      <c r="E108" s="458"/>
      <c r="F108" s="132"/>
      <c r="G108" s="131"/>
      <c r="H108" s="131"/>
      <c r="I108" s="131"/>
      <c r="J108" s="131"/>
      <c r="K108" s="131"/>
      <c r="L108" s="131"/>
      <c r="M108" s="131"/>
      <c r="N108" s="131"/>
      <c r="O108" s="131"/>
      <c r="P108" s="131"/>
      <c r="Q108" s="131"/>
      <c r="R108" s="131"/>
      <c r="S108" s="131"/>
      <c r="T108" s="131"/>
      <c r="U108" s="131"/>
      <c r="V108" s="131"/>
      <c r="W108" s="131"/>
      <c r="X108" s="131"/>
      <c r="Y108" s="131"/>
      <c r="Z108" s="131"/>
      <c r="AA108" s="131"/>
      <c r="AB108" s="131"/>
      <c r="AC108" s="131"/>
      <c r="AD108" s="131"/>
      <c r="AE108" s="131"/>
      <c r="AF108" s="131"/>
      <c r="AG108" s="131"/>
      <c r="AH108" s="131"/>
      <c r="AI108" s="131"/>
      <c r="AJ108" s="131"/>
      <c r="AK108" s="131"/>
      <c r="AL108" s="131"/>
      <c r="AM108" s="131"/>
      <c r="AN108" s="131"/>
      <c r="AO108" s="184"/>
    </row>
    <row r="109" spans="1:41" ht="5.0999999999999996" customHeight="1" thickBot="1" x14ac:dyDescent="0.35">
      <c r="A109" s="183"/>
      <c r="D109" s="457"/>
      <c r="E109" s="458"/>
      <c r="F109" s="158"/>
      <c r="G109" s="159"/>
      <c r="H109" s="159"/>
      <c r="I109" s="159"/>
      <c r="J109" s="159"/>
      <c r="K109" s="159"/>
      <c r="L109" s="159"/>
      <c r="M109" s="159"/>
      <c r="N109" s="159"/>
      <c r="O109" s="159"/>
      <c r="P109" s="159"/>
      <c r="Q109" s="159"/>
      <c r="R109" s="159"/>
      <c r="S109" s="159"/>
      <c r="T109" s="159"/>
      <c r="U109" s="159"/>
      <c r="V109" s="159"/>
      <c r="W109" s="159"/>
      <c r="X109" s="159"/>
      <c r="Y109" s="159"/>
      <c r="Z109" s="159"/>
      <c r="AA109" s="159"/>
      <c r="AB109" s="159"/>
      <c r="AC109" s="159"/>
      <c r="AD109" s="159"/>
      <c r="AE109" s="159"/>
      <c r="AF109" s="159"/>
      <c r="AG109" s="159"/>
      <c r="AH109" s="159"/>
      <c r="AI109" s="159"/>
      <c r="AJ109" s="159"/>
      <c r="AK109" s="159"/>
      <c r="AL109" s="159"/>
      <c r="AM109" s="159"/>
      <c r="AN109" s="159"/>
      <c r="AO109" s="185"/>
    </row>
    <row r="110" spans="1:41" ht="5.0999999999999996" customHeight="1" x14ac:dyDescent="0.35">
      <c r="A110" s="183"/>
      <c r="D110" s="186"/>
      <c r="E110" s="186"/>
      <c r="F110" s="156"/>
      <c r="G110" s="157"/>
      <c r="H110" s="157"/>
      <c r="I110" s="157"/>
      <c r="J110" s="157"/>
      <c r="K110" s="157"/>
      <c r="L110" s="157"/>
      <c r="M110" s="157"/>
      <c r="N110" s="157"/>
      <c r="O110" s="157"/>
      <c r="P110" s="157"/>
      <c r="Q110" s="157"/>
      <c r="R110" s="157"/>
      <c r="S110" s="157"/>
      <c r="T110" s="157"/>
      <c r="U110" s="157"/>
      <c r="V110" s="157"/>
      <c r="W110" s="157"/>
      <c r="X110" s="157"/>
      <c r="Y110" s="157"/>
      <c r="Z110" s="157"/>
      <c r="AA110" s="157"/>
      <c r="AB110" s="157"/>
      <c r="AC110" s="157"/>
      <c r="AD110" s="157"/>
      <c r="AE110" s="157"/>
      <c r="AF110" s="157"/>
      <c r="AG110" s="157"/>
      <c r="AH110" s="157"/>
      <c r="AI110" s="157"/>
      <c r="AJ110" s="157"/>
      <c r="AK110" s="157"/>
      <c r="AL110" s="157"/>
      <c r="AM110" s="157"/>
      <c r="AN110" s="157"/>
      <c r="AO110" s="187"/>
    </row>
    <row r="111" spans="1:41" ht="5.0999999999999996" customHeight="1" x14ac:dyDescent="0.35">
      <c r="A111" s="183"/>
      <c r="D111" s="186"/>
      <c r="E111" s="186"/>
      <c r="F111" s="132"/>
      <c r="G111" s="131"/>
      <c r="H111" s="131"/>
      <c r="I111" s="131"/>
      <c r="J111" s="131"/>
      <c r="K111" s="131"/>
      <c r="L111" s="131"/>
      <c r="M111" s="131"/>
      <c r="N111" s="131"/>
      <c r="O111" s="131"/>
      <c r="P111" s="131"/>
      <c r="Q111" s="131"/>
      <c r="R111" s="131"/>
      <c r="S111" s="131"/>
      <c r="T111" s="131"/>
      <c r="U111" s="131"/>
      <c r="V111" s="131"/>
      <c r="W111" s="131"/>
      <c r="X111" s="131"/>
      <c r="Y111" s="131"/>
      <c r="Z111" s="131"/>
      <c r="AA111" s="131"/>
      <c r="AB111" s="131"/>
      <c r="AC111" s="131"/>
      <c r="AD111" s="131"/>
      <c r="AE111" s="131"/>
      <c r="AF111" s="131"/>
      <c r="AG111" s="131"/>
      <c r="AH111" s="131"/>
      <c r="AI111" s="131"/>
      <c r="AJ111" s="131"/>
      <c r="AK111" s="131"/>
      <c r="AL111" s="131"/>
      <c r="AM111" s="131"/>
      <c r="AN111" s="131"/>
      <c r="AO111" s="184"/>
    </row>
    <row r="112" spans="1:41" ht="5.0999999999999996" customHeight="1" x14ac:dyDescent="0.3">
      <c r="A112" s="183"/>
      <c r="D112" s="457">
        <f>D117+5</f>
        <v>25</v>
      </c>
      <c r="E112" s="458"/>
      <c r="F112" s="132"/>
      <c r="G112" s="131"/>
      <c r="H112" s="131"/>
      <c r="I112" s="131"/>
      <c r="J112" s="131"/>
      <c r="K112" s="131"/>
      <c r="L112" s="131"/>
      <c r="M112" s="131"/>
      <c r="N112" s="131"/>
      <c r="O112" s="131"/>
      <c r="P112" s="131"/>
      <c r="Q112" s="131"/>
      <c r="R112" s="131"/>
      <c r="S112" s="131"/>
      <c r="T112" s="131"/>
      <c r="U112" s="131"/>
      <c r="V112" s="131"/>
      <c r="W112" s="131"/>
      <c r="X112" s="131"/>
      <c r="Y112" s="131"/>
      <c r="Z112" s="131"/>
      <c r="AA112" s="131"/>
      <c r="AB112" s="131"/>
      <c r="AC112" s="131"/>
      <c r="AD112" s="131"/>
      <c r="AE112" s="131"/>
      <c r="AF112" s="131"/>
      <c r="AG112" s="131"/>
      <c r="AH112" s="131"/>
      <c r="AI112" s="131"/>
      <c r="AJ112" s="131"/>
      <c r="AK112" s="131"/>
      <c r="AL112" s="131"/>
      <c r="AM112" s="131"/>
      <c r="AN112" s="131"/>
      <c r="AO112" s="184"/>
    </row>
    <row r="113" spans="1:41" ht="5.0999999999999996" customHeight="1" x14ac:dyDescent="0.3">
      <c r="A113" s="183"/>
      <c r="D113" s="457"/>
      <c r="E113" s="458"/>
      <c r="F113" s="132"/>
      <c r="G113" s="131"/>
      <c r="H113" s="131"/>
      <c r="I113" s="131"/>
      <c r="J113" s="131"/>
      <c r="K113" s="131"/>
      <c r="L113" s="131"/>
      <c r="M113" s="131"/>
      <c r="N113" s="131"/>
      <c r="O113" s="131"/>
      <c r="P113" s="131"/>
      <c r="Q113" s="131"/>
      <c r="R113" s="131"/>
      <c r="S113" s="131"/>
      <c r="T113" s="131"/>
      <c r="U113" s="131"/>
      <c r="V113" s="131"/>
      <c r="W113" s="131"/>
      <c r="X113" s="131"/>
      <c r="Y113" s="131"/>
      <c r="Z113" s="131"/>
      <c r="AA113" s="131"/>
      <c r="AB113" s="131"/>
      <c r="AC113" s="131"/>
      <c r="AD113" s="131"/>
      <c r="AE113" s="131"/>
      <c r="AF113" s="131"/>
      <c r="AG113" s="131"/>
      <c r="AH113" s="131"/>
      <c r="AI113" s="131"/>
      <c r="AJ113" s="131"/>
      <c r="AK113" s="131"/>
      <c r="AL113" s="131"/>
      <c r="AM113" s="131"/>
      <c r="AN113" s="131"/>
      <c r="AO113" s="184"/>
    </row>
    <row r="114" spans="1:41" ht="5.0999999999999996" customHeight="1" thickBot="1" x14ac:dyDescent="0.35">
      <c r="A114" s="183"/>
      <c r="D114" s="457"/>
      <c r="E114" s="458"/>
      <c r="F114" s="158"/>
      <c r="G114" s="159"/>
      <c r="H114" s="159"/>
      <c r="I114" s="159"/>
      <c r="J114" s="159"/>
      <c r="K114" s="159"/>
      <c r="L114" s="159"/>
      <c r="M114" s="159"/>
      <c r="N114" s="159"/>
      <c r="O114" s="159"/>
      <c r="P114" s="159"/>
      <c r="Q114" s="159"/>
      <c r="R114" s="159"/>
      <c r="S114" s="159"/>
      <c r="T114" s="159"/>
      <c r="U114" s="159"/>
      <c r="V114" s="159"/>
      <c r="W114" s="159"/>
      <c r="X114" s="159"/>
      <c r="Y114" s="159"/>
      <c r="Z114" s="159"/>
      <c r="AA114" s="159"/>
      <c r="AB114" s="159"/>
      <c r="AC114" s="159"/>
      <c r="AD114" s="159"/>
      <c r="AE114" s="159"/>
      <c r="AF114" s="159"/>
      <c r="AG114" s="159"/>
      <c r="AH114" s="159"/>
      <c r="AI114" s="159"/>
      <c r="AJ114" s="159"/>
      <c r="AK114" s="159"/>
      <c r="AL114" s="159"/>
      <c r="AM114" s="159"/>
      <c r="AN114" s="159"/>
      <c r="AO114" s="185"/>
    </row>
    <row r="115" spans="1:41" ht="5.0999999999999996" customHeight="1" x14ac:dyDescent="0.35">
      <c r="A115" s="183"/>
      <c r="D115" s="186"/>
      <c r="E115" s="186"/>
      <c r="F115" s="156"/>
      <c r="G115" s="157"/>
      <c r="H115" s="157"/>
      <c r="I115" s="157"/>
      <c r="J115" s="157"/>
      <c r="K115" s="157"/>
      <c r="L115" s="157"/>
      <c r="M115" s="157"/>
      <c r="N115" s="157"/>
      <c r="O115" s="157"/>
      <c r="P115" s="157"/>
      <c r="Q115" s="157"/>
      <c r="R115" s="157"/>
      <c r="S115" s="157"/>
      <c r="T115" s="157"/>
      <c r="U115" s="157"/>
      <c r="V115" s="157"/>
      <c r="W115" s="157"/>
      <c r="X115" s="157"/>
      <c r="Y115" s="157"/>
      <c r="Z115" s="157"/>
      <c r="AA115" s="157"/>
      <c r="AB115" s="157"/>
      <c r="AC115" s="157"/>
      <c r="AD115" s="157"/>
      <c r="AE115" s="157"/>
      <c r="AF115" s="157"/>
      <c r="AG115" s="157"/>
      <c r="AH115" s="157"/>
      <c r="AI115" s="157"/>
      <c r="AJ115" s="157"/>
      <c r="AK115" s="157"/>
      <c r="AL115" s="157"/>
      <c r="AM115" s="157"/>
      <c r="AN115" s="157"/>
      <c r="AO115" s="187"/>
    </row>
    <row r="116" spans="1:41" ht="5.0999999999999996" customHeight="1" x14ac:dyDescent="0.35">
      <c r="A116" s="183"/>
      <c r="D116" s="186"/>
      <c r="E116" s="186"/>
      <c r="F116" s="132"/>
      <c r="G116" s="131"/>
      <c r="H116" s="131"/>
      <c r="I116" s="131"/>
      <c r="J116" s="131"/>
      <c r="K116" s="131"/>
      <c r="L116" s="131"/>
      <c r="M116" s="131"/>
      <c r="N116" s="131"/>
      <c r="O116" s="131"/>
      <c r="P116" s="131"/>
      <c r="Q116" s="131"/>
      <c r="R116" s="131"/>
      <c r="S116" s="131"/>
      <c r="T116" s="131"/>
      <c r="U116" s="131"/>
      <c r="V116" s="131"/>
      <c r="W116" s="131"/>
      <c r="X116" s="131"/>
      <c r="Y116" s="131"/>
      <c r="Z116" s="131"/>
      <c r="AA116" s="131"/>
      <c r="AB116" s="131"/>
      <c r="AC116" s="131"/>
      <c r="AD116" s="131"/>
      <c r="AE116" s="131"/>
      <c r="AF116" s="131"/>
      <c r="AG116" s="131"/>
      <c r="AH116" s="131"/>
      <c r="AI116" s="131"/>
      <c r="AJ116" s="131"/>
      <c r="AK116" s="131"/>
      <c r="AL116" s="131"/>
      <c r="AM116" s="131"/>
      <c r="AN116" s="131"/>
      <c r="AO116" s="184"/>
    </row>
    <row r="117" spans="1:41" ht="5.0999999999999996" customHeight="1" x14ac:dyDescent="0.3">
      <c r="A117" s="183"/>
      <c r="D117" s="457">
        <f>D122+5</f>
        <v>20</v>
      </c>
      <c r="E117" s="458"/>
      <c r="F117" s="132"/>
      <c r="G117" s="131"/>
      <c r="H117" s="131"/>
      <c r="I117" s="131"/>
      <c r="J117" s="131"/>
      <c r="K117" s="131"/>
      <c r="L117" s="131"/>
      <c r="M117" s="131"/>
      <c r="N117" s="131"/>
      <c r="O117" s="131"/>
      <c r="P117" s="131"/>
      <c r="Q117" s="131"/>
      <c r="R117" s="131"/>
      <c r="S117" s="131"/>
      <c r="T117" s="131"/>
      <c r="U117" s="131"/>
      <c r="V117" s="131"/>
      <c r="W117" s="131"/>
      <c r="X117" s="131"/>
      <c r="Y117" s="131"/>
      <c r="Z117" s="131"/>
      <c r="AA117" s="131"/>
      <c r="AB117" s="131"/>
      <c r="AC117" s="131"/>
      <c r="AD117" s="131"/>
      <c r="AE117" s="131"/>
      <c r="AF117" s="131"/>
      <c r="AG117" s="131"/>
      <c r="AH117" s="131"/>
      <c r="AI117" s="131"/>
      <c r="AJ117" s="131"/>
      <c r="AK117" s="131"/>
      <c r="AL117" s="131"/>
      <c r="AM117" s="131"/>
      <c r="AN117" s="131"/>
      <c r="AO117" s="184"/>
    </row>
    <row r="118" spans="1:41" ht="5.0999999999999996" customHeight="1" x14ac:dyDescent="0.3">
      <c r="A118" s="183"/>
      <c r="D118" s="457"/>
      <c r="E118" s="458"/>
      <c r="F118" s="132"/>
      <c r="G118" s="131"/>
      <c r="H118" s="131"/>
      <c r="I118" s="131"/>
      <c r="J118" s="131"/>
      <c r="K118" s="131"/>
      <c r="L118" s="131"/>
      <c r="M118" s="131"/>
      <c r="N118" s="131"/>
      <c r="O118" s="131"/>
      <c r="P118" s="131"/>
      <c r="Q118" s="131"/>
      <c r="R118" s="131"/>
      <c r="S118" s="131"/>
      <c r="T118" s="131"/>
      <c r="U118" s="131"/>
      <c r="V118" s="131"/>
      <c r="W118" s="131"/>
      <c r="X118" s="131"/>
      <c r="Y118" s="131"/>
      <c r="Z118" s="131"/>
      <c r="AA118" s="131"/>
      <c r="AB118" s="131"/>
      <c r="AC118" s="131"/>
      <c r="AD118" s="131"/>
      <c r="AE118" s="131"/>
      <c r="AF118" s="131"/>
      <c r="AG118" s="131"/>
      <c r="AH118" s="131"/>
      <c r="AI118" s="131"/>
      <c r="AJ118" s="131"/>
      <c r="AK118" s="131"/>
      <c r="AL118" s="131"/>
      <c r="AM118" s="131"/>
      <c r="AN118" s="131"/>
      <c r="AO118" s="184"/>
    </row>
    <row r="119" spans="1:41" ht="5.0999999999999996" customHeight="1" thickBot="1" x14ac:dyDescent="0.35">
      <c r="A119" s="183"/>
      <c r="D119" s="457"/>
      <c r="E119" s="458"/>
      <c r="F119" s="158"/>
      <c r="G119" s="159"/>
      <c r="H119" s="159"/>
      <c r="I119" s="159"/>
      <c r="J119" s="159"/>
      <c r="K119" s="159"/>
      <c r="L119" s="159"/>
      <c r="M119" s="159"/>
      <c r="N119" s="159"/>
      <c r="O119" s="159"/>
      <c r="P119" s="159"/>
      <c r="Q119" s="159"/>
      <c r="R119" s="159"/>
      <c r="S119" s="159"/>
      <c r="T119" s="159"/>
      <c r="U119" s="159"/>
      <c r="V119" s="159"/>
      <c r="W119" s="159"/>
      <c r="X119" s="159"/>
      <c r="Y119" s="159"/>
      <c r="Z119" s="159"/>
      <c r="AA119" s="159"/>
      <c r="AB119" s="159"/>
      <c r="AC119" s="159"/>
      <c r="AD119" s="159"/>
      <c r="AE119" s="159"/>
      <c r="AF119" s="159"/>
      <c r="AG119" s="159"/>
      <c r="AH119" s="159"/>
      <c r="AI119" s="159"/>
      <c r="AJ119" s="159"/>
      <c r="AK119" s="159"/>
      <c r="AL119" s="159"/>
      <c r="AM119" s="159"/>
      <c r="AN119" s="159"/>
      <c r="AO119" s="185"/>
    </row>
    <row r="120" spans="1:41" ht="5.0999999999999996" customHeight="1" x14ac:dyDescent="0.35">
      <c r="A120" s="183"/>
      <c r="D120" s="186"/>
      <c r="E120" s="186"/>
      <c r="F120" s="156"/>
      <c r="G120" s="157"/>
      <c r="H120" s="157"/>
      <c r="I120" s="157"/>
      <c r="J120" s="157"/>
      <c r="K120" s="157"/>
      <c r="L120" s="157"/>
      <c r="M120" s="157"/>
      <c r="N120" s="157"/>
      <c r="O120" s="157"/>
      <c r="P120" s="157"/>
      <c r="Q120" s="157"/>
      <c r="R120" s="157"/>
      <c r="S120" s="157"/>
      <c r="T120" s="157"/>
      <c r="U120" s="157"/>
      <c r="V120" s="157"/>
      <c r="W120" s="157"/>
      <c r="X120" s="157"/>
      <c r="Y120" s="157"/>
      <c r="Z120" s="157"/>
      <c r="AA120" s="157"/>
      <c r="AB120" s="157"/>
      <c r="AC120" s="157"/>
      <c r="AD120" s="157"/>
      <c r="AE120" s="157"/>
      <c r="AF120" s="157"/>
      <c r="AG120" s="157"/>
      <c r="AH120" s="157"/>
      <c r="AI120" s="157"/>
      <c r="AJ120" s="157"/>
      <c r="AK120" s="157"/>
      <c r="AL120" s="157"/>
      <c r="AM120" s="157"/>
      <c r="AN120" s="157"/>
      <c r="AO120" s="187"/>
    </row>
    <row r="121" spans="1:41" ht="5.0999999999999996" customHeight="1" x14ac:dyDescent="0.35">
      <c r="A121" s="183"/>
      <c r="D121" s="186"/>
      <c r="E121" s="186"/>
      <c r="F121" s="132"/>
      <c r="G121" s="131"/>
      <c r="H121" s="131"/>
      <c r="I121" s="131"/>
      <c r="J121" s="131"/>
      <c r="K121" s="131"/>
      <c r="L121" s="131"/>
      <c r="M121" s="131"/>
      <c r="N121" s="131"/>
      <c r="O121" s="131"/>
      <c r="P121" s="131"/>
      <c r="Q121" s="131"/>
      <c r="R121" s="131"/>
      <c r="S121" s="131"/>
      <c r="T121" s="131"/>
      <c r="U121" s="131"/>
      <c r="V121" s="131"/>
      <c r="W121" s="131"/>
      <c r="X121" s="131"/>
      <c r="Y121" s="131"/>
      <c r="Z121" s="131"/>
      <c r="AA121" s="131"/>
      <c r="AB121" s="131"/>
      <c r="AC121" s="131"/>
      <c r="AD121" s="131"/>
      <c r="AE121" s="131"/>
      <c r="AF121" s="131"/>
      <c r="AG121" s="131"/>
      <c r="AH121" s="131"/>
      <c r="AI121" s="131"/>
      <c r="AJ121" s="131"/>
      <c r="AK121" s="131"/>
      <c r="AL121" s="131"/>
      <c r="AM121" s="131"/>
      <c r="AN121" s="131"/>
      <c r="AO121" s="184"/>
    </row>
    <row r="122" spans="1:41" ht="5.0999999999999996" customHeight="1" x14ac:dyDescent="0.3">
      <c r="A122" s="183"/>
      <c r="D122" s="457">
        <f>D127+5</f>
        <v>15</v>
      </c>
      <c r="E122" s="458"/>
      <c r="F122" s="132"/>
      <c r="G122" s="131"/>
      <c r="H122" s="131"/>
      <c r="I122" s="131"/>
      <c r="J122" s="131"/>
      <c r="K122" s="131"/>
      <c r="L122" s="131"/>
      <c r="M122" s="131"/>
      <c r="N122" s="131"/>
      <c r="O122" s="131"/>
      <c r="P122" s="131"/>
      <c r="Q122" s="131"/>
      <c r="R122" s="131"/>
      <c r="S122" s="131"/>
      <c r="T122" s="131"/>
      <c r="U122" s="131"/>
      <c r="V122" s="131"/>
      <c r="W122" s="131"/>
      <c r="X122" s="131"/>
      <c r="Y122" s="131"/>
      <c r="Z122" s="131"/>
      <c r="AA122" s="131"/>
      <c r="AB122" s="131"/>
      <c r="AC122" s="131"/>
      <c r="AD122" s="131"/>
      <c r="AE122" s="131"/>
      <c r="AF122" s="131"/>
      <c r="AG122" s="131"/>
      <c r="AH122" s="131"/>
      <c r="AI122" s="131"/>
      <c r="AJ122" s="131"/>
      <c r="AK122" s="131"/>
      <c r="AL122" s="131"/>
      <c r="AM122" s="131"/>
      <c r="AN122" s="131"/>
      <c r="AO122" s="184"/>
    </row>
    <row r="123" spans="1:41" ht="5.0999999999999996" customHeight="1" x14ac:dyDescent="0.3">
      <c r="A123" s="183"/>
      <c r="D123" s="457"/>
      <c r="E123" s="458"/>
      <c r="F123" s="132"/>
      <c r="G123" s="131"/>
      <c r="H123" s="131"/>
      <c r="I123" s="131"/>
      <c r="J123" s="131"/>
      <c r="K123" s="131"/>
      <c r="L123" s="131"/>
      <c r="M123" s="131"/>
      <c r="N123" s="131"/>
      <c r="O123" s="131"/>
      <c r="P123" s="131"/>
      <c r="Q123" s="131"/>
      <c r="R123" s="131"/>
      <c r="S123" s="131"/>
      <c r="T123" s="131"/>
      <c r="U123" s="131"/>
      <c r="V123" s="131"/>
      <c r="W123" s="131"/>
      <c r="X123" s="131"/>
      <c r="Y123" s="131"/>
      <c r="Z123" s="131"/>
      <c r="AA123" s="131"/>
      <c r="AB123" s="131"/>
      <c r="AC123" s="131"/>
      <c r="AD123" s="131"/>
      <c r="AE123" s="131"/>
      <c r="AF123" s="131"/>
      <c r="AG123" s="131"/>
      <c r="AH123" s="131"/>
      <c r="AI123" s="131"/>
      <c r="AJ123" s="131"/>
      <c r="AK123" s="131"/>
      <c r="AL123" s="131"/>
      <c r="AM123" s="131"/>
      <c r="AN123" s="131"/>
      <c r="AO123" s="184"/>
    </row>
    <row r="124" spans="1:41" ht="5.0999999999999996" customHeight="1" thickBot="1" x14ac:dyDescent="0.35">
      <c r="A124" s="183"/>
      <c r="D124" s="457"/>
      <c r="E124" s="458"/>
      <c r="F124" s="158"/>
      <c r="G124" s="159"/>
      <c r="H124" s="159"/>
      <c r="I124" s="159"/>
      <c r="J124" s="159"/>
      <c r="K124" s="159"/>
      <c r="L124" s="159"/>
      <c r="M124" s="159"/>
      <c r="N124" s="159"/>
      <c r="O124" s="159"/>
      <c r="P124" s="159"/>
      <c r="Q124" s="159"/>
      <c r="R124" s="159"/>
      <c r="S124" s="159"/>
      <c r="T124" s="159"/>
      <c r="U124" s="159"/>
      <c r="V124" s="159"/>
      <c r="W124" s="159"/>
      <c r="X124" s="159"/>
      <c r="Y124" s="159"/>
      <c r="Z124" s="159"/>
      <c r="AA124" s="159"/>
      <c r="AB124" s="159"/>
      <c r="AC124" s="159"/>
      <c r="AD124" s="159"/>
      <c r="AE124" s="159"/>
      <c r="AF124" s="159"/>
      <c r="AG124" s="159"/>
      <c r="AH124" s="159"/>
      <c r="AI124" s="159"/>
      <c r="AJ124" s="159"/>
      <c r="AK124" s="159"/>
      <c r="AL124" s="159"/>
      <c r="AM124" s="159"/>
      <c r="AN124" s="159"/>
      <c r="AO124" s="185"/>
    </row>
    <row r="125" spans="1:41" ht="5.0999999999999996" customHeight="1" x14ac:dyDescent="0.35">
      <c r="A125" s="183"/>
      <c r="D125" s="186"/>
      <c r="E125" s="186"/>
      <c r="F125" s="156"/>
      <c r="G125" s="157"/>
      <c r="H125" s="157"/>
      <c r="I125" s="157"/>
      <c r="J125" s="157"/>
      <c r="K125" s="157"/>
      <c r="L125" s="157"/>
      <c r="M125" s="157"/>
      <c r="N125" s="157"/>
      <c r="O125" s="157"/>
      <c r="P125" s="157"/>
      <c r="Q125" s="157"/>
      <c r="R125" s="157"/>
      <c r="S125" s="157"/>
      <c r="T125" s="157"/>
      <c r="U125" s="157"/>
      <c r="V125" s="157"/>
      <c r="W125" s="157"/>
      <c r="X125" s="157"/>
      <c r="Y125" s="157"/>
      <c r="Z125" s="157"/>
      <c r="AA125" s="157"/>
      <c r="AB125" s="157"/>
      <c r="AC125" s="157"/>
      <c r="AD125" s="157"/>
      <c r="AE125" s="157"/>
      <c r="AF125" s="157"/>
      <c r="AG125" s="157"/>
      <c r="AH125" s="157"/>
      <c r="AI125" s="157"/>
      <c r="AJ125" s="157"/>
      <c r="AK125" s="157"/>
      <c r="AL125" s="157"/>
      <c r="AM125" s="157"/>
      <c r="AN125" s="157"/>
      <c r="AO125" s="187"/>
    </row>
    <row r="126" spans="1:41" ht="5.0999999999999996" customHeight="1" x14ac:dyDescent="0.35">
      <c r="A126" s="183"/>
      <c r="D126" s="186"/>
      <c r="E126" s="186"/>
      <c r="F126" s="132"/>
      <c r="G126" s="131"/>
      <c r="H126" s="131"/>
      <c r="I126" s="131"/>
      <c r="J126" s="131"/>
      <c r="K126" s="131"/>
      <c r="L126" s="131"/>
      <c r="M126" s="131"/>
      <c r="N126" s="131"/>
      <c r="O126" s="131"/>
      <c r="P126" s="131"/>
      <c r="Q126" s="131"/>
      <c r="R126" s="131"/>
      <c r="S126" s="131"/>
      <c r="T126" s="131"/>
      <c r="U126" s="131"/>
      <c r="V126" s="131"/>
      <c r="W126" s="131"/>
      <c r="X126" s="131"/>
      <c r="Y126" s="131"/>
      <c r="Z126" s="131"/>
      <c r="AA126" s="131"/>
      <c r="AB126" s="131"/>
      <c r="AC126" s="131"/>
      <c r="AD126" s="131"/>
      <c r="AE126" s="131"/>
      <c r="AF126" s="131"/>
      <c r="AG126" s="131"/>
      <c r="AH126" s="131"/>
      <c r="AI126" s="131"/>
      <c r="AJ126" s="131"/>
      <c r="AK126" s="131"/>
      <c r="AL126" s="131"/>
      <c r="AM126" s="131"/>
      <c r="AN126" s="131"/>
      <c r="AO126" s="184"/>
    </row>
    <row r="127" spans="1:41" ht="5.0999999999999996" customHeight="1" x14ac:dyDescent="0.3">
      <c r="A127" s="183"/>
      <c r="D127" s="457">
        <f>D132+5</f>
        <v>10</v>
      </c>
      <c r="E127" s="458"/>
      <c r="F127" s="132"/>
      <c r="G127" s="131"/>
      <c r="H127" s="131"/>
      <c r="I127" s="131"/>
      <c r="J127" s="131"/>
      <c r="K127" s="131"/>
      <c r="L127" s="131"/>
      <c r="M127" s="131"/>
      <c r="N127" s="131"/>
      <c r="O127" s="131"/>
      <c r="P127" s="131"/>
      <c r="Q127" s="131"/>
      <c r="R127" s="131"/>
      <c r="S127" s="131"/>
      <c r="T127" s="131"/>
      <c r="U127" s="131"/>
      <c r="V127" s="131"/>
      <c r="W127" s="131"/>
      <c r="X127" s="131"/>
      <c r="Y127" s="131"/>
      <c r="Z127" s="131"/>
      <c r="AA127" s="131"/>
      <c r="AB127" s="131"/>
      <c r="AC127" s="131"/>
      <c r="AD127" s="131"/>
      <c r="AE127" s="131"/>
      <c r="AF127" s="131"/>
      <c r="AG127" s="131"/>
      <c r="AH127" s="131"/>
      <c r="AI127" s="131"/>
      <c r="AJ127" s="131"/>
      <c r="AK127" s="131"/>
      <c r="AL127" s="131"/>
      <c r="AM127" s="131"/>
      <c r="AN127" s="131"/>
      <c r="AO127" s="184"/>
    </row>
    <row r="128" spans="1:41" ht="5.0999999999999996" customHeight="1" x14ac:dyDescent="0.3">
      <c r="A128" s="183"/>
      <c r="D128" s="457"/>
      <c r="E128" s="458"/>
      <c r="F128" s="132"/>
      <c r="G128" s="131"/>
      <c r="H128" s="131"/>
      <c r="I128" s="131"/>
      <c r="J128" s="131"/>
      <c r="K128" s="131"/>
      <c r="L128" s="131"/>
      <c r="M128" s="131"/>
      <c r="N128" s="131"/>
      <c r="O128" s="131"/>
      <c r="P128" s="131"/>
      <c r="Q128" s="131"/>
      <c r="R128" s="131"/>
      <c r="S128" s="131"/>
      <c r="T128" s="131"/>
      <c r="U128" s="131"/>
      <c r="V128" s="131"/>
      <c r="W128" s="131"/>
      <c r="X128" s="131"/>
      <c r="Y128" s="131"/>
      <c r="Z128" s="131"/>
      <c r="AA128" s="131"/>
      <c r="AB128" s="131"/>
      <c r="AC128" s="131"/>
      <c r="AD128" s="131"/>
      <c r="AE128" s="131"/>
      <c r="AF128" s="131"/>
      <c r="AG128" s="131"/>
      <c r="AH128" s="131"/>
      <c r="AI128" s="131"/>
      <c r="AJ128" s="131"/>
      <c r="AK128" s="131"/>
      <c r="AL128" s="131"/>
      <c r="AM128" s="131"/>
      <c r="AN128" s="131"/>
      <c r="AO128" s="184"/>
    </row>
    <row r="129" spans="1:41" ht="5.0999999999999996" customHeight="1" thickBot="1" x14ac:dyDescent="0.35">
      <c r="A129" s="183"/>
      <c r="D129" s="457"/>
      <c r="E129" s="458"/>
      <c r="F129" s="158"/>
      <c r="G129" s="159"/>
      <c r="H129" s="159"/>
      <c r="I129" s="159"/>
      <c r="J129" s="159"/>
      <c r="K129" s="159"/>
      <c r="L129" s="159"/>
      <c r="M129" s="159"/>
      <c r="N129" s="159"/>
      <c r="O129" s="159"/>
      <c r="P129" s="159"/>
      <c r="Q129" s="159"/>
      <c r="R129" s="159"/>
      <c r="S129" s="159"/>
      <c r="T129" s="159"/>
      <c r="U129" s="159"/>
      <c r="V129" s="159"/>
      <c r="W129" s="159"/>
      <c r="X129" s="159"/>
      <c r="Y129" s="159"/>
      <c r="Z129" s="159"/>
      <c r="AA129" s="159"/>
      <c r="AB129" s="159"/>
      <c r="AC129" s="159"/>
      <c r="AD129" s="159"/>
      <c r="AE129" s="159"/>
      <c r="AF129" s="159"/>
      <c r="AG129" s="159"/>
      <c r="AH129" s="159"/>
      <c r="AI129" s="159"/>
      <c r="AJ129" s="159"/>
      <c r="AK129" s="159"/>
      <c r="AL129" s="159"/>
      <c r="AM129" s="159"/>
      <c r="AN129" s="159"/>
      <c r="AO129" s="185"/>
    </row>
    <row r="130" spans="1:41" ht="5.0999999999999996" customHeight="1" x14ac:dyDescent="0.35">
      <c r="A130" s="183"/>
      <c r="D130" s="186"/>
      <c r="E130" s="186"/>
      <c r="F130" s="156"/>
      <c r="G130" s="157"/>
      <c r="H130" s="157"/>
      <c r="I130" s="157"/>
      <c r="J130" s="157"/>
      <c r="K130" s="157"/>
      <c r="L130" s="157"/>
      <c r="M130" s="157"/>
      <c r="N130" s="157"/>
      <c r="O130" s="157"/>
      <c r="P130" s="157"/>
      <c r="Q130" s="157"/>
      <c r="R130" s="157"/>
      <c r="S130" s="157"/>
      <c r="T130" s="157"/>
      <c r="U130" s="157"/>
      <c r="V130" s="157"/>
      <c r="W130" s="157"/>
      <c r="X130" s="157"/>
      <c r="Y130" s="157"/>
      <c r="Z130" s="157"/>
      <c r="AA130" s="157"/>
      <c r="AB130" s="157"/>
      <c r="AC130" s="157"/>
      <c r="AD130" s="157"/>
      <c r="AE130" s="157"/>
      <c r="AF130" s="157"/>
      <c r="AG130" s="157"/>
      <c r="AH130" s="157"/>
      <c r="AI130" s="157"/>
      <c r="AJ130" s="157"/>
      <c r="AK130" s="157"/>
      <c r="AL130" s="157"/>
      <c r="AM130" s="157"/>
      <c r="AN130" s="157"/>
      <c r="AO130" s="187"/>
    </row>
    <row r="131" spans="1:41" ht="5.0999999999999996" customHeight="1" x14ac:dyDescent="0.35">
      <c r="A131" s="183"/>
      <c r="D131" s="186"/>
      <c r="E131" s="186"/>
      <c r="F131" s="132"/>
      <c r="G131" s="131"/>
      <c r="H131" s="131"/>
      <c r="I131" s="131"/>
      <c r="J131" s="131"/>
      <c r="K131" s="131"/>
      <c r="L131" s="131"/>
      <c r="M131" s="131"/>
      <c r="N131" s="131"/>
      <c r="O131" s="131"/>
      <c r="P131" s="131"/>
      <c r="Q131" s="131"/>
      <c r="R131" s="131"/>
      <c r="S131" s="131"/>
      <c r="T131" s="131"/>
      <c r="U131" s="131"/>
      <c r="V131" s="131"/>
      <c r="W131" s="131"/>
      <c r="X131" s="131"/>
      <c r="Y131" s="131"/>
      <c r="Z131" s="131"/>
      <c r="AA131" s="131"/>
      <c r="AB131" s="131"/>
      <c r="AC131" s="131"/>
      <c r="AD131" s="131"/>
      <c r="AE131" s="131"/>
      <c r="AF131" s="131"/>
      <c r="AG131" s="131"/>
      <c r="AH131" s="131"/>
      <c r="AI131" s="131"/>
      <c r="AJ131" s="131"/>
      <c r="AK131" s="131"/>
      <c r="AL131" s="131"/>
      <c r="AM131" s="131"/>
      <c r="AN131" s="131"/>
      <c r="AO131" s="184"/>
    </row>
    <row r="132" spans="1:41" ht="5.0999999999999996" customHeight="1" x14ac:dyDescent="0.3">
      <c r="A132" s="183"/>
      <c r="D132" s="457">
        <f>D137+5</f>
        <v>5</v>
      </c>
      <c r="E132" s="458"/>
      <c r="F132" s="132"/>
      <c r="G132" s="131"/>
      <c r="H132" s="131"/>
      <c r="I132" s="131"/>
      <c r="J132" s="131"/>
      <c r="K132" s="131"/>
      <c r="L132" s="131"/>
      <c r="M132" s="131"/>
      <c r="N132" s="131"/>
      <c r="O132" s="131"/>
      <c r="P132" s="131"/>
      <c r="Q132" s="131"/>
      <c r="R132" s="131"/>
      <c r="S132" s="131"/>
      <c r="T132" s="131"/>
      <c r="U132" s="131"/>
      <c r="V132" s="131"/>
      <c r="W132" s="131"/>
      <c r="X132" s="131"/>
      <c r="Y132" s="131"/>
      <c r="Z132" s="131"/>
      <c r="AA132" s="131"/>
      <c r="AB132" s="131"/>
      <c r="AC132" s="131"/>
      <c r="AD132" s="131"/>
      <c r="AE132" s="131"/>
      <c r="AF132" s="131"/>
      <c r="AG132" s="131"/>
      <c r="AH132" s="131"/>
      <c r="AI132" s="131"/>
      <c r="AJ132" s="131"/>
      <c r="AK132" s="131"/>
      <c r="AL132" s="131"/>
      <c r="AM132" s="131"/>
      <c r="AN132" s="131"/>
      <c r="AO132" s="184"/>
    </row>
    <row r="133" spans="1:41" ht="5.0999999999999996" customHeight="1" x14ac:dyDescent="0.3">
      <c r="A133" s="183"/>
      <c r="D133" s="457"/>
      <c r="E133" s="458"/>
      <c r="F133" s="132"/>
      <c r="G133" s="131"/>
      <c r="H133" s="131"/>
      <c r="I133" s="131"/>
      <c r="J133" s="131"/>
      <c r="K133" s="131"/>
      <c r="L133" s="131"/>
      <c r="M133" s="131"/>
      <c r="N133" s="131"/>
      <c r="O133" s="131"/>
      <c r="P133" s="131"/>
      <c r="Q133" s="131"/>
      <c r="R133" s="131"/>
      <c r="S133" s="131"/>
      <c r="T133" s="131"/>
      <c r="U133" s="131"/>
      <c r="V133" s="131"/>
      <c r="W133" s="131"/>
      <c r="X133" s="131"/>
      <c r="Y133" s="131"/>
      <c r="Z133" s="131"/>
      <c r="AA133" s="131"/>
      <c r="AB133" s="131"/>
      <c r="AC133" s="131"/>
      <c r="AD133" s="131"/>
      <c r="AE133" s="131"/>
      <c r="AF133" s="131"/>
      <c r="AG133" s="131"/>
      <c r="AH133" s="131"/>
      <c r="AI133" s="131"/>
      <c r="AJ133" s="131"/>
      <c r="AK133" s="131"/>
      <c r="AL133" s="131"/>
      <c r="AM133" s="131"/>
      <c r="AN133" s="131"/>
      <c r="AO133" s="184"/>
    </row>
    <row r="134" spans="1:41" ht="5.0999999999999996" customHeight="1" thickBot="1" x14ac:dyDescent="0.35">
      <c r="A134" s="183"/>
      <c r="D134" s="457"/>
      <c r="E134" s="458"/>
      <c r="F134" s="158"/>
      <c r="G134" s="159"/>
      <c r="H134" s="159"/>
      <c r="I134" s="159"/>
      <c r="J134" s="159"/>
      <c r="K134" s="159"/>
      <c r="L134" s="159"/>
      <c r="M134" s="159"/>
      <c r="N134" s="159"/>
      <c r="O134" s="159"/>
      <c r="P134" s="159"/>
      <c r="Q134" s="159"/>
      <c r="R134" s="159"/>
      <c r="S134" s="159"/>
      <c r="T134" s="159"/>
      <c r="U134" s="159"/>
      <c r="V134" s="159"/>
      <c r="W134" s="159"/>
      <c r="X134" s="159"/>
      <c r="Y134" s="159"/>
      <c r="Z134" s="159"/>
      <c r="AA134" s="159"/>
      <c r="AB134" s="159"/>
      <c r="AC134" s="159"/>
      <c r="AD134" s="159"/>
      <c r="AE134" s="159"/>
      <c r="AF134" s="159"/>
      <c r="AG134" s="159"/>
      <c r="AH134" s="159"/>
      <c r="AI134" s="159"/>
      <c r="AJ134" s="159"/>
      <c r="AK134" s="159"/>
      <c r="AL134" s="159"/>
      <c r="AM134" s="159"/>
      <c r="AN134" s="159"/>
      <c r="AO134" s="185"/>
    </row>
    <row r="135" spans="1:41" ht="5.0999999999999996" customHeight="1" x14ac:dyDescent="0.35">
      <c r="A135" s="183"/>
      <c r="D135" s="186"/>
      <c r="E135" s="160"/>
      <c r="F135" s="156"/>
      <c r="G135" s="157"/>
      <c r="H135" s="157"/>
      <c r="I135" s="157"/>
      <c r="J135" s="157"/>
      <c r="K135" s="157"/>
      <c r="L135" s="157"/>
      <c r="M135" s="157"/>
      <c r="N135" s="157"/>
      <c r="O135" s="157"/>
      <c r="P135" s="157"/>
      <c r="Q135" s="157"/>
      <c r="R135" s="157"/>
      <c r="S135" s="157"/>
      <c r="T135" s="157"/>
      <c r="U135" s="157"/>
      <c r="V135" s="157"/>
      <c r="W135" s="157"/>
      <c r="X135" s="157"/>
      <c r="Y135" s="157"/>
      <c r="Z135" s="157"/>
      <c r="AA135" s="157"/>
      <c r="AB135" s="157"/>
      <c r="AC135" s="157"/>
      <c r="AD135" s="157"/>
      <c r="AE135" s="157"/>
      <c r="AF135" s="157"/>
      <c r="AG135" s="157"/>
      <c r="AH135" s="157"/>
      <c r="AI135" s="157"/>
      <c r="AJ135" s="157"/>
      <c r="AK135" s="157"/>
      <c r="AL135" s="157"/>
      <c r="AM135" s="157"/>
      <c r="AN135" s="157"/>
      <c r="AO135" s="187"/>
    </row>
    <row r="136" spans="1:41" ht="5.0999999999999996" customHeight="1" x14ac:dyDescent="0.35">
      <c r="A136" s="183"/>
      <c r="D136" s="186"/>
      <c r="E136" s="160"/>
      <c r="F136" s="132"/>
      <c r="G136" s="131"/>
      <c r="H136" s="131"/>
      <c r="I136" s="131"/>
      <c r="J136" s="131"/>
      <c r="K136" s="131"/>
      <c r="L136" s="131"/>
      <c r="M136" s="131"/>
      <c r="N136" s="131"/>
      <c r="O136" s="131"/>
      <c r="P136" s="131"/>
      <c r="Q136" s="131"/>
      <c r="R136" s="131"/>
      <c r="S136" s="131"/>
      <c r="T136" s="131"/>
      <c r="U136" s="131"/>
      <c r="V136" s="131"/>
      <c r="W136" s="131"/>
      <c r="X136" s="131"/>
      <c r="Y136" s="131"/>
      <c r="Z136" s="131"/>
      <c r="AA136" s="131"/>
      <c r="AB136" s="131"/>
      <c r="AC136" s="131"/>
      <c r="AD136" s="131"/>
      <c r="AE136" s="131"/>
      <c r="AF136" s="131"/>
      <c r="AG136" s="131"/>
      <c r="AH136" s="131"/>
      <c r="AI136" s="131"/>
      <c r="AJ136" s="131"/>
      <c r="AK136" s="131"/>
      <c r="AL136" s="131"/>
      <c r="AM136" s="131"/>
      <c r="AN136" s="131"/>
      <c r="AO136" s="184"/>
    </row>
    <row r="137" spans="1:41" ht="5.0999999999999996" customHeight="1" x14ac:dyDescent="0.3">
      <c r="A137" s="183"/>
      <c r="D137" s="457">
        <v>0</v>
      </c>
      <c r="E137" s="458"/>
      <c r="F137" s="132"/>
      <c r="G137" s="131"/>
      <c r="H137" s="131"/>
      <c r="I137" s="131"/>
      <c r="J137" s="131"/>
      <c r="K137" s="131"/>
      <c r="L137" s="131"/>
      <c r="M137" s="131"/>
      <c r="N137" s="131"/>
      <c r="O137" s="131"/>
      <c r="P137" s="131"/>
      <c r="Q137" s="131"/>
      <c r="R137" s="131"/>
      <c r="S137" s="131"/>
      <c r="T137" s="131"/>
      <c r="U137" s="131"/>
      <c r="V137" s="131"/>
      <c r="W137" s="131"/>
      <c r="X137" s="131"/>
      <c r="Y137" s="131"/>
      <c r="Z137" s="131"/>
      <c r="AA137" s="131"/>
      <c r="AB137" s="131"/>
      <c r="AC137" s="131"/>
      <c r="AD137" s="131"/>
      <c r="AE137" s="131"/>
      <c r="AF137" s="131"/>
      <c r="AG137" s="131"/>
      <c r="AH137" s="131"/>
      <c r="AI137" s="131"/>
      <c r="AJ137" s="131"/>
      <c r="AK137" s="131"/>
      <c r="AL137" s="131"/>
      <c r="AM137" s="131"/>
      <c r="AN137" s="131"/>
      <c r="AO137" s="184"/>
    </row>
    <row r="138" spans="1:41" ht="5.0999999999999996" customHeight="1" x14ac:dyDescent="0.3">
      <c r="A138" s="183"/>
      <c r="D138" s="457"/>
      <c r="E138" s="458"/>
      <c r="F138" s="132"/>
      <c r="G138" s="131"/>
      <c r="H138" s="131"/>
      <c r="I138" s="131"/>
      <c r="J138" s="131"/>
      <c r="K138" s="131"/>
      <c r="L138" s="131"/>
      <c r="M138" s="131"/>
      <c r="N138" s="131"/>
      <c r="O138" s="131"/>
      <c r="P138" s="131"/>
      <c r="Q138" s="131"/>
      <c r="R138" s="131"/>
      <c r="S138" s="131"/>
      <c r="T138" s="131"/>
      <c r="U138" s="131"/>
      <c r="V138" s="131"/>
      <c r="W138" s="131"/>
      <c r="X138" s="131"/>
      <c r="Y138" s="131"/>
      <c r="Z138" s="131"/>
      <c r="AA138" s="131"/>
      <c r="AB138" s="131"/>
      <c r="AC138" s="131"/>
      <c r="AD138" s="131"/>
      <c r="AE138" s="131"/>
      <c r="AF138" s="131"/>
      <c r="AG138" s="131"/>
      <c r="AH138" s="131"/>
      <c r="AI138" s="131"/>
      <c r="AJ138" s="131"/>
      <c r="AK138" s="131"/>
      <c r="AL138" s="131"/>
      <c r="AM138" s="131"/>
      <c r="AN138" s="131"/>
      <c r="AO138" s="184"/>
    </row>
    <row r="139" spans="1:41" ht="5.0999999999999996" customHeight="1" thickBot="1" x14ac:dyDescent="0.35">
      <c r="A139" s="183"/>
      <c r="D139" s="457"/>
      <c r="E139" s="458"/>
      <c r="F139" s="158"/>
      <c r="G139" s="159"/>
      <c r="H139" s="159"/>
      <c r="I139" s="159"/>
      <c r="J139" s="159"/>
      <c r="K139" s="159"/>
      <c r="L139" s="159"/>
      <c r="M139" s="159"/>
      <c r="N139" s="159"/>
      <c r="O139" s="159"/>
      <c r="P139" s="159"/>
      <c r="Q139" s="159"/>
      <c r="R139" s="159"/>
      <c r="S139" s="159"/>
      <c r="T139" s="159"/>
      <c r="U139" s="159"/>
      <c r="V139" s="159"/>
      <c r="W139" s="159"/>
      <c r="X139" s="159"/>
      <c r="Y139" s="159"/>
      <c r="Z139" s="159"/>
      <c r="AA139" s="159"/>
      <c r="AB139" s="159"/>
      <c r="AC139" s="159"/>
      <c r="AD139" s="159"/>
      <c r="AE139" s="159"/>
      <c r="AF139" s="159"/>
      <c r="AG139" s="159"/>
      <c r="AH139" s="159"/>
      <c r="AI139" s="159"/>
      <c r="AJ139" s="159"/>
      <c r="AK139" s="159"/>
      <c r="AL139" s="159"/>
      <c r="AM139" s="159"/>
      <c r="AN139" s="159"/>
      <c r="AO139" s="185"/>
    </row>
    <row r="140" spans="1:41" ht="5.0999999999999996" customHeight="1" x14ac:dyDescent="0.3">
      <c r="A140" s="183"/>
      <c r="AO140" s="182"/>
    </row>
    <row r="141" spans="1:41" ht="5.0999999999999996" customHeight="1" x14ac:dyDescent="0.3">
      <c r="A141" s="183"/>
      <c r="AO141" s="182"/>
    </row>
    <row r="142" spans="1:41" ht="5.0999999999999996" customHeight="1" x14ac:dyDescent="0.3">
      <c r="A142" s="183"/>
      <c r="AO142" s="182"/>
    </row>
    <row r="143" spans="1:41" ht="5.0999999999999996" customHeight="1" x14ac:dyDescent="0.3">
      <c r="A143" s="183"/>
      <c r="AO143" s="182"/>
    </row>
    <row r="144" spans="1:41" ht="5.0999999999999996" customHeight="1" x14ac:dyDescent="0.3">
      <c r="A144" s="183"/>
      <c r="AO144" s="182"/>
    </row>
    <row r="145" spans="1:41" ht="5.0999999999999996" customHeight="1" x14ac:dyDescent="0.3">
      <c r="A145" s="183"/>
      <c r="AO145" s="182"/>
    </row>
    <row r="146" spans="1:41" ht="5.0999999999999996" customHeight="1" x14ac:dyDescent="0.3">
      <c r="A146" s="183"/>
      <c r="AO146" s="182"/>
    </row>
    <row r="147" spans="1:41" ht="5.0999999999999996" customHeight="1" x14ac:dyDescent="0.3">
      <c r="A147" s="183"/>
      <c r="AO147" s="182"/>
    </row>
    <row r="148" spans="1:41" ht="5.0999999999999996" customHeight="1" x14ac:dyDescent="0.3">
      <c r="A148" s="183"/>
      <c r="AO148" s="182"/>
    </row>
    <row r="149" spans="1:41" ht="5.0999999999999996" customHeight="1" x14ac:dyDescent="0.3">
      <c r="A149" s="183"/>
      <c r="AO149" s="182"/>
    </row>
    <row r="150" spans="1:41" ht="5.0999999999999996" customHeight="1" x14ac:dyDescent="0.3">
      <c r="A150" s="183"/>
      <c r="AO150" s="182"/>
    </row>
    <row r="151" spans="1:41" ht="5.0999999999999996" customHeight="1" x14ac:dyDescent="0.3">
      <c r="A151" s="183"/>
      <c r="AO151" s="182"/>
    </row>
    <row r="152" spans="1:41" ht="5.0999999999999996" customHeight="1" x14ac:dyDescent="0.3">
      <c r="A152" s="183"/>
      <c r="AO152" s="182"/>
    </row>
    <row r="153" spans="1:41" ht="5.0999999999999996" customHeight="1" x14ac:dyDescent="0.3">
      <c r="A153" s="183"/>
      <c r="AO153" s="182"/>
    </row>
    <row r="154" spans="1:41" ht="5.0999999999999996" customHeight="1" x14ac:dyDescent="0.3">
      <c r="A154" s="183"/>
      <c r="AO154" s="182"/>
    </row>
    <row r="155" spans="1:41" ht="5.0999999999999996" customHeight="1" x14ac:dyDescent="0.3">
      <c r="A155" s="183"/>
      <c r="AO155" s="182"/>
    </row>
    <row r="156" spans="1:41" ht="5.0999999999999996" customHeight="1" x14ac:dyDescent="0.3">
      <c r="A156" s="188"/>
      <c r="B156" s="189"/>
      <c r="C156" s="189"/>
      <c r="D156" s="189"/>
      <c r="E156" s="189"/>
      <c r="F156" s="189"/>
      <c r="G156" s="189"/>
      <c r="H156" s="189"/>
      <c r="I156" s="189"/>
      <c r="J156" s="189"/>
      <c r="K156" s="189"/>
      <c r="L156" s="189"/>
      <c r="M156" s="189"/>
      <c r="N156" s="189"/>
      <c r="O156" s="189"/>
      <c r="P156" s="189"/>
      <c r="Q156" s="189"/>
      <c r="R156" s="189"/>
      <c r="S156" s="189"/>
      <c r="T156" s="189"/>
      <c r="U156" s="189"/>
      <c r="V156" s="189"/>
      <c r="W156" s="189"/>
      <c r="X156" s="189"/>
      <c r="Y156" s="189"/>
      <c r="Z156" s="189"/>
      <c r="AA156" s="189"/>
      <c r="AB156" s="189"/>
      <c r="AC156" s="189"/>
      <c r="AD156" s="189"/>
      <c r="AE156" s="189"/>
      <c r="AF156" s="189"/>
      <c r="AG156" s="189"/>
      <c r="AH156" s="189"/>
      <c r="AI156" s="189"/>
      <c r="AJ156" s="189"/>
      <c r="AK156" s="189"/>
      <c r="AL156" s="189"/>
      <c r="AM156" s="189"/>
      <c r="AN156" s="189"/>
      <c r="AO156" s="190"/>
    </row>
  </sheetData>
  <mergeCells count="41">
    <mergeCell ref="D97:E99"/>
    <mergeCell ref="D22:E24"/>
    <mergeCell ref="D42:E44"/>
    <mergeCell ref="D57:E59"/>
    <mergeCell ref="D17:E19"/>
    <mergeCell ref="D27:E29"/>
    <mergeCell ref="D32:E34"/>
    <mergeCell ref="D37:E39"/>
    <mergeCell ref="D47:E49"/>
    <mergeCell ref="D52:E54"/>
    <mergeCell ref="D92:E94"/>
    <mergeCell ref="A4:F5"/>
    <mergeCell ref="G4:S5"/>
    <mergeCell ref="AG4:AL4"/>
    <mergeCell ref="Y5:AC6"/>
    <mergeCell ref="D87:E89"/>
    <mergeCell ref="D62:E64"/>
    <mergeCell ref="D67:E69"/>
    <mergeCell ref="D77:E79"/>
    <mergeCell ref="D82:E84"/>
    <mergeCell ref="D132:E134"/>
    <mergeCell ref="D127:E129"/>
    <mergeCell ref="D137:E139"/>
    <mergeCell ref="D72:E74"/>
    <mergeCell ref="F1:AO1"/>
    <mergeCell ref="AG6:AH6"/>
    <mergeCell ref="AI6:AJ6"/>
    <mergeCell ref="AK6:AL6"/>
    <mergeCell ref="AM6:AM7"/>
    <mergeCell ref="AN6:AO7"/>
    <mergeCell ref="AG7:AL7"/>
    <mergeCell ref="A2:F3"/>
    <mergeCell ref="G2:S3"/>
    <mergeCell ref="AG3:AL3"/>
    <mergeCell ref="AM3:AM4"/>
    <mergeCell ref="AN3:AO4"/>
    <mergeCell ref="D102:E104"/>
    <mergeCell ref="D107:E109"/>
    <mergeCell ref="D112:E114"/>
    <mergeCell ref="D117:E119"/>
    <mergeCell ref="D122:E124"/>
  </mergeCells>
  <pageMargins left="0.7" right="0.7" top="0.75" bottom="0.75" header="0.3" footer="0.3"/>
  <pageSetup paperSize="9" scale="5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87808-04E3-41AE-A1DB-4304178AEDAB}">
  <sheetPr codeName="Лист10"/>
  <dimension ref="A1:AS31"/>
  <sheetViews>
    <sheetView showGridLines="0" zoomScale="40" zoomScaleNormal="40" workbookViewId="0">
      <selection activeCell="H1" sqref="A1:AS31"/>
    </sheetView>
  </sheetViews>
  <sheetFormatPr defaultColWidth="5.6640625" defaultRowHeight="30" customHeight="1" x14ac:dyDescent="0.3"/>
  <sheetData>
    <row r="1" spans="1:45" ht="30" customHeight="1" x14ac:dyDescent="0.3">
      <c r="A1" s="491"/>
      <c r="B1" s="492"/>
      <c r="C1" s="492"/>
      <c r="D1" s="492"/>
      <c r="E1" s="492"/>
      <c r="F1" s="492"/>
      <c r="G1" s="492"/>
      <c r="H1" s="487" t="s">
        <v>91</v>
      </c>
      <c r="I1" s="487"/>
      <c r="J1" s="487"/>
      <c r="K1" s="487"/>
      <c r="L1" s="487"/>
      <c r="M1" s="487"/>
      <c r="N1" s="487"/>
      <c r="O1" s="487"/>
      <c r="P1" s="487"/>
      <c r="Q1" s="487"/>
      <c r="R1" s="487"/>
      <c r="S1" s="487"/>
      <c r="T1" s="487"/>
      <c r="U1" s="487"/>
      <c r="V1" s="487"/>
      <c r="W1" s="487"/>
      <c r="X1" s="487"/>
      <c r="Y1" s="487"/>
      <c r="Z1" s="487"/>
      <c r="AA1" s="487"/>
      <c r="AB1" s="487"/>
      <c r="AC1" s="487"/>
      <c r="AD1" s="487"/>
      <c r="AE1" s="487"/>
      <c r="AF1" s="487"/>
      <c r="AG1" s="487"/>
      <c r="AH1" s="487"/>
      <c r="AI1" s="487"/>
      <c r="AJ1" s="487"/>
      <c r="AK1" s="487"/>
      <c r="AL1" s="487"/>
      <c r="AM1" s="487"/>
      <c r="AN1" s="487"/>
      <c r="AO1" s="487"/>
      <c r="AP1" s="487"/>
      <c r="AQ1" s="487"/>
      <c r="AR1" s="487"/>
      <c r="AS1" s="488"/>
    </row>
    <row r="2" spans="1:45" ht="30" customHeight="1" x14ac:dyDescent="0.3">
      <c r="A2" s="493"/>
      <c r="B2" s="494"/>
      <c r="C2" s="494"/>
      <c r="D2" s="494"/>
      <c r="E2" s="494"/>
      <c r="F2" s="494"/>
      <c r="G2" s="494"/>
      <c r="H2" s="489"/>
      <c r="I2" s="489"/>
      <c r="J2" s="489"/>
      <c r="K2" s="489"/>
      <c r="L2" s="489"/>
      <c r="M2" s="489"/>
      <c r="N2" s="489"/>
      <c r="O2" s="489"/>
      <c r="P2" s="489"/>
      <c r="Q2" s="489"/>
      <c r="R2" s="489"/>
      <c r="S2" s="489"/>
      <c r="T2" s="489"/>
      <c r="U2" s="489"/>
      <c r="V2" s="489"/>
      <c r="W2" s="489"/>
      <c r="X2" s="489"/>
      <c r="Y2" s="489"/>
      <c r="Z2" s="489"/>
      <c r="AA2" s="489"/>
      <c r="AB2" s="489"/>
      <c r="AC2" s="489"/>
      <c r="AD2" s="489"/>
      <c r="AE2" s="489"/>
      <c r="AF2" s="489"/>
      <c r="AG2" s="489"/>
      <c r="AH2" s="489"/>
      <c r="AI2" s="489"/>
      <c r="AJ2" s="489"/>
      <c r="AK2" s="489"/>
      <c r="AL2" s="489"/>
      <c r="AM2" s="489"/>
      <c r="AN2" s="489"/>
      <c r="AO2" s="489"/>
      <c r="AP2" s="489"/>
      <c r="AQ2" s="489"/>
      <c r="AR2" s="489"/>
      <c r="AS2" s="490"/>
    </row>
    <row r="3" spans="1:45" s="4" customFormat="1" ht="30" customHeight="1" x14ac:dyDescent="0.3">
      <c r="A3" s="506" t="s">
        <v>92</v>
      </c>
      <c r="B3" s="507"/>
      <c r="C3" s="507"/>
      <c r="D3" s="507"/>
      <c r="E3" s="507"/>
      <c r="F3" s="508" t="str">
        <f>'Периодическая работа'!O2</f>
        <v>каменщик</v>
      </c>
      <c r="G3" s="508"/>
      <c r="H3" s="508"/>
      <c r="I3" s="508"/>
      <c r="J3" s="508"/>
      <c r="K3" s="508"/>
      <c r="L3" s="508"/>
      <c r="M3" s="508"/>
      <c r="N3" s="508"/>
      <c r="O3" s="507" t="s">
        <v>29</v>
      </c>
      <c r="P3" s="507"/>
      <c r="Q3" s="507"/>
      <c r="R3" s="507"/>
      <c r="S3" s="507"/>
      <c r="T3" s="509"/>
      <c r="U3" s="509"/>
      <c r="V3" s="509"/>
      <c r="W3" s="509"/>
      <c r="X3" s="509"/>
      <c r="Y3" s="509"/>
      <c r="Z3" s="509"/>
      <c r="AA3" s="509"/>
      <c r="AB3" s="509"/>
      <c r="AC3" s="507" t="s">
        <v>2</v>
      </c>
      <c r="AD3" s="507"/>
      <c r="AE3" s="507"/>
      <c r="AF3" s="507"/>
      <c r="AG3" s="507"/>
      <c r="AH3" s="495">
        <f>'Производственная способность'!L3</f>
        <v>43646</v>
      </c>
      <c r="AI3" s="496"/>
      <c r="AJ3" s="496"/>
      <c r="AK3" s="496"/>
      <c r="AL3" s="496"/>
      <c r="AM3" s="496"/>
      <c r="AN3" s="496"/>
      <c r="AO3" s="496"/>
      <c r="AP3" s="496"/>
      <c r="AQ3" s="496"/>
      <c r="AR3" s="497" t="s">
        <v>20</v>
      </c>
      <c r="AS3" s="498"/>
    </row>
    <row r="4" spans="1:45" s="4" customFormat="1" ht="30" customHeight="1" thickBot="1" x14ac:dyDescent="0.35">
      <c r="A4" s="499" t="s">
        <v>94</v>
      </c>
      <c r="B4" s="500"/>
      <c r="C4" s="500"/>
      <c r="D4" s="500"/>
      <c r="E4" s="500"/>
      <c r="F4" s="501" t="s">
        <v>194</v>
      </c>
      <c r="G4" s="501"/>
      <c r="H4" s="501"/>
      <c r="I4" s="501"/>
      <c r="J4" s="501"/>
      <c r="K4" s="501"/>
      <c r="L4" s="501"/>
      <c r="M4" s="501"/>
      <c r="N4" s="501"/>
      <c r="O4" s="500" t="s">
        <v>95</v>
      </c>
      <c r="P4" s="500"/>
      <c r="Q4" s="500"/>
      <c r="R4" s="500"/>
      <c r="S4" s="500"/>
      <c r="T4" s="501" t="s">
        <v>195</v>
      </c>
      <c r="U4" s="501"/>
      <c r="V4" s="501"/>
      <c r="W4" s="501"/>
      <c r="X4" s="501"/>
      <c r="Y4" s="501"/>
      <c r="Z4" s="501"/>
      <c r="AA4" s="501"/>
      <c r="AB4" s="501"/>
      <c r="AC4" s="500" t="s">
        <v>93</v>
      </c>
      <c r="AD4" s="500"/>
      <c r="AE4" s="500"/>
      <c r="AF4" s="500"/>
      <c r="AG4" s="500"/>
      <c r="AH4" s="502" t="str">
        <f>'Периодическая работа'!Q4</f>
        <v>Иванов И.М.</v>
      </c>
      <c r="AI4" s="503"/>
      <c r="AJ4" s="503"/>
      <c r="AK4" s="503"/>
      <c r="AL4" s="503"/>
      <c r="AM4" s="503"/>
      <c r="AN4" s="503"/>
      <c r="AO4" s="503"/>
      <c r="AP4" s="503"/>
      <c r="AQ4" s="503"/>
      <c r="AR4" s="504"/>
      <c r="AS4" s="505"/>
    </row>
    <row r="5" spans="1:45" s="4" customFormat="1" ht="30" customHeight="1" thickBot="1" x14ac:dyDescent="0.35">
      <c r="A5" s="510" t="s">
        <v>96</v>
      </c>
      <c r="B5" s="511"/>
      <c r="C5" s="511"/>
      <c r="D5" s="511"/>
      <c r="E5" s="511"/>
      <c r="F5" s="511"/>
      <c r="G5" s="511"/>
      <c r="H5" s="511"/>
      <c r="I5" s="511"/>
      <c r="J5" s="511"/>
      <c r="K5" s="511"/>
      <c r="L5" s="511"/>
      <c r="M5" s="511"/>
      <c r="N5" s="511"/>
      <c r="O5" s="511" t="s">
        <v>97</v>
      </c>
      <c r="P5" s="511"/>
      <c r="Q5" s="511"/>
      <c r="R5" s="511"/>
      <c r="S5" s="511"/>
      <c r="T5" s="511"/>
      <c r="U5" s="511"/>
      <c r="V5" s="511"/>
      <c r="W5" s="511"/>
      <c r="X5" s="511"/>
      <c r="Y5" s="511"/>
      <c r="Z5" s="511"/>
      <c r="AA5" s="511"/>
      <c r="AB5" s="511"/>
      <c r="AC5" s="511" t="s">
        <v>98</v>
      </c>
      <c r="AD5" s="511"/>
      <c r="AE5" s="511"/>
      <c r="AF5" s="511"/>
      <c r="AG5" s="511"/>
      <c r="AH5" s="511"/>
      <c r="AI5" s="511"/>
      <c r="AJ5" s="511"/>
      <c r="AK5" s="511"/>
      <c r="AL5" s="511"/>
      <c r="AM5" s="511"/>
      <c r="AN5" s="511"/>
      <c r="AO5" s="511"/>
      <c r="AP5" s="511"/>
      <c r="AQ5" s="511"/>
      <c r="AR5" s="511"/>
      <c r="AS5" s="512"/>
    </row>
    <row r="6" spans="1:45" ht="30" customHeight="1" x14ac:dyDescent="0.3">
      <c r="A6" s="85"/>
      <c r="B6" s="86"/>
      <c r="C6" s="86"/>
      <c r="D6" s="86"/>
      <c r="E6" s="86"/>
      <c r="F6" s="86"/>
      <c r="G6" s="86"/>
      <c r="H6" s="86"/>
      <c r="I6" s="86"/>
      <c r="J6" s="86"/>
      <c r="K6" s="86"/>
      <c r="L6" s="86"/>
      <c r="M6" s="86"/>
      <c r="N6" s="86"/>
      <c r="O6" s="86"/>
      <c r="P6" s="86"/>
      <c r="Q6" s="86"/>
      <c r="R6" s="86"/>
      <c r="S6" s="86"/>
      <c r="T6" s="86"/>
      <c r="U6" s="86"/>
      <c r="V6" s="87"/>
      <c r="W6" s="88"/>
      <c r="X6" s="88"/>
      <c r="Y6" s="86"/>
      <c r="Z6" s="86"/>
      <c r="AA6" s="86"/>
      <c r="AB6" s="86"/>
      <c r="AC6" s="86"/>
      <c r="AD6" s="86"/>
      <c r="AE6" s="86"/>
      <c r="AF6" s="86"/>
      <c r="AG6" s="86"/>
      <c r="AH6" s="86"/>
      <c r="AI6" s="86"/>
      <c r="AJ6" s="86"/>
      <c r="AK6" s="86"/>
      <c r="AL6" s="86"/>
      <c r="AM6" s="86"/>
      <c r="AN6" s="86"/>
      <c r="AO6" s="86"/>
      <c r="AP6" s="86"/>
      <c r="AQ6" s="86"/>
      <c r="AR6" s="86"/>
      <c r="AS6" s="89"/>
    </row>
    <row r="7" spans="1:45" ht="30" customHeight="1" x14ac:dyDescent="0.3">
      <c r="A7" s="90"/>
      <c r="B7" s="91"/>
      <c r="C7" s="91"/>
      <c r="D7" s="91"/>
      <c r="E7" s="91"/>
      <c r="F7" s="91"/>
      <c r="G7" s="91"/>
      <c r="H7" s="91"/>
      <c r="I7" s="91"/>
      <c r="J7" s="91"/>
      <c r="K7" s="91"/>
      <c r="L7" s="91"/>
      <c r="M7" s="91"/>
      <c r="N7" s="91"/>
      <c r="O7" s="91"/>
      <c r="P7" s="91"/>
      <c r="Q7" s="91"/>
      <c r="R7" s="91"/>
      <c r="S7" s="91"/>
      <c r="T7" s="91"/>
      <c r="U7" s="91"/>
      <c r="V7" s="92"/>
      <c r="W7" s="93"/>
      <c r="X7" s="93"/>
      <c r="Y7" s="91"/>
      <c r="Z7" s="91"/>
      <c r="AA7" s="91"/>
      <c r="AB7" s="91"/>
      <c r="AC7" s="91"/>
      <c r="AD7" s="91"/>
      <c r="AE7" s="91"/>
      <c r="AF7" s="91"/>
      <c r="AG7" s="91"/>
      <c r="AH7" s="91"/>
      <c r="AI7" s="91"/>
      <c r="AJ7" s="91"/>
      <c r="AK7" s="91"/>
      <c r="AL7" s="91"/>
      <c r="AM7" s="91"/>
      <c r="AN7" s="91"/>
      <c r="AO7" s="91"/>
      <c r="AP7" s="91"/>
      <c r="AQ7" s="91"/>
      <c r="AR7" s="91"/>
      <c r="AS7" s="94"/>
    </row>
    <row r="8" spans="1:45" ht="30" customHeight="1" x14ac:dyDescent="0.3">
      <c r="A8" s="90"/>
      <c r="B8" s="91"/>
      <c r="C8" s="91"/>
      <c r="D8" s="91"/>
      <c r="E8" s="91"/>
      <c r="F8" s="91"/>
      <c r="G8" s="91"/>
      <c r="H8" s="91"/>
      <c r="I8" s="91"/>
      <c r="J8" s="91"/>
      <c r="K8" s="91"/>
      <c r="L8" s="91"/>
      <c r="M8" s="91"/>
      <c r="N8" s="91"/>
      <c r="O8" s="91"/>
      <c r="P8" s="91"/>
      <c r="Q8" s="91"/>
      <c r="R8" s="91"/>
      <c r="S8" s="91"/>
      <c r="T8" s="91"/>
      <c r="U8" s="91"/>
      <c r="V8" s="92"/>
      <c r="W8" s="93"/>
      <c r="X8" s="93"/>
      <c r="Y8" s="91"/>
      <c r="Z8" s="91"/>
      <c r="AA8" s="91"/>
      <c r="AB8" s="91"/>
      <c r="AC8" s="91"/>
      <c r="AD8" s="91"/>
      <c r="AE8" s="91"/>
      <c r="AF8" s="91"/>
      <c r="AG8" s="91"/>
      <c r="AH8" s="91"/>
      <c r="AI8" s="91"/>
      <c r="AJ8" s="91"/>
      <c r="AK8" s="91"/>
      <c r="AL8" s="91"/>
      <c r="AM8" s="91"/>
      <c r="AN8" s="91"/>
      <c r="AO8" s="91"/>
      <c r="AP8" s="91"/>
      <c r="AQ8" s="91"/>
      <c r="AR8" s="91"/>
      <c r="AS8" s="94"/>
    </row>
    <row r="9" spans="1:45" ht="30" customHeight="1" x14ac:dyDescent="0.3">
      <c r="A9" s="90"/>
      <c r="B9" s="91"/>
      <c r="C9" s="91"/>
      <c r="D9" s="91"/>
      <c r="E9" s="91"/>
      <c r="F9" s="91"/>
      <c r="G9" s="91"/>
      <c r="H9" s="91"/>
      <c r="I9" s="91"/>
      <c r="J9" s="91"/>
      <c r="K9" s="91"/>
      <c r="L9" s="91"/>
      <c r="M9" s="91"/>
      <c r="N9" s="91"/>
      <c r="O9" s="91"/>
      <c r="P9" s="91"/>
      <c r="Q9" s="91"/>
      <c r="R9" s="91"/>
      <c r="S9" s="91"/>
      <c r="T9" s="91"/>
      <c r="U9" s="91"/>
      <c r="V9" s="92"/>
      <c r="W9" s="93"/>
      <c r="X9" s="93"/>
      <c r="Y9" s="91"/>
      <c r="Z9" s="91"/>
      <c r="AA9" s="91"/>
      <c r="AB9" s="91"/>
      <c r="AC9" s="91"/>
      <c r="AD9" s="91"/>
      <c r="AE9" s="91"/>
      <c r="AF9" s="91"/>
      <c r="AG9" s="91"/>
      <c r="AH9" s="91"/>
      <c r="AI9" s="91"/>
      <c r="AJ9" s="91"/>
      <c r="AK9" s="91"/>
      <c r="AL9" s="91"/>
      <c r="AM9" s="91"/>
      <c r="AN9" s="91"/>
      <c r="AO9" s="91"/>
      <c r="AP9" s="91"/>
      <c r="AQ9" s="91"/>
      <c r="AR9" s="91"/>
      <c r="AS9" s="94"/>
    </row>
    <row r="10" spans="1:45" ht="30" customHeight="1" x14ac:dyDescent="0.3">
      <c r="A10" s="90"/>
      <c r="B10" s="91"/>
      <c r="C10" s="91"/>
      <c r="D10" s="91"/>
      <c r="E10" s="91"/>
      <c r="F10" s="91"/>
      <c r="G10" s="91"/>
      <c r="H10" s="91"/>
      <c r="I10" s="91"/>
      <c r="J10" s="91"/>
      <c r="K10" s="91"/>
      <c r="L10" s="91"/>
      <c r="M10" s="91"/>
      <c r="N10" s="91"/>
      <c r="O10" s="91"/>
      <c r="P10" s="91"/>
      <c r="Q10" s="91"/>
      <c r="R10" s="91"/>
      <c r="S10" s="91"/>
      <c r="T10" s="91"/>
      <c r="U10" s="91"/>
      <c r="V10" s="92"/>
      <c r="W10" s="93"/>
      <c r="X10" s="93"/>
      <c r="Y10" s="91"/>
      <c r="Z10" s="91"/>
      <c r="AA10" s="91"/>
      <c r="AB10" s="91"/>
      <c r="AC10" s="91"/>
      <c r="AD10" s="91"/>
      <c r="AE10" s="91"/>
      <c r="AF10" s="91"/>
      <c r="AG10" s="91"/>
      <c r="AH10" s="91"/>
      <c r="AI10" s="91"/>
      <c r="AJ10" s="91"/>
      <c r="AK10" s="91"/>
      <c r="AL10" s="91"/>
      <c r="AM10" s="91"/>
      <c r="AN10" s="91"/>
      <c r="AO10" s="91"/>
      <c r="AP10" s="91"/>
      <c r="AQ10" s="91"/>
      <c r="AR10" s="91"/>
      <c r="AS10" s="94"/>
    </row>
    <row r="11" spans="1:45" ht="30" customHeight="1" x14ac:dyDescent="0.3">
      <c r="A11" s="90"/>
      <c r="B11" s="91"/>
      <c r="C11" s="91"/>
      <c r="D11" s="91"/>
      <c r="E11" s="91"/>
      <c r="F11" s="91"/>
      <c r="G11" s="91"/>
      <c r="H11" s="91"/>
      <c r="I11" s="91"/>
      <c r="J11" s="91"/>
      <c r="K11" s="91"/>
      <c r="L11" s="91"/>
      <c r="M11" s="91"/>
      <c r="N11" s="91"/>
      <c r="O11" s="91"/>
      <c r="P11" s="91"/>
      <c r="Q11" s="91"/>
      <c r="R11" s="91"/>
      <c r="S11" s="91"/>
      <c r="T11" s="91"/>
      <c r="U11" s="91"/>
      <c r="V11" s="92"/>
      <c r="W11" s="93"/>
      <c r="X11" s="93"/>
      <c r="Y11" s="91"/>
      <c r="Z11" s="91"/>
      <c r="AA11" s="91"/>
      <c r="AB11" s="91"/>
      <c r="AC11" s="91"/>
      <c r="AD11" s="91"/>
      <c r="AE11" s="91"/>
      <c r="AF11" s="91"/>
      <c r="AG11" s="91"/>
      <c r="AH11" s="91"/>
      <c r="AI11" s="91"/>
      <c r="AJ11" s="91"/>
      <c r="AK11" s="91"/>
      <c r="AL11" s="91"/>
      <c r="AM11" s="91"/>
      <c r="AN11" s="91"/>
      <c r="AO11" s="91"/>
      <c r="AP11" s="91"/>
      <c r="AQ11" s="91"/>
      <c r="AR11" s="91"/>
      <c r="AS11" s="94"/>
    </row>
    <row r="12" spans="1:45" ht="30" customHeight="1" x14ac:dyDescent="0.3">
      <c r="A12" s="90"/>
      <c r="B12" s="91"/>
      <c r="C12" s="91"/>
      <c r="D12" s="91"/>
      <c r="E12" s="91"/>
      <c r="F12" s="91"/>
      <c r="G12" s="91"/>
      <c r="H12" s="91"/>
      <c r="I12" s="91"/>
      <c r="J12" s="91"/>
      <c r="K12" s="91"/>
      <c r="L12" s="91"/>
      <c r="M12" s="91"/>
      <c r="N12" s="91"/>
      <c r="O12" s="91"/>
      <c r="P12" s="91"/>
      <c r="Q12" s="91"/>
      <c r="R12" s="91"/>
      <c r="S12" s="91"/>
      <c r="T12" s="91"/>
      <c r="U12" s="91"/>
      <c r="V12" s="92"/>
      <c r="W12" s="93"/>
      <c r="X12" s="93"/>
      <c r="Y12" s="91"/>
      <c r="Z12" s="91"/>
      <c r="AA12" s="91"/>
      <c r="AB12" s="91"/>
      <c r="AC12" s="91"/>
      <c r="AD12" s="91"/>
      <c r="AE12" s="91"/>
      <c r="AF12" s="91"/>
      <c r="AG12" s="91"/>
      <c r="AH12" s="91"/>
      <c r="AI12" s="91"/>
      <c r="AJ12" s="91"/>
      <c r="AK12" s="91"/>
      <c r="AL12" s="91"/>
      <c r="AM12" s="91"/>
      <c r="AN12" s="91"/>
      <c r="AO12" s="91"/>
      <c r="AP12" s="91"/>
      <c r="AQ12" s="91"/>
      <c r="AR12" s="91"/>
      <c r="AS12" s="94"/>
    </row>
    <row r="13" spans="1:45" ht="30" customHeight="1" x14ac:dyDescent="0.3">
      <c r="A13" s="90"/>
      <c r="B13" s="91"/>
      <c r="C13" s="91"/>
      <c r="D13" s="91"/>
      <c r="E13" s="91"/>
      <c r="F13" s="91"/>
      <c r="G13" s="91"/>
      <c r="H13" s="91"/>
      <c r="I13" s="91"/>
      <c r="J13" s="91"/>
      <c r="K13" s="91"/>
      <c r="L13" s="91"/>
      <c r="M13" s="91"/>
      <c r="N13" s="91"/>
      <c r="O13" s="91"/>
      <c r="P13" s="91"/>
      <c r="Q13" s="91"/>
      <c r="R13" s="91"/>
      <c r="S13" s="91"/>
      <c r="T13" s="91"/>
      <c r="U13" s="91"/>
      <c r="V13" s="92"/>
      <c r="W13" s="93"/>
      <c r="X13" s="93"/>
      <c r="Y13" s="91"/>
      <c r="Z13" s="91"/>
      <c r="AA13" s="91"/>
      <c r="AB13" s="91"/>
      <c r="AC13" s="91"/>
      <c r="AD13" s="91"/>
      <c r="AE13" s="91"/>
      <c r="AF13" s="91"/>
      <c r="AG13" s="91"/>
      <c r="AH13" s="91"/>
      <c r="AI13" s="91"/>
      <c r="AJ13" s="91"/>
      <c r="AK13" s="91"/>
      <c r="AL13" s="91"/>
      <c r="AM13" s="91"/>
      <c r="AN13" s="91"/>
      <c r="AO13" s="91"/>
      <c r="AP13" s="91"/>
      <c r="AQ13" s="91"/>
      <c r="AR13" s="91"/>
      <c r="AS13" s="94"/>
    </row>
    <row r="14" spans="1:45" ht="30" customHeight="1" x14ac:dyDescent="0.3">
      <c r="A14" s="90"/>
      <c r="B14" s="91"/>
      <c r="C14" s="91"/>
      <c r="D14" s="91"/>
      <c r="E14" s="91"/>
      <c r="F14" s="91"/>
      <c r="G14" s="91"/>
      <c r="H14" s="91"/>
      <c r="I14" s="91"/>
      <c r="J14" s="91"/>
      <c r="K14" s="91"/>
      <c r="L14" s="91"/>
      <c r="M14" s="91"/>
      <c r="N14" s="91"/>
      <c r="O14" s="91"/>
      <c r="P14" s="91"/>
      <c r="Q14" s="91"/>
      <c r="R14" s="91"/>
      <c r="S14" s="91"/>
      <c r="T14" s="91"/>
      <c r="U14" s="91"/>
      <c r="V14" s="92"/>
      <c r="W14" s="93"/>
      <c r="X14" s="93"/>
      <c r="Y14" s="91"/>
      <c r="Z14" s="91"/>
      <c r="AA14" s="91"/>
      <c r="AB14" s="91"/>
      <c r="AC14" s="91"/>
      <c r="AD14" s="91"/>
      <c r="AE14" s="91"/>
      <c r="AF14" s="91"/>
      <c r="AG14" s="91"/>
      <c r="AH14" s="91"/>
      <c r="AI14" s="91"/>
      <c r="AJ14" s="91"/>
      <c r="AK14" s="91"/>
      <c r="AL14" s="91"/>
      <c r="AM14" s="91"/>
      <c r="AN14" s="91"/>
      <c r="AO14" s="91"/>
      <c r="AP14" s="91"/>
      <c r="AQ14" s="91"/>
      <c r="AR14" s="91"/>
      <c r="AS14" s="94"/>
    </row>
    <row r="15" spans="1:45" ht="30" customHeight="1" x14ac:dyDescent="0.3">
      <c r="A15" s="90"/>
      <c r="B15" s="91"/>
      <c r="C15" s="91"/>
      <c r="D15" s="91"/>
      <c r="E15" s="91"/>
      <c r="F15" s="91"/>
      <c r="G15" s="91"/>
      <c r="H15" s="91"/>
      <c r="I15" s="91"/>
      <c r="J15" s="91"/>
      <c r="K15" s="91"/>
      <c r="L15" s="91"/>
      <c r="M15" s="91"/>
      <c r="N15" s="91"/>
      <c r="O15" s="91"/>
      <c r="P15" s="91"/>
      <c r="Q15" s="91"/>
      <c r="R15" s="91"/>
      <c r="S15" s="91"/>
      <c r="T15" s="91"/>
      <c r="U15" s="91"/>
      <c r="V15" s="92"/>
      <c r="W15" s="93"/>
      <c r="X15" s="93"/>
      <c r="Y15" s="91"/>
      <c r="Z15" s="91"/>
      <c r="AA15" s="91"/>
      <c r="AB15" s="91"/>
      <c r="AC15" s="91"/>
      <c r="AD15" s="91"/>
      <c r="AE15" s="91"/>
      <c r="AF15" s="91"/>
      <c r="AG15" s="91"/>
      <c r="AH15" s="91"/>
      <c r="AI15" s="91"/>
      <c r="AJ15" s="91"/>
      <c r="AK15" s="91"/>
      <c r="AL15" s="91"/>
      <c r="AM15" s="91"/>
      <c r="AN15" s="91"/>
      <c r="AO15" s="91"/>
      <c r="AP15" s="91"/>
      <c r="AQ15" s="91"/>
      <c r="AR15" s="91"/>
      <c r="AS15" s="94"/>
    </row>
    <row r="16" spans="1:45" ht="30" customHeight="1" x14ac:dyDescent="0.3">
      <c r="A16" s="90"/>
      <c r="B16" s="91"/>
      <c r="C16" s="91"/>
      <c r="D16" s="91"/>
      <c r="E16" s="91"/>
      <c r="F16" s="91"/>
      <c r="G16" s="91"/>
      <c r="H16" s="91"/>
      <c r="I16" s="91"/>
      <c r="J16" s="91"/>
      <c r="K16" s="91"/>
      <c r="L16" s="91"/>
      <c r="M16" s="91"/>
      <c r="N16" s="91"/>
      <c r="O16" s="91"/>
      <c r="P16" s="91"/>
      <c r="Q16" s="91"/>
      <c r="R16" s="91"/>
      <c r="S16" s="91"/>
      <c r="T16" s="91"/>
      <c r="U16" s="91"/>
      <c r="V16" s="92"/>
      <c r="W16" s="93"/>
      <c r="X16" s="93"/>
      <c r="Y16" s="91"/>
      <c r="Z16" s="91"/>
      <c r="AA16" s="91"/>
      <c r="AB16" s="91"/>
      <c r="AC16" s="91"/>
      <c r="AD16" s="91"/>
      <c r="AE16" s="91"/>
      <c r="AF16" s="91"/>
      <c r="AG16" s="91"/>
      <c r="AH16" s="91"/>
      <c r="AI16" s="91"/>
      <c r="AJ16" s="91"/>
      <c r="AK16" s="91"/>
      <c r="AL16" s="91"/>
      <c r="AM16" s="91"/>
      <c r="AN16" s="91"/>
      <c r="AO16" s="91"/>
      <c r="AP16" s="91"/>
      <c r="AQ16" s="91"/>
      <c r="AR16" s="91"/>
      <c r="AS16" s="94"/>
    </row>
    <row r="17" spans="1:45" ht="30" customHeight="1" x14ac:dyDescent="0.3">
      <c r="A17" s="90"/>
      <c r="B17" s="91"/>
      <c r="C17" s="91"/>
      <c r="D17" s="91"/>
      <c r="E17" s="91"/>
      <c r="F17" s="91"/>
      <c r="G17" s="91"/>
      <c r="H17" s="91"/>
      <c r="I17" s="91"/>
      <c r="J17" s="91"/>
      <c r="K17" s="91"/>
      <c r="L17" s="91"/>
      <c r="M17" s="91"/>
      <c r="N17" s="91"/>
      <c r="O17" s="91"/>
      <c r="P17" s="91"/>
      <c r="Q17" s="91"/>
      <c r="R17" s="91"/>
      <c r="S17" s="91"/>
      <c r="T17" s="91"/>
      <c r="U17" s="91"/>
      <c r="V17" s="92"/>
      <c r="W17" s="93"/>
      <c r="X17" s="93"/>
      <c r="Y17" s="91"/>
      <c r="Z17" s="91"/>
      <c r="AA17" s="91"/>
      <c r="AB17" s="91"/>
      <c r="AC17" s="91"/>
      <c r="AD17" s="91"/>
      <c r="AE17" s="91"/>
      <c r="AF17" s="91"/>
      <c r="AG17" s="91"/>
      <c r="AH17" s="91"/>
      <c r="AI17" s="91"/>
      <c r="AJ17" s="91"/>
      <c r="AK17" s="91"/>
      <c r="AL17" s="91"/>
      <c r="AM17" s="91"/>
      <c r="AN17" s="91"/>
      <c r="AO17" s="91"/>
      <c r="AP17" s="91"/>
      <c r="AQ17" s="91"/>
      <c r="AR17" s="91"/>
      <c r="AS17" s="94"/>
    </row>
    <row r="18" spans="1:45" ht="30" customHeight="1" x14ac:dyDescent="0.3">
      <c r="A18" s="90"/>
      <c r="B18" s="91"/>
      <c r="C18" s="91"/>
      <c r="D18" s="91"/>
      <c r="E18" s="91"/>
      <c r="F18" s="91"/>
      <c r="G18" s="91"/>
      <c r="H18" s="91"/>
      <c r="I18" s="91"/>
      <c r="J18" s="91"/>
      <c r="K18" s="91"/>
      <c r="L18" s="91"/>
      <c r="M18" s="91"/>
      <c r="N18" s="91"/>
      <c r="O18" s="91"/>
      <c r="P18" s="91"/>
      <c r="Q18" s="91"/>
      <c r="R18" s="91"/>
      <c r="S18" s="91"/>
      <c r="T18" s="91"/>
      <c r="U18" s="91"/>
      <c r="V18" s="92"/>
      <c r="W18" s="93"/>
      <c r="X18" s="93"/>
      <c r="Y18" s="91"/>
      <c r="Z18" s="91"/>
      <c r="AA18" s="91"/>
      <c r="AB18" s="91"/>
      <c r="AC18" s="91"/>
      <c r="AD18" s="91"/>
      <c r="AE18" s="91"/>
      <c r="AF18" s="91"/>
      <c r="AG18" s="91"/>
      <c r="AH18" s="91"/>
      <c r="AI18" s="91"/>
      <c r="AJ18" s="91"/>
      <c r="AK18" s="91"/>
      <c r="AL18" s="91"/>
      <c r="AM18" s="91"/>
      <c r="AN18" s="91"/>
      <c r="AO18" s="91"/>
      <c r="AP18" s="91"/>
      <c r="AQ18" s="91"/>
      <c r="AR18" s="91"/>
      <c r="AS18" s="94"/>
    </row>
    <row r="19" spans="1:45" ht="30" customHeight="1" x14ac:dyDescent="0.3">
      <c r="A19" s="90"/>
      <c r="B19" s="91"/>
      <c r="C19" s="91"/>
      <c r="D19" s="91"/>
      <c r="E19" s="91"/>
      <c r="F19" s="91"/>
      <c r="G19" s="91"/>
      <c r="H19" s="91"/>
      <c r="I19" s="91"/>
      <c r="J19" s="91"/>
      <c r="K19" s="91"/>
      <c r="L19" s="91"/>
      <c r="M19" s="91"/>
      <c r="N19" s="91"/>
      <c r="O19" s="91"/>
      <c r="P19" s="91"/>
      <c r="Q19" s="91"/>
      <c r="R19" s="91"/>
      <c r="S19" s="91"/>
      <c r="T19" s="91" t="s">
        <v>99</v>
      </c>
      <c r="U19" s="91"/>
      <c r="V19" s="92"/>
      <c r="W19" s="93"/>
      <c r="X19" s="93"/>
      <c r="Y19" s="91"/>
      <c r="Z19" s="91"/>
      <c r="AA19" s="91"/>
      <c r="AB19" s="91"/>
      <c r="AC19" s="91"/>
      <c r="AD19" s="91"/>
      <c r="AE19" s="91"/>
      <c r="AF19" s="91"/>
      <c r="AG19" s="91"/>
      <c r="AH19" s="91"/>
      <c r="AI19" s="91"/>
      <c r="AJ19" s="91"/>
      <c r="AK19" s="91"/>
      <c r="AL19" s="91"/>
      <c r="AM19" s="91"/>
      <c r="AN19" s="91"/>
      <c r="AO19" s="91"/>
      <c r="AP19" s="91"/>
      <c r="AQ19" s="91"/>
      <c r="AR19" s="91"/>
      <c r="AS19" s="94"/>
    </row>
    <row r="20" spans="1:45" ht="30" customHeight="1" thickBot="1" x14ac:dyDescent="0.35">
      <c r="A20" s="95"/>
      <c r="B20" s="96"/>
      <c r="C20" s="96"/>
      <c r="D20" s="96"/>
      <c r="E20" s="96"/>
      <c r="F20" s="96"/>
      <c r="G20" s="96"/>
      <c r="H20" s="96"/>
      <c r="I20" s="96"/>
      <c r="J20" s="96"/>
      <c r="K20" s="96"/>
      <c r="L20" s="96"/>
      <c r="M20" s="96"/>
      <c r="N20" s="96"/>
      <c r="O20" s="96"/>
      <c r="P20" s="96"/>
      <c r="Q20" s="96"/>
      <c r="R20" s="96"/>
      <c r="S20" s="96"/>
      <c r="T20" s="96"/>
      <c r="U20" s="96"/>
      <c r="V20" s="97"/>
      <c r="W20" s="98"/>
      <c r="X20" s="98"/>
      <c r="Y20" s="96"/>
      <c r="Z20" s="96"/>
      <c r="AA20" s="96"/>
      <c r="AB20" s="96"/>
      <c r="AC20" s="96"/>
      <c r="AD20" s="96"/>
      <c r="AE20" s="96"/>
      <c r="AF20" s="96"/>
      <c r="AG20" s="96"/>
      <c r="AH20" s="96"/>
      <c r="AI20" s="96"/>
      <c r="AJ20" s="96"/>
      <c r="AK20" s="96"/>
      <c r="AL20" s="96"/>
      <c r="AM20" s="96"/>
      <c r="AN20" s="96"/>
      <c r="AO20" s="96"/>
      <c r="AP20" s="96"/>
      <c r="AQ20" s="96"/>
      <c r="AR20" s="96"/>
      <c r="AS20" s="99"/>
    </row>
    <row r="21" spans="1:45" ht="30" customHeight="1" thickBot="1" x14ac:dyDescent="0.35">
      <c r="A21" s="513" t="s">
        <v>100</v>
      </c>
      <c r="B21" s="514"/>
      <c r="C21" s="514"/>
      <c r="D21" s="514"/>
      <c r="E21" s="514"/>
      <c r="F21" s="514"/>
      <c r="G21" s="514"/>
      <c r="H21" s="514"/>
      <c r="I21" s="514"/>
      <c r="J21" s="514"/>
      <c r="K21" s="514"/>
      <c r="L21" s="514"/>
      <c r="M21" s="514"/>
      <c r="N21" s="514"/>
      <c r="O21" s="514"/>
      <c r="P21" s="514" t="s">
        <v>101</v>
      </c>
      <c r="Q21" s="514"/>
      <c r="R21" s="514"/>
      <c r="S21" s="514"/>
      <c r="T21" s="514"/>
      <c r="U21" s="514"/>
      <c r="V21" s="514"/>
      <c r="W21" s="514"/>
      <c r="X21" s="514"/>
      <c r="Y21" s="514"/>
      <c r="Z21" s="514"/>
      <c r="AA21" s="514"/>
      <c r="AB21" s="514"/>
      <c r="AC21" s="514"/>
      <c r="AD21" s="514"/>
      <c r="AE21" s="514" t="s">
        <v>102</v>
      </c>
      <c r="AF21" s="514"/>
      <c r="AG21" s="514"/>
      <c r="AH21" s="514"/>
      <c r="AI21" s="514"/>
      <c r="AJ21" s="514"/>
      <c r="AK21" s="514"/>
      <c r="AL21" s="514"/>
      <c r="AM21" s="514"/>
      <c r="AN21" s="514"/>
      <c r="AO21" s="514"/>
      <c r="AP21" s="514"/>
      <c r="AQ21" s="514"/>
      <c r="AR21" s="514"/>
      <c r="AS21" s="515"/>
    </row>
    <row r="22" spans="1:45" ht="30" customHeight="1" x14ac:dyDescent="0.4">
      <c r="A22" s="522" t="s">
        <v>197</v>
      </c>
      <c r="B22" s="523"/>
      <c r="C22" s="523"/>
      <c r="D22" s="523"/>
      <c r="E22" s="523"/>
      <c r="F22" s="523"/>
      <c r="G22" s="523"/>
      <c r="H22" s="523"/>
      <c r="I22" s="523"/>
      <c r="J22" s="523"/>
      <c r="K22" s="523"/>
      <c r="L22" s="523"/>
      <c r="M22" s="523"/>
      <c r="N22" s="523"/>
      <c r="O22" s="524"/>
      <c r="P22" s="522" t="s">
        <v>203</v>
      </c>
      <c r="Q22" s="523"/>
      <c r="R22" s="523"/>
      <c r="S22" s="523"/>
      <c r="T22" s="523"/>
      <c r="U22" s="523"/>
      <c r="V22" s="523"/>
      <c r="W22" s="523"/>
      <c r="X22" s="523"/>
      <c r="Y22" s="523"/>
      <c r="Z22" s="523"/>
      <c r="AA22" s="523"/>
      <c r="AB22" s="523"/>
      <c r="AC22" s="523"/>
      <c r="AD22" s="524"/>
      <c r="AE22" s="522" t="s">
        <v>211</v>
      </c>
      <c r="AF22" s="523"/>
      <c r="AG22" s="523"/>
      <c r="AH22" s="523"/>
      <c r="AI22" s="523"/>
      <c r="AJ22" s="523"/>
      <c r="AK22" s="523"/>
      <c r="AL22" s="523"/>
      <c r="AM22" s="523"/>
      <c r="AN22" s="523"/>
      <c r="AO22" s="523"/>
      <c r="AP22" s="523"/>
      <c r="AQ22" s="523"/>
      <c r="AR22" s="523"/>
      <c r="AS22" s="524"/>
    </row>
    <row r="23" spans="1:45" ht="30" customHeight="1" x14ac:dyDescent="0.4">
      <c r="A23" s="516" t="s">
        <v>198</v>
      </c>
      <c r="B23" s="517"/>
      <c r="C23" s="517"/>
      <c r="D23" s="517"/>
      <c r="E23" s="517"/>
      <c r="F23" s="517"/>
      <c r="G23" s="517"/>
      <c r="H23" s="517"/>
      <c r="I23" s="517"/>
      <c r="J23" s="517"/>
      <c r="K23" s="517"/>
      <c r="L23" s="517"/>
      <c r="M23" s="517"/>
      <c r="N23" s="517"/>
      <c r="O23" s="518"/>
      <c r="P23" s="516" t="s">
        <v>204</v>
      </c>
      <c r="Q23" s="517"/>
      <c r="R23" s="517"/>
      <c r="S23" s="517"/>
      <c r="T23" s="517"/>
      <c r="U23" s="517"/>
      <c r="V23" s="517"/>
      <c r="W23" s="517"/>
      <c r="X23" s="517"/>
      <c r="Y23" s="517"/>
      <c r="Z23" s="517"/>
      <c r="AA23" s="517"/>
      <c r="AB23" s="517"/>
      <c r="AC23" s="517"/>
      <c r="AD23" s="518"/>
      <c r="AE23" s="516" t="s">
        <v>212</v>
      </c>
      <c r="AF23" s="517"/>
      <c r="AG23" s="517"/>
      <c r="AH23" s="517"/>
      <c r="AI23" s="517"/>
      <c r="AJ23" s="517"/>
      <c r="AK23" s="517"/>
      <c r="AL23" s="517"/>
      <c r="AM23" s="517"/>
      <c r="AN23" s="517"/>
      <c r="AO23" s="517"/>
      <c r="AP23" s="517"/>
      <c r="AQ23" s="517"/>
      <c r="AR23" s="517"/>
      <c r="AS23" s="518"/>
    </row>
    <row r="24" spans="1:45" ht="30" customHeight="1" x14ac:dyDescent="0.4">
      <c r="A24" s="517" t="s">
        <v>209</v>
      </c>
      <c r="B24" s="517"/>
      <c r="C24" s="517"/>
      <c r="D24" s="517"/>
      <c r="E24" s="517"/>
      <c r="F24" s="517"/>
      <c r="G24" s="517"/>
      <c r="H24" s="517"/>
      <c r="I24" s="517"/>
      <c r="J24" s="517"/>
      <c r="K24" s="517"/>
      <c r="L24" s="517"/>
      <c r="M24" s="517"/>
      <c r="N24" s="517"/>
      <c r="O24" s="518"/>
      <c r="P24" s="133" t="s">
        <v>205</v>
      </c>
      <c r="Q24" s="134"/>
      <c r="R24" s="134"/>
      <c r="S24" s="134"/>
      <c r="T24" s="134"/>
      <c r="U24" s="134"/>
      <c r="V24" s="134"/>
      <c r="W24" s="134"/>
      <c r="X24" s="134"/>
      <c r="Y24" s="134"/>
      <c r="Z24" s="134"/>
      <c r="AA24" s="134"/>
      <c r="AB24" s="134"/>
      <c r="AC24" s="134"/>
      <c r="AD24" s="135"/>
      <c r="AE24" s="516" t="s">
        <v>213</v>
      </c>
      <c r="AF24" s="517"/>
      <c r="AG24" s="517"/>
      <c r="AH24" s="517"/>
      <c r="AI24" s="517"/>
      <c r="AJ24" s="517"/>
      <c r="AK24" s="517"/>
      <c r="AL24" s="517"/>
      <c r="AM24" s="517"/>
      <c r="AN24" s="517"/>
      <c r="AO24" s="517"/>
      <c r="AP24" s="517"/>
      <c r="AQ24" s="517"/>
      <c r="AR24" s="517"/>
      <c r="AS24" s="518"/>
    </row>
    <row r="25" spans="1:45" ht="30" customHeight="1" x14ac:dyDescent="0.4">
      <c r="A25" s="516" t="s">
        <v>210</v>
      </c>
      <c r="B25" s="517"/>
      <c r="C25" s="517"/>
      <c r="D25" s="517"/>
      <c r="E25" s="517"/>
      <c r="F25" s="517"/>
      <c r="G25" s="517"/>
      <c r="H25" s="517"/>
      <c r="I25" s="517"/>
      <c r="J25" s="517"/>
      <c r="K25" s="517"/>
      <c r="L25" s="517"/>
      <c r="M25" s="517"/>
      <c r="N25" s="517"/>
      <c r="O25" s="518"/>
      <c r="P25" s="516" t="s">
        <v>206</v>
      </c>
      <c r="Q25" s="517"/>
      <c r="R25" s="517"/>
      <c r="S25" s="517"/>
      <c r="T25" s="517"/>
      <c r="U25" s="517"/>
      <c r="V25" s="517"/>
      <c r="W25" s="517"/>
      <c r="X25" s="517"/>
      <c r="Y25" s="517"/>
      <c r="Z25" s="517"/>
      <c r="AA25" s="517"/>
      <c r="AB25" s="517"/>
      <c r="AC25" s="517"/>
      <c r="AD25" s="518"/>
      <c r="AE25" s="519"/>
      <c r="AF25" s="520"/>
      <c r="AG25" s="520"/>
      <c r="AH25" s="520"/>
      <c r="AI25" s="520"/>
      <c r="AJ25" s="520"/>
      <c r="AK25" s="520"/>
      <c r="AL25" s="520"/>
      <c r="AM25" s="520"/>
      <c r="AN25" s="520"/>
      <c r="AO25" s="520"/>
      <c r="AP25" s="520"/>
      <c r="AQ25" s="520"/>
      <c r="AR25" s="520"/>
      <c r="AS25" s="521"/>
    </row>
    <row r="26" spans="1:45" ht="30" customHeight="1" x14ac:dyDescent="0.4">
      <c r="A26" s="516" t="s">
        <v>199</v>
      </c>
      <c r="B26" s="517"/>
      <c r="C26" s="517"/>
      <c r="D26" s="517"/>
      <c r="E26" s="517"/>
      <c r="F26" s="517"/>
      <c r="G26" s="517"/>
      <c r="H26" s="517"/>
      <c r="I26" s="517"/>
      <c r="J26" s="517"/>
      <c r="K26" s="517"/>
      <c r="L26" s="517"/>
      <c r="M26" s="517"/>
      <c r="N26" s="517"/>
      <c r="O26" s="518"/>
      <c r="P26" s="516" t="s">
        <v>207</v>
      </c>
      <c r="Q26" s="517"/>
      <c r="R26" s="517"/>
      <c r="S26" s="517"/>
      <c r="T26" s="517"/>
      <c r="U26" s="517"/>
      <c r="V26" s="517"/>
      <c r="W26" s="517"/>
      <c r="X26" s="517"/>
      <c r="Y26" s="517"/>
      <c r="Z26" s="517"/>
      <c r="AA26" s="517"/>
      <c r="AB26" s="517"/>
      <c r="AC26" s="517"/>
      <c r="AD26" s="518"/>
      <c r="AE26" s="519"/>
      <c r="AF26" s="520"/>
      <c r="AG26" s="520"/>
      <c r="AH26" s="520"/>
      <c r="AI26" s="520"/>
      <c r="AJ26" s="520"/>
      <c r="AK26" s="520"/>
      <c r="AL26" s="520"/>
      <c r="AM26" s="520"/>
      <c r="AN26" s="520"/>
      <c r="AO26" s="520"/>
      <c r="AP26" s="520"/>
      <c r="AQ26" s="520"/>
      <c r="AR26" s="520"/>
      <c r="AS26" s="521"/>
    </row>
    <row r="27" spans="1:45" ht="30" customHeight="1" x14ac:dyDescent="0.4">
      <c r="A27" s="516" t="s">
        <v>200</v>
      </c>
      <c r="B27" s="517"/>
      <c r="C27" s="517"/>
      <c r="D27" s="517"/>
      <c r="E27" s="517"/>
      <c r="F27" s="517"/>
      <c r="G27" s="517"/>
      <c r="H27" s="517"/>
      <c r="I27" s="517"/>
      <c r="J27" s="517"/>
      <c r="K27" s="517"/>
      <c r="L27" s="517"/>
      <c r="M27" s="517"/>
      <c r="N27" s="517"/>
      <c r="O27" s="518"/>
      <c r="P27" s="516" t="s">
        <v>208</v>
      </c>
      <c r="Q27" s="517"/>
      <c r="R27" s="517"/>
      <c r="S27" s="517"/>
      <c r="T27" s="517"/>
      <c r="U27" s="517"/>
      <c r="V27" s="517"/>
      <c r="W27" s="517"/>
      <c r="X27" s="517"/>
      <c r="Y27" s="517"/>
      <c r="Z27" s="517"/>
      <c r="AA27" s="517"/>
      <c r="AB27" s="517"/>
      <c r="AC27" s="517"/>
      <c r="AD27" s="518"/>
      <c r="AE27" s="519"/>
      <c r="AF27" s="520"/>
      <c r="AG27" s="520"/>
      <c r="AH27" s="520"/>
      <c r="AI27" s="520"/>
      <c r="AJ27" s="520"/>
      <c r="AK27" s="520"/>
      <c r="AL27" s="520"/>
      <c r="AM27" s="520"/>
      <c r="AN27" s="520"/>
      <c r="AO27" s="520"/>
      <c r="AP27" s="520"/>
      <c r="AQ27" s="520"/>
      <c r="AR27" s="520"/>
      <c r="AS27" s="521"/>
    </row>
    <row r="28" spans="1:45" ht="30" customHeight="1" x14ac:dyDescent="0.4">
      <c r="A28" s="516" t="s">
        <v>201</v>
      </c>
      <c r="B28" s="517"/>
      <c r="C28" s="517"/>
      <c r="D28" s="517"/>
      <c r="E28" s="517"/>
      <c r="F28" s="517"/>
      <c r="G28" s="517"/>
      <c r="H28" s="517"/>
      <c r="I28" s="517"/>
      <c r="J28" s="517"/>
      <c r="K28" s="517"/>
      <c r="L28" s="517"/>
      <c r="M28" s="517"/>
      <c r="N28" s="517"/>
      <c r="O28" s="518"/>
      <c r="P28" s="519"/>
      <c r="Q28" s="520"/>
      <c r="R28" s="520"/>
      <c r="S28" s="520"/>
      <c r="T28" s="520"/>
      <c r="U28" s="520"/>
      <c r="V28" s="520"/>
      <c r="W28" s="520"/>
      <c r="X28" s="520"/>
      <c r="Y28" s="520"/>
      <c r="Z28" s="520"/>
      <c r="AA28" s="520"/>
      <c r="AB28" s="520"/>
      <c r="AC28" s="520"/>
      <c r="AD28" s="521"/>
      <c r="AE28" s="519"/>
      <c r="AF28" s="520"/>
      <c r="AG28" s="520"/>
      <c r="AH28" s="520"/>
      <c r="AI28" s="520"/>
      <c r="AJ28" s="520"/>
      <c r="AK28" s="520"/>
      <c r="AL28" s="520"/>
      <c r="AM28" s="520"/>
      <c r="AN28" s="520"/>
      <c r="AO28" s="520"/>
      <c r="AP28" s="520"/>
      <c r="AQ28" s="520"/>
      <c r="AR28" s="520"/>
      <c r="AS28" s="521"/>
    </row>
    <row r="29" spans="1:45" ht="30" customHeight="1" thickBot="1" x14ac:dyDescent="0.45">
      <c r="A29" s="528" t="s">
        <v>202</v>
      </c>
      <c r="B29" s="529"/>
      <c r="C29" s="529"/>
      <c r="D29" s="529"/>
      <c r="E29" s="529"/>
      <c r="F29" s="529"/>
      <c r="G29" s="529"/>
      <c r="H29" s="529"/>
      <c r="I29" s="529"/>
      <c r="J29" s="529"/>
      <c r="K29" s="529"/>
      <c r="L29" s="529"/>
      <c r="M29" s="530"/>
      <c r="N29" s="530"/>
      <c r="O29" s="531"/>
      <c r="P29" s="519"/>
      <c r="Q29" s="520"/>
      <c r="R29" s="520"/>
      <c r="S29" s="520"/>
      <c r="T29" s="520"/>
      <c r="U29" s="520"/>
      <c r="V29" s="520"/>
      <c r="W29" s="520"/>
      <c r="X29" s="520"/>
      <c r="Y29" s="520"/>
      <c r="Z29" s="520"/>
      <c r="AA29" s="520"/>
      <c r="AB29" s="520"/>
      <c r="AC29" s="520"/>
      <c r="AD29" s="521"/>
      <c r="AE29" s="519"/>
      <c r="AF29" s="520"/>
      <c r="AG29" s="520"/>
      <c r="AH29" s="520"/>
      <c r="AI29" s="520"/>
      <c r="AJ29" s="520"/>
      <c r="AK29" s="520"/>
      <c r="AL29" s="520"/>
      <c r="AM29" s="520"/>
      <c r="AN29" s="520"/>
      <c r="AO29" s="520"/>
      <c r="AP29" s="520"/>
      <c r="AQ29" s="520"/>
      <c r="AR29" s="520"/>
      <c r="AS29" s="521"/>
    </row>
    <row r="30" spans="1:45" ht="30" customHeight="1" x14ac:dyDescent="0.4">
      <c r="A30" s="535"/>
      <c r="B30" s="536"/>
      <c r="C30" s="536"/>
      <c r="D30" s="536"/>
      <c r="E30" s="536"/>
      <c r="F30" s="536"/>
      <c r="G30" s="536"/>
      <c r="H30" s="536"/>
      <c r="I30" s="536"/>
      <c r="J30" s="536"/>
      <c r="K30" s="536"/>
      <c r="L30" s="537"/>
      <c r="M30" s="532" t="s">
        <v>103</v>
      </c>
      <c r="N30" s="533"/>
      <c r="O30" s="534"/>
      <c r="P30" s="519"/>
      <c r="Q30" s="520"/>
      <c r="R30" s="520"/>
      <c r="S30" s="520"/>
      <c r="T30" s="520"/>
      <c r="U30" s="520"/>
      <c r="V30" s="520"/>
      <c r="W30" s="520"/>
      <c r="X30" s="520"/>
      <c r="Y30" s="520"/>
      <c r="Z30" s="520"/>
      <c r="AA30" s="521"/>
      <c r="AB30" s="532" t="s">
        <v>104</v>
      </c>
      <c r="AC30" s="533"/>
      <c r="AD30" s="534"/>
      <c r="AE30" s="519"/>
      <c r="AF30" s="520"/>
      <c r="AG30" s="520"/>
      <c r="AH30" s="520"/>
      <c r="AI30" s="520"/>
      <c r="AJ30" s="520"/>
      <c r="AK30" s="520"/>
      <c r="AL30" s="520"/>
      <c r="AM30" s="520"/>
      <c r="AN30" s="520"/>
      <c r="AO30" s="520"/>
      <c r="AP30" s="521"/>
      <c r="AQ30" s="532" t="s">
        <v>105</v>
      </c>
      <c r="AR30" s="533"/>
      <c r="AS30" s="534"/>
    </row>
    <row r="31" spans="1:45" ht="30" customHeight="1" thickBot="1" x14ac:dyDescent="0.45">
      <c r="A31" s="538"/>
      <c r="B31" s="539"/>
      <c r="C31" s="539"/>
      <c r="D31" s="539"/>
      <c r="E31" s="539"/>
      <c r="F31" s="539"/>
      <c r="G31" s="539"/>
      <c r="H31" s="539"/>
      <c r="I31" s="539"/>
      <c r="J31" s="539"/>
      <c r="K31" s="539"/>
      <c r="L31" s="540"/>
      <c r="M31" s="525" t="s">
        <v>214</v>
      </c>
      <c r="N31" s="526"/>
      <c r="O31" s="527"/>
      <c r="P31" s="541"/>
      <c r="Q31" s="542"/>
      <c r="R31" s="542"/>
      <c r="S31" s="542"/>
      <c r="T31" s="542"/>
      <c r="U31" s="542"/>
      <c r="V31" s="542"/>
      <c r="W31" s="542"/>
      <c r="X31" s="542"/>
      <c r="Y31" s="542"/>
      <c r="Z31" s="542"/>
      <c r="AA31" s="543"/>
      <c r="AB31" s="525" t="s">
        <v>215</v>
      </c>
      <c r="AC31" s="526"/>
      <c r="AD31" s="527"/>
      <c r="AE31" s="541"/>
      <c r="AF31" s="542"/>
      <c r="AG31" s="542"/>
      <c r="AH31" s="542"/>
      <c r="AI31" s="542"/>
      <c r="AJ31" s="542"/>
      <c r="AK31" s="542"/>
      <c r="AL31" s="542"/>
      <c r="AM31" s="542"/>
      <c r="AN31" s="542"/>
      <c r="AO31" s="542"/>
      <c r="AP31" s="543"/>
      <c r="AQ31" s="525" t="s">
        <v>216</v>
      </c>
      <c r="AR31" s="526"/>
      <c r="AS31" s="527"/>
    </row>
  </sheetData>
  <mergeCells count="57">
    <mergeCell ref="AQ31:AS31"/>
    <mergeCell ref="A29:O29"/>
    <mergeCell ref="P29:AD29"/>
    <mergeCell ref="AE29:AS29"/>
    <mergeCell ref="M30:O30"/>
    <mergeCell ref="P30:AA30"/>
    <mergeCell ref="AB30:AD30"/>
    <mergeCell ref="AE30:AP30"/>
    <mergeCell ref="AQ30:AS30"/>
    <mergeCell ref="A30:L30"/>
    <mergeCell ref="A31:L31"/>
    <mergeCell ref="M31:O31"/>
    <mergeCell ref="P31:AA31"/>
    <mergeCell ref="AB31:AD31"/>
    <mergeCell ref="AE31:AP31"/>
    <mergeCell ref="A27:O27"/>
    <mergeCell ref="P27:AD27"/>
    <mergeCell ref="AE27:AS27"/>
    <mergeCell ref="A28:O28"/>
    <mergeCell ref="P28:AD28"/>
    <mergeCell ref="AE28:AS28"/>
    <mergeCell ref="A26:O26"/>
    <mergeCell ref="P26:AD26"/>
    <mergeCell ref="AE26:AS26"/>
    <mergeCell ref="A22:O22"/>
    <mergeCell ref="P22:AD22"/>
    <mergeCell ref="AE22:AS22"/>
    <mergeCell ref="A23:O23"/>
    <mergeCell ref="P23:AD23"/>
    <mergeCell ref="AE23:AS23"/>
    <mergeCell ref="A24:O24"/>
    <mergeCell ref="AE24:AS24"/>
    <mergeCell ref="A25:O25"/>
    <mergeCell ref="P25:AD25"/>
    <mergeCell ref="AE25:AS25"/>
    <mergeCell ref="A5:N5"/>
    <mergeCell ref="O5:AB5"/>
    <mergeCell ref="AC5:AS5"/>
    <mergeCell ref="A21:O21"/>
    <mergeCell ref="P21:AD21"/>
    <mergeCell ref="AE21:AS21"/>
    <mergeCell ref="H1:AS2"/>
    <mergeCell ref="A1:G2"/>
    <mergeCell ref="AH3:AQ3"/>
    <mergeCell ref="AR3:AS3"/>
    <mergeCell ref="A4:E4"/>
    <mergeCell ref="F4:N4"/>
    <mergeCell ref="O4:S4"/>
    <mergeCell ref="T4:AB4"/>
    <mergeCell ref="AC4:AG4"/>
    <mergeCell ref="AH4:AQ4"/>
    <mergeCell ref="AR4:AS4"/>
    <mergeCell ref="A3:E3"/>
    <mergeCell ref="F3:N3"/>
    <mergeCell ref="O3:S3"/>
    <mergeCell ref="T3:AB3"/>
    <mergeCell ref="AC3:AG3"/>
  </mergeCells>
  <pageMargins left="0.7" right="0.7" top="0.75" bottom="0.75" header="0.3" footer="0.3"/>
  <pageSetup paperSize="9" scale="34"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62A76-0A70-49C2-9843-928D2076F533}">
  <sheetPr codeName="Лист11"/>
  <dimension ref="A1:H10"/>
  <sheetViews>
    <sheetView zoomScale="70" zoomScaleNormal="70" workbookViewId="0">
      <selection activeCell="B7" sqref="B7:C7"/>
    </sheetView>
  </sheetViews>
  <sheetFormatPr defaultRowHeight="14.4" x14ac:dyDescent="0.3"/>
  <cols>
    <col min="1" max="1" width="3.109375" bestFit="1" customWidth="1"/>
    <col min="2" max="2" width="32.109375" customWidth="1"/>
    <col min="3" max="3" width="38.5546875" customWidth="1"/>
    <col min="4" max="4" width="62.5546875" customWidth="1"/>
    <col min="8" max="8" width="33.88671875" customWidth="1"/>
  </cols>
  <sheetData>
    <row r="1" spans="1:8" ht="15" customHeight="1" x14ac:dyDescent="0.3">
      <c r="A1" s="487"/>
      <c r="B1" s="487"/>
      <c r="C1" s="548" t="s">
        <v>217</v>
      </c>
      <c r="D1" s="548"/>
      <c r="E1" s="548"/>
      <c r="F1" s="548"/>
      <c r="G1" s="548"/>
      <c r="H1" s="548"/>
    </row>
    <row r="2" spans="1:8" ht="27.75" customHeight="1" x14ac:dyDescent="0.3">
      <c r="A2" s="547"/>
      <c r="B2" s="547"/>
      <c r="C2" s="549"/>
      <c r="D2" s="549"/>
      <c r="E2" s="549"/>
      <c r="F2" s="549"/>
      <c r="G2" s="549"/>
      <c r="H2" s="549"/>
    </row>
    <row r="3" spans="1:8" ht="30" customHeight="1" x14ac:dyDescent="0.3">
      <c r="A3" s="550" t="s">
        <v>218</v>
      </c>
      <c r="B3" s="551"/>
      <c r="C3" s="552" t="s">
        <v>176</v>
      </c>
      <c r="D3" s="553"/>
      <c r="E3" s="553"/>
      <c r="F3" s="553"/>
      <c r="G3" s="553"/>
      <c r="H3" s="554"/>
    </row>
    <row r="4" spans="1:8" ht="30" customHeight="1" x14ac:dyDescent="0.3">
      <c r="A4" s="550" t="s">
        <v>29</v>
      </c>
      <c r="B4" s="551"/>
      <c r="C4" s="552" t="s">
        <v>219</v>
      </c>
      <c r="D4" s="553"/>
      <c r="E4" s="553"/>
      <c r="F4" s="553"/>
      <c r="G4" s="553"/>
      <c r="H4" s="554"/>
    </row>
    <row r="5" spans="1:8" x14ac:dyDescent="0.3">
      <c r="A5" s="497" t="s">
        <v>20</v>
      </c>
      <c r="B5" s="557" t="s">
        <v>220</v>
      </c>
      <c r="C5" s="558"/>
      <c r="D5" s="497" t="s">
        <v>221</v>
      </c>
      <c r="E5" s="497" t="s">
        <v>44</v>
      </c>
      <c r="F5" s="497"/>
      <c r="G5" s="497"/>
      <c r="H5" s="544" t="s">
        <v>222</v>
      </c>
    </row>
    <row r="6" spans="1:8" x14ac:dyDescent="0.3">
      <c r="A6" s="497"/>
      <c r="B6" s="559"/>
      <c r="C6" s="560"/>
      <c r="D6" s="497"/>
      <c r="E6" s="136" t="s">
        <v>103</v>
      </c>
      <c r="F6" s="136" t="s">
        <v>223</v>
      </c>
      <c r="G6" s="136" t="s">
        <v>224</v>
      </c>
      <c r="H6" s="544"/>
    </row>
    <row r="7" spans="1:8" ht="80.099999999999994" customHeight="1" x14ac:dyDescent="0.3">
      <c r="A7" s="141">
        <v>1</v>
      </c>
      <c r="B7" s="545" t="s">
        <v>225</v>
      </c>
      <c r="C7" s="546"/>
      <c r="D7" s="142" t="s">
        <v>226</v>
      </c>
      <c r="E7" s="141">
        <v>93</v>
      </c>
      <c r="F7" s="141">
        <v>78</v>
      </c>
      <c r="G7" s="141">
        <v>85</v>
      </c>
      <c r="H7" s="142" t="s">
        <v>227</v>
      </c>
    </row>
    <row r="8" spans="1:8" ht="80.099999999999994" customHeight="1" x14ac:dyDescent="0.3">
      <c r="A8" s="141">
        <v>2</v>
      </c>
      <c r="B8" s="545" t="s">
        <v>228</v>
      </c>
      <c r="C8" s="546" t="s">
        <v>228</v>
      </c>
      <c r="D8" s="142" t="s">
        <v>229</v>
      </c>
      <c r="E8" s="141">
        <v>85</v>
      </c>
      <c r="F8" s="141">
        <v>78</v>
      </c>
      <c r="G8" s="141">
        <v>80</v>
      </c>
      <c r="H8" s="143" t="s">
        <v>230</v>
      </c>
    </row>
    <row r="9" spans="1:8" ht="80.099999999999994" customHeight="1" x14ac:dyDescent="0.3">
      <c r="A9" s="141">
        <v>3</v>
      </c>
      <c r="B9" s="545" t="s">
        <v>231</v>
      </c>
      <c r="C9" s="546" t="s">
        <v>231</v>
      </c>
      <c r="D9" s="142" t="s">
        <v>232</v>
      </c>
      <c r="E9" s="141">
        <v>80</v>
      </c>
      <c r="F9" s="141">
        <v>78</v>
      </c>
      <c r="G9" s="141">
        <v>70</v>
      </c>
      <c r="H9" s="143" t="s">
        <v>233</v>
      </c>
    </row>
    <row r="10" spans="1:8" ht="80.099999999999994" customHeight="1" x14ac:dyDescent="0.3">
      <c r="A10" s="137"/>
      <c r="B10" s="555"/>
      <c r="C10" s="556"/>
      <c r="D10" s="138"/>
      <c r="E10" s="137"/>
      <c r="F10" s="137"/>
      <c r="G10" s="137"/>
      <c r="H10" s="139"/>
    </row>
  </sheetData>
  <mergeCells count="15">
    <mergeCell ref="B8:C8"/>
    <mergeCell ref="B9:C9"/>
    <mergeCell ref="B10:C10"/>
    <mergeCell ref="A5:A6"/>
    <mergeCell ref="B5:C6"/>
    <mergeCell ref="D5:D6"/>
    <mergeCell ref="E5:G5"/>
    <mergeCell ref="H5:H6"/>
    <mergeCell ref="B7:C7"/>
    <mergeCell ref="A1:B2"/>
    <mergeCell ref="C1:H2"/>
    <mergeCell ref="A3:B3"/>
    <mergeCell ref="C3:H3"/>
    <mergeCell ref="A4:B4"/>
    <mergeCell ref="C4:H4"/>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F9221C-89C8-4035-AD4D-2209816CC752}">
  <sheetPr codeName="Лист12">
    <pageSetUpPr fitToPage="1"/>
  </sheetPr>
  <dimension ref="A1:J18"/>
  <sheetViews>
    <sheetView topLeftCell="A13" zoomScale="55" zoomScaleNormal="55" workbookViewId="0">
      <selection activeCell="G7" sqref="G7"/>
    </sheetView>
  </sheetViews>
  <sheetFormatPr defaultColWidth="9.109375" defaultRowHeight="18" x14ac:dyDescent="0.35"/>
  <cols>
    <col min="1" max="1" width="4" style="105" customWidth="1"/>
    <col min="2" max="3" width="26" style="100" customWidth="1"/>
    <col min="4" max="4" width="14.44140625" style="100" customWidth="1"/>
    <col min="5" max="5" width="12.88671875" style="100" customWidth="1"/>
    <col min="6" max="6" width="29.88671875" style="100" customWidth="1"/>
    <col min="7" max="7" width="30.88671875" style="100" customWidth="1"/>
    <col min="8" max="8" width="12.44140625" style="105" customWidth="1"/>
    <col min="9" max="9" width="29.5546875" style="100" customWidth="1"/>
    <col min="10" max="10" width="52.44140625" style="100" customWidth="1"/>
    <col min="11" max="16384" width="9.109375" style="100"/>
  </cols>
  <sheetData>
    <row r="1" spans="1:10" ht="18.75" customHeight="1" x14ac:dyDescent="0.35">
      <c r="A1" s="561" t="s">
        <v>106</v>
      </c>
      <c r="B1" s="562"/>
      <c r="C1" s="562"/>
      <c r="D1" s="562"/>
      <c r="E1" s="562"/>
      <c r="F1" s="562"/>
      <c r="G1" s="562"/>
      <c r="H1" s="562"/>
      <c r="I1" s="562"/>
      <c r="J1" s="563"/>
    </row>
    <row r="2" spans="1:10" ht="33" customHeight="1" x14ac:dyDescent="0.35">
      <c r="A2" s="564"/>
      <c r="B2" s="565"/>
      <c r="C2" s="565"/>
      <c r="D2" s="565"/>
      <c r="E2" s="565"/>
      <c r="F2" s="565"/>
      <c r="G2" s="565"/>
      <c r="H2" s="565"/>
      <c r="I2" s="565"/>
      <c r="J2" s="566"/>
    </row>
    <row r="3" spans="1:10" x14ac:dyDescent="0.35">
      <c r="A3" s="567" t="s">
        <v>107</v>
      </c>
      <c r="B3" s="567"/>
      <c r="C3" s="568" t="s">
        <v>234</v>
      </c>
      <c r="D3" s="569"/>
      <c r="E3" s="570"/>
      <c r="F3" s="191"/>
      <c r="G3" s="192"/>
      <c r="H3" s="193"/>
      <c r="I3" s="192"/>
      <c r="J3" s="194" t="s">
        <v>108</v>
      </c>
    </row>
    <row r="4" spans="1:10" x14ac:dyDescent="0.35">
      <c r="A4" s="567" t="s">
        <v>235</v>
      </c>
      <c r="B4" s="567"/>
      <c r="C4" s="568" t="s">
        <v>176</v>
      </c>
      <c r="D4" s="569"/>
      <c r="E4" s="570"/>
      <c r="F4" s="191"/>
      <c r="G4" s="192"/>
      <c r="H4" s="193"/>
      <c r="I4" s="192"/>
      <c r="J4" s="194" t="s">
        <v>109</v>
      </c>
    </row>
    <row r="5" spans="1:10" x14ac:dyDescent="0.35">
      <c r="A5" s="567" t="s">
        <v>29</v>
      </c>
      <c r="B5" s="567"/>
      <c r="C5" s="568" t="s">
        <v>236</v>
      </c>
      <c r="D5" s="569"/>
      <c r="E5" s="570"/>
      <c r="F5" s="191"/>
      <c r="G5" s="192"/>
      <c r="H5" s="193"/>
      <c r="I5" s="192"/>
      <c r="J5" s="194"/>
    </row>
    <row r="6" spans="1:10" x14ac:dyDescent="0.35">
      <c r="A6" s="567" t="s">
        <v>110</v>
      </c>
      <c r="B6" s="567"/>
      <c r="C6" s="571" t="s">
        <v>237</v>
      </c>
      <c r="D6" s="572"/>
      <c r="E6" s="573"/>
      <c r="F6" s="191"/>
      <c r="G6" s="192"/>
      <c r="H6" s="193"/>
      <c r="I6" s="192"/>
      <c r="J6" s="194" t="s">
        <v>111</v>
      </c>
    </row>
    <row r="7" spans="1:10" x14ac:dyDescent="0.35">
      <c r="A7" s="567" t="s">
        <v>238</v>
      </c>
      <c r="B7" s="567"/>
      <c r="C7" s="571" t="s">
        <v>239</v>
      </c>
      <c r="D7" s="572"/>
      <c r="E7" s="573"/>
      <c r="F7" s="191"/>
      <c r="G7" s="192"/>
      <c r="H7" s="193"/>
      <c r="I7" s="192"/>
      <c r="J7" s="194"/>
    </row>
    <row r="8" spans="1:10" ht="18.75" customHeight="1" x14ac:dyDescent="0.35">
      <c r="A8" s="574" t="s">
        <v>112</v>
      </c>
      <c r="B8" s="575"/>
      <c r="C8" s="576"/>
      <c r="D8" s="144"/>
      <c r="E8" s="574" t="s">
        <v>113</v>
      </c>
      <c r="F8" s="576"/>
      <c r="G8" s="144" t="s">
        <v>114</v>
      </c>
      <c r="H8" s="577" t="s">
        <v>118</v>
      </c>
      <c r="I8" s="574" t="s">
        <v>115</v>
      </c>
      <c r="J8" s="576"/>
    </row>
    <row r="9" spans="1:10" x14ac:dyDescent="0.35">
      <c r="A9" s="101" t="s">
        <v>116</v>
      </c>
      <c r="B9" s="580" t="s">
        <v>240</v>
      </c>
      <c r="C9" s="581"/>
      <c r="D9" s="145" t="s">
        <v>117</v>
      </c>
      <c r="E9" s="582" t="s">
        <v>241</v>
      </c>
      <c r="F9" s="583"/>
      <c r="G9" s="146" t="s">
        <v>242</v>
      </c>
      <c r="H9" s="578"/>
      <c r="I9" s="584"/>
      <c r="J9" s="585"/>
    </row>
    <row r="10" spans="1:10" x14ac:dyDescent="0.35">
      <c r="A10" s="101" t="s">
        <v>119</v>
      </c>
      <c r="B10" s="580" t="s">
        <v>243</v>
      </c>
      <c r="C10" s="581"/>
      <c r="D10" s="145" t="s">
        <v>120</v>
      </c>
      <c r="E10" s="582" t="s">
        <v>244</v>
      </c>
      <c r="F10" s="583"/>
      <c r="G10" s="146" t="s">
        <v>245</v>
      </c>
      <c r="H10" s="578"/>
      <c r="I10" s="586"/>
      <c r="J10" s="587"/>
    </row>
    <row r="11" spans="1:10" x14ac:dyDescent="0.35">
      <c r="A11" s="101" t="s">
        <v>121</v>
      </c>
      <c r="B11" s="590"/>
      <c r="C11" s="591"/>
      <c r="D11" s="145" t="s">
        <v>122</v>
      </c>
      <c r="E11" s="582"/>
      <c r="F11" s="583"/>
      <c r="G11" s="146"/>
      <c r="H11" s="579"/>
      <c r="I11" s="586"/>
      <c r="J11" s="587"/>
    </row>
    <row r="12" spans="1:10" x14ac:dyDescent="0.35">
      <c r="A12" s="101" t="s">
        <v>246</v>
      </c>
      <c r="B12" s="172"/>
      <c r="C12" s="173"/>
      <c r="D12" s="145" t="s">
        <v>57</v>
      </c>
      <c r="E12" s="592">
        <v>43646</v>
      </c>
      <c r="F12" s="583"/>
      <c r="G12" s="147">
        <v>43646</v>
      </c>
      <c r="H12" s="148" t="s">
        <v>247</v>
      </c>
      <c r="I12" s="588"/>
      <c r="J12" s="589"/>
    </row>
    <row r="13" spans="1:10" ht="48.75" customHeight="1" x14ac:dyDescent="0.35">
      <c r="A13" s="106" t="s">
        <v>20</v>
      </c>
      <c r="B13" s="593" t="s">
        <v>267</v>
      </c>
      <c r="C13" s="594"/>
      <c r="D13" s="593" t="s">
        <v>125</v>
      </c>
      <c r="E13" s="594"/>
      <c r="F13" s="149" t="s">
        <v>248</v>
      </c>
      <c r="G13" s="106" t="s">
        <v>123</v>
      </c>
      <c r="H13" s="106" t="s">
        <v>124</v>
      </c>
      <c r="I13" s="593" t="s">
        <v>249</v>
      </c>
      <c r="J13" s="594"/>
    </row>
    <row r="14" spans="1:10" ht="214.5" customHeight="1" x14ac:dyDescent="0.35">
      <c r="A14" s="102">
        <v>1</v>
      </c>
      <c r="B14" s="595" t="s">
        <v>250</v>
      </c>
      <c r="C14" s="596"/>
      <c r="D14" s="597" t="s">
        <v>251</v>
      </c>
      <c r="E14" s="598"/>
      <c r="F14" s="150" t="s">
        <v>252</v>
      </c>
      <c r="G14" s="103" t="s">
        <v>253</v>
      </c>
      <c r="H14" s="104">
        <v>4</v>
      </c>
      <c r="I14" s="599"/>
      <c r="J14" s="600"/>
    </row>
    <row r="15" spans="1:10" ht="265.5" customHeight="1" x14ac:dyDescent="0.35">
      <c r="A15" s="102">
        <v>2</v>
      </c>
      <c r="B15" s="595" t="s">
        <v>254</v>
      </c>
      <c r="C15" s="596"/>
      <c r="D15" s="597" t="s">
        <v>255</v>
      </c>
      <c r="E15" s="598"/>
      <c r="F15" s="150" t="s">
        <v>256</v>
      </c>
      <c r="G15" s="103" t="s">
        <v>257</v>
      </c>
      <c r="H15" s="104">
        <v>6</v>
      </c>
      <c r="I15" s="599"/>
      <c r="J15" s="600"/>
    </row>
    <row r="16" spans="1:10" ht="144.75" customHeight="1" x14ac:dyDescent="0.35">
      <c r="A16" s="102">
        <v>3</v>
      </c>
      <c r="B16" s="595" t="s">
        <v>258</v>
      </c>
      <c r="C16" s="596"/>
      <c r="D16" s="599"/>
      <c r="E16" s="600"/>
      <c r="F16" s="150"/>
      <c r="G16" s="103" t="s">
        <v>259</v>
      </c>
      <c r="H16" s="104">
        <v>2</v>
      </c>
      <c r="I16" s="599"/>
      <c r="J16" s="600"/>
    </row>
    <row r="17" spans="1:10" customFormat="1" ht="134.25" customHeight="1" x14ac:dyDescent="0.3">
      <c r="A17" s="140">
        <v>6</v>
      </c>
      <c r="B17" s="595" t="s">
        <v>265</v>
      </c>
      <c r="C17" s="596" t="s">
        <v>260</v>
      </c>
      <c r="D17" s="595" t="s">
        <v>263</v>
      </c>
      <c r="E17" s="596"/>
      <c r="F17" s="150" t="s">
        <v>277</v>
      </c>
      <c r="G17" s="103" t="s">
        <v>259</v>
      </c>
      <c r="H17" s="104">
        <v>2</v>
      </c>
      <c r="I17" s="599"/>
      <c r="J17" s="600" t="s">
        <v>261</v>
      </c>
    </row>
    <row r="18" spans="1:10" customFormat="1" ht="134.25" customHeight="1" x14ac:dyDescent="0.3">
      <c r="A18" s="140">
        <v>7</v>
      </c>
      <c r="B18" s="595" t="s">
        <v>266</v>
      </c>
      <c r="C18" s="596" t="s">
        <v>262</v>
      </c>
      <c r="D18" s="595" t="s">
        <v>264</v>
      </c>
      <c r="E18" s="596"/>
      <c r="F18" s="150" t="s">
        <v>277</v>
      </c>
      <c r="G18" s="103" t="s">
        <v>259</v>
      </c>
      <c r="H18" s="104">
        <v>5</v>
      </c>
      <c r="I18" s="599"/>
      <c r="J18" s="600"/>
    </row>
  </sheetData>
  <mergeCells count="41">
    <mergeCell ref="B17:C17"/>
    <mergeCell ref="D17:E17"/>
    <mergeCell ref="I17:J17"/>
    <mergeCell ref="B18:C18"/>
    <mergeCell ref="D18:E18"/>
    <mergeCell ref="I18:J18"/>
    <mergeCell ref="B15:C15"/>
    <mergeCell ref="D15:E15"/>
    <mergeCell ref="I15:J15"/>
    <mergeCell ref="B16:C16"/>
    <mergeCell ref="D16:E16"/>
    <mergeCell ref="I16:J16"/>
    <mergeCell ref="B13:C13"/>
    <mergeCell ref="D13:E13"/>
    <mergeCell ref="I13:J13"/>
    <mergeCell ref="B14:C14"/>
    <mergeCell ref="D14:E14"/>
    <mergeCell ref="I14:J14"/>
    <mergeCell ref="H8:H11"/>
    <mergeCell ref="I8:J8"/>
    <mergeCell ref="B9:C9"/>
    <mergeCell ref="E9:F9"/>
    <mergeCell ref="I9:J12"/>
    <mergeCell ref="B10:C10"/>
    <mergeCell ref="E10:F10"/>
    <mergeCell ref="B11:C11"/>
    <mergeCell ref="E11:F11"/>
    <mergeCell ref="E12:F12"/>
    <mergeCell ref="A6:B6"/>
    <mergeCell ref="C6:E6"/>
    <mergeCell ref="A7:B7"/>
    <mergeCell ref="C7:E7"/>
    <mergeCell ref="A8:C8"/>
    <mergeCell ref="E8:F8"/>
    <mergeCell ref="A1:J2"/>
    <mergeCell ref="A5:B5"/>
    <mergeCell ref="C5:E5"/>
    <mergeCell ref="A3:B3"/>
    <mergeCell ref="C3:E3"/>
    <mergeCell ref="A4:B4"/>
    <mergeCell ref="C4:E4"/>
  </mergeCells>
  <pageMargins left="0.25" right="0.25" top="0.75" bottom="0.75" header="0.3" footer="0.3"/>
  <pageSetup paperSize="9" scale="41" fitToHeight="0" orientation="portrait" r:id="rId1"/>
  <headerFooter>
    <oddFooter>&amp;CЕСЛИ ВАМ ИЗВЕСТНЫ БОЛЕЕ БЕЗОПАСНЫЕ / ЭФФЕКТИВНЫЕ МЕТОДЫ РАБОТЫ, ПОЖАЛУЙСТА, СООБЩИТЕ РАЗРАБОТЧИКУ</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12</vt:i4>
      </vt:variant>
      <vt:variant>
        <vt:lpstr>Именованные диапазоны</vt:lpstr>
      </vt:variant>
      <vt:variant>
        <vt:i4>10</vt:i4>
      </vt:variant>
    </vt:vector>
  </HeadingPairs>
  <TitlesOfParts>
    <vt:vector size="22" baseType="lpstr">
      <vt:lpstr>Время такта</vt:lpstr>
      <vt:lpstr>Лист наблюдений</vt:lpstr>
      <vt:lpstr>Карта СР </vt:lpstr>
      <vt:lpstr>Ручная работа </vt:lpstr>
      <vt:lpstr>Периодическая работа</vt:lpstr>
      <vt:lpstr>Производственная способность</vt:lpstr>
      <vt:lpstr>Объедененная таблица (1 опер)</vt:lpstr>
      <vt:lpstr>Объедененная таблица (2 опер)</vt:lpstr>
      <vt:lpstr>Диаграмма</vt:lpstr>
      <vt:lpstr>Отчет об улучшении</vt:lpstr>
      <vt:lpstr>Общий список улучшений</vt:lpstr>
      <vt:lpstr>СОП </vt:lpstr>
      <vt:lpstr>Время_такта</vt:lpstr>
      <vt:lpstr>Диаграмма!Область_печати</vt:lpstr>
      <vt:lpstr>'Карта СР '!Область_печати</vt:lpstr>
      <vt:lpstr>'Лист наблюдений'!Область_печати</vt:lpstr>
      <vt:lpstr>'Отчет об улучшении'!Область_печати</vt:lpstr>
      <vt:lpstr>'Периодическая работа'!Область_печати</vt:lpstr>
      <vt:lpstr>'Производственная способность'!Область_печати</vt:lpstr>
      <vt:lpstr>'Ручная работа '!Область_печати</vt:lpstr>
      <vt:lpstr>'СОП '!Область_печати</vt:lpstr>
      <vt:lpstr>ФРВ</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Сеслюков Евгений Владимирович</cp:lastModifiedBy>
  <cp:lastPrinted>2022-07-25T08:45:39Z</cp:lastPrinted>
  <dcterms:created xsi:type="dcterms:W3CDTF">2021-04-16T10:02:03Z</dcterms:created>
  <dcterms:modified xsi:type="dcterms:W3CDTF">2022-12-12T13:09:44Z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BCO_ScreenResolution">
    <vt:lpwstr>96 96 1920 1080</vt:lpwstr>
  </property>
  <property fmtid="{D5CDD505-2E9C-101B-9397-08002B2CF9AE}" pid="3" name="WorkbookGuid">
    <vt:lpwstr>25882deb-845a-4ff4-a4d5-d0b180edf52e</vt:lpwstr>
  </property>
</Properties>
</file>