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vx\PycharmProjects\easy-lizheng-input\"/>
    </mc:Choice>
  </mc:AlternateContent>
  <xr:revisionPtr revIDLastSave="0" documentId="13_ncr:1_{1247FCBB-C43B-497A-B4D5-7037A5BE8539}" xr6:coauthVersionLast="47" xr6:coauthVersionMax="47" xr10:uidLastSave="{00000000-0000-0000-0000-000000000000}"/>
  <bookViews>
    <workbookView xWindow="-3690" yWindow="3735" windowWidth="21600" windowHeight="8220" firstSheet="1" activeTab="5" xr2:uid="{00000000-000D-0000-FFFF-FFFF00000000}"/>
  </bookViews>
  <sheets>
    <sheet name="勘探点表" sheetId="2" r:id="rId1"/>
    <sheet name="土层数据" sheetId="12" r:id="rId2"/>
    <sheet name="标贯数据" sheetId="7" r:id="rId3"/>
    <sheet name="动探数据" sheetId="8" r:id="rId4"/>
    <sheet name="水位数据" sheetId="6" r:id="rId5"/>
    <sheet name="取样数据" sheetId="5" r:id="rId6"/>
    <sheet name="水位高程调整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3" i="7" l="1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3" i="7"/>
  <c r="D4" i="7"/>
  <c r="D5" i="7"/>
  <c r="D6" i="7"/>
  <c r="D7" i="7"/>
  <c r="D8" i="7"/>
  <c r="D2" i="7"/>
  <c r="C56" i="13"/>
  <c r="D56" i="13" s="1"/>
  <c r="G57" i="2"/>
  <c r="G53" i="2"/>
  <c r="F54" i="2" s="1"/>
  <c r="F53" i="2"/>
  <c r="G51" i="2"/>
  <c r="F50" i="2"/>
  <c r="G50" i="2" s="1"/>
  <c r="F48" i="2"/>
  <c r="G47" i="2"/>
  <c r="G48" i="2" s="1"/>
  <c r="G49" i="2" s="1"/>
  <c r="G46" i="2"/>
  <c r="G45" i="2"/>
  <c r="F43" i="2"/>
  <c r="G43" i="2" s="1"/>
  <c r="G42" i="2"/>
  <c r="F40" i="2"/>
  <c r="G40" i="2" s="1"/>
  <c r="F41" i="2" s="1"/>
  <c r="G41" i="2" s="1"/>
  <c r="G39" i="2"/>
  <c r="G37" i="2"/>
  <c r="F33" i="2"/>
  <c r="G33" i="2" s="1"/>
  <c r="F32" i="2"/>
  <c r="G32" i="2" s="1"/>
  <c r="G31" i="2"/>
  <c r="G26" i="2"/>
  <c r="G23" i="2"/>
  <c r="F27" i="2" s="1"/>
  <c r="F23" i="2"/>
  <c r="G22" i="2"/>
  <c r="F21" i="2"/>
  <c r="G21" i="2" s="1"/>
  <c r="G38" i="2" s="1"/>
  <c r="G20" i="2"/>
  <c r="G19" i="2"/>
  <c r="G18" i="2"/>
  <c r="G17" i="2"/>
  <c r="G16" i="2"/>
  <c r="G15" i="2"/>
  <c r="G14" i="2"/>
  <c r="G13" i="2"/>
  <c r="G12" i="2"/>
  <c r="G8" i="2"/>
  <c r="F9" i="2" s="1"/>
  <c r="G9" i="2" s="1"/>
  <c r="G7" i="2"/>
  <c r="G5" i="2"/>
  <c r="F6" i="2" s="1"/>
  <c r="G6" i="2" s="1"/>
  <c r="G4" i="2"/>
  <c r="F3" i="12"/>
  <c r="F4" i="12"/>
  <c r="F5" i="12"/>
  <c r="F6" i="12"/>
  <c r="F7" i="12"/>
  <c r="F8" i="12"/>
  <c r="F2" i="12"/>
  <c r="C61" i="13"/>
  <c r="D61" i="13" s="1"/>
  <c r="C60" i="13"/>
  <c r="D60" i="13" s="1"/>
  <c r="C59" i="13"/>
  <c r="D59" i="13" s="1"/>
  <c r="C58" i="13"/>
  <c r="D58" i="13" s="1"/>
  <c r="C57" i="13"/>
  <c r="D57" i="13" s="1"/>
  <c r="C55" i="13"/>
  <c r="D55" i="13" s="1"/>
  <c r="C54" i="13"/>
  <c r="D54" i="13" s="1"/>
  <c r="C53" i="13"/>
  <c r="D53" i="13" s="1"/>
  <c r="C52" i="13"/>
  <c r="D52" i="13" s="1"/>
  <c r="C51" i="13"/>
  <c r="D51" i="13" s="1"/>
  <c r="C50" i="13"/>
  <c r="D50" i="13" s="1"/>
  <c r="C49" i="13"/>
  <c r="D49" i="13" s="1"/>
  <c r="C48" i="13"/>
  <c r="D48" i="13" s="1"/>
  <c r="C47" i="13"/>
  <c r="D47" i="13" s="1"/>
  <c r="C46" i="13"/>
  <c r="D46" i="13" s="1"/>
  <c r="C45" i="13"/>
  <c r="D45" i="13" s="1"/>
  <c r="C44" i="13"/>
  <c r="D44" i="13" s="1"/>
  <c r="C43" i="13"/>
  <c r="D43" i="13" s="1"/>
  <c r="C42" i="13"/>
  <c r="D42" i="13" s="1"/>
  <c r="C41" i="13"/>
  <c r="D41" i="13" s="1"/>
  <c r="C40" i="13"/>
  <c r="D40" i="13" s="1"/>
  <c r="C39" i="13"/>
  <c r="D39" i="13" s="1"/>
  <c r="C38" i="13"/>
  <c r="D38" i="13" s="1"/>
  <c r="C37" i="13"/>
  <c r="D37" i="13" s="1"/>
  <c r="C36" i="13"/>
  <c r="D36" i="13" s="1"/>
  <c r="C35" i="13"/>
  <c r="D35" i="13" s="1"/>
  <c r="C34" i="13"/>
  <c r="D34" i="13" s="1"/>
  <c r="C33" i="13"/>
  <c r="D33" i="13" s="1"/>
  <c r="C32" i="13"/>
  <c r="D32" i="13" s="1"/>
  <c r="C31" i="13"/>
  <c r="D31" i="13" s="1"/>
  <c r="C30" i="13"/>
  <c r="D30" i="13" s="1"/>
  <c r="C29" i="13"/>
  <c r="D29" i="13" s="1"/>
  <c r="C28" i="13"/>
  <c r="D28" i="13" s="1"/>
  <c r="C27" i="13"/>
  <c r="D27" i="13" s="1"/>
  <c r="C26" i="13"/>
  <c r="D26" i="13" s="1"/>
  <c r="C25" i="13"/>
  <c r="D25" i="13" s="1"/>
  <c r="C24" i="13"/>
  <c r="D24" i="13" s="1"/>
  <c r="C23" i="13"/>
  <c r="D23" i="13" s="1"/>
  <c r="C22" i="13"/>
  <c r="D22" i="13" s="1"/>
  <c r="C21" i="13"/>
  <c r="D21" i="13" s="1"/>
  <c r="C20" i="13"/>
  <c r="D20" i="13" s="1"/>
  <c r="C19" i="13"/>
  <c r="D19" i="13" s="1"/>
  <c r="C18" i="13"/>
  <c r="D18" i="13" s="1"/>
  <c r="C17" i="13"/>
  <c r="D17" i="13" s="1"/>
  <c r="C16" i="13"/>
  <c r="D16" i="13" s="1"/>
  <c r="C15" i="13"/>
  <c r="D15" i="13" s="1"/>
  <c r="C14" i="13"/>
  <c r="D14" i="13" s="1"/>
  <c r="C13" i="13"/>
  <c r="D13" i="13" s="1"/>
  <c r="C12" i="13"/>
  <c r="D12" i="13" s="1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 s="1"/>
  <c r="C5" i="13"/>
  <c r="D5" i="13" s="1"/>
  <c r="C4" i="13"/>
  <c r="D4" i="13" s="1"/>
  <c r="C3" i="13"/>
  <c r="D3" i="13" s="1"/>
  <c r="C2" i="13"/>
  <c r="D2" i="13" s="1"/>
  <c r="F55" i="2" l="1"/>
  <c r="G55" i="2" s="1"/>
  <c r="G54" i="2"/>
  <c r="G27" i="2"/>
  <c r="G29" i="2" s="1"/>
  <c r="F29" i="2"/>
  <c r="F38" i="2"/>
  <c r="E2" i="13"/>
  <c r="F2" i="13"/>
  <c r="G2" i="13" l="1"/>
</calcChain>
</file>

<file path=xl/sharedStrings.xml><?xml version="1.0" encoding="utf-8"?>
<sst xmlns="http://schemas.openxmlformats.org/spreadsheetml/2006/main" count="285" uniqueCount="191">
  <si>
    <t>钻孔编号</t>
  </si>
  <si>
    <t>勘探点类型</t>
  </si>
  <si>
    <t>X坐标</t>
  </si>
  <si>
    <t>Y坐标</t>
  </si>
  <si>
    <t>孔口标高</t>
  </si>
  <si>
    <t>勘探开始日期</t>
  </si>
  <si>
    <t>勘探结束日期</t>
  </si>
  <si>
    <t>ZK1</t>
  </si>
  <si>
    <t>鉴别孔</t>
  </si>
  <si>
    <t>ZK2</t>
  </si>
  <si>
    <t>取土标贯钻孔</t>
  </si>
  <si>
    <t>ZK3</t>
  </si>
  <si>
    <t>ZK4</t>
  </si>
  <si>
    <t>ZK71</t>
  </si>
  <si>
    <t>ZK72</t>
  </si>
  <si>
    <t>ZK73</t>
  </si>
  <si>
    <t>ZK74</t>
  </si>
  <si>
    <t>ZK75</t>
  </si>
  <si>
    <t>ZK76</t>
  </si>
  <si>
    <t>ZK77</t>
  </si>
  <si>
    <t>ZK78</t>
  </si>
  <si>
    <t>ZK79</t>
  </si>
  <si>
    <t>ZK80</t>
  </si>
  <si>
    <t>ZK81</t>
  </si>
  <si>
    <t>ZK82</t>
  </si>
  <si>
    <t>ZK83</t>
  </si>
  <si>
    <t>ZK84</t>
  </si>
  <si>
    <t>ZK85</t>
  </si>
  <si>
    <t>ZK86</t>
  </si>
  <si>
    <t>ZK87</t>
  </si>
  <si>
    <t>ZK88</t>
  </si>
  <si>
    <t>ZK89</t>
  </si>
  <si>
    <t>ZK90</t>
  </si>
  <si>
    <t>ZK91</t>
  </si>
  <si>
    <t>ZK92</t>
  </si>
  <si>
    <t>ZK93</t>
  </si>
  <si>
    <t>ZK101</t>
  </si>
  <si>
    <t>ZK102</t>
  </si>
  <si>
    <t>ZK105</t>
  </si>
  <si>
    <t>ZK106</t>
  </si>
  <si>
    <t>ZK107</t>
  </si>
  <si>
    <t>ZK108</t>
  </si>
  <si>
    <t>ZK109</t>
  </si>
  <si>
    <t>ZK110</t>
  </si>
  <si>
    <t>ZK111</t>
  </si>
  <si>
    <t>ZK112</t>
  </si>
  <si>
    <t>ZK113</t>
  </si>
  <si>
    <t>ZK114</t>
  </si>
  <si>
    <t>ZK115</t>
  </si>
  <si>
    <t>ZK116</t>
  </si>
  <si>
    <t>ZK117</t>
  </si>
  <si>
    <t>ZK118</t>
  </si>
  <si>
    <t>ZK119</t>
  </si>
  <si>
    <t>ZK155</t>
  </si>
  <si>
    <t>ZK156</t>
  </si>
  <si>
    <t>ZK157</t>
  </si>
  <si>
    <t>ZK158</t>
  </si>
  <si>
    <t>ZK159</t>
  </si>
  <si>
    <t>ZK160</t>
  </si>
  <si>
    <t>ZK161</t>
  </si>
  <si>
    <t>ZK162</t>
  </si>
  <si>
    <t>ZK163</t>
  </si>
  <si>
    <t>ZK164</t>
  </si>
  <si>
    <t>ZK165</t>
  </si>
  <si>
    <t>ZK166</t>
  </si>
  <si>
    <t>ZK169</t>
  </si>
  <si>
    <t>ZK170</t>
  </si>
  <si>
    <t>ZK171</t>
  </si>
  <si>
    <t>ZK172</t>
  </si>
  <si>
    <t>ZK173</t>
  </si>
  <si>
    <t>ZK174</t>
  </si>
  <si>
    <t>ZK175</t>
  </si>
  <si>
    <t>ZK178</t>
  </si>
  <si>
    <t>主层编号</t>
  </si>
  <si>
    <t>亚层编号</t>
  </si>
  <si>
    <t>岩土名称</t>
  </si>
  <si>
    <t>杂填土</t>
  </si>
  <si>
    <t>层底深度</t>
  </si>
  <si>
    <t>花岗岩（孤石）</t>
  </si>
  <si>
    <t>耕土</t>
  </si>
  <si>
    <t>砂质黏性土</t>
  </si>
  <si>
    <t>花岗岩</t>
  </si>
  <si>
    <t>孔号</t>
  </si>
  <si>
    <t>试验点的底深度(m)</t>
  </si>
  <si>
    <t>标贯击数</t>
  </si>
  <si>
    <t>杆长(m)</t>
  </si>
  <si>
    <t>动探击数</t>
  </si>
  <si>
    <t>水位深度(m)</t>
  </si>
  <si>
    <t>地下水类型(0-初见水位 1-稳定水位)</t>
  </si>
  <si>
    <t>地下水位层号</t>
  </si>
  <si>
    <t>测水日期</t>
  </si>
  <si>
    <t>地下水性质(1-上层滞水/2-潜水/3-承压水/4-其它)</t>
  </si>
  <si>
    <t>取样深度</t>
  </si>
  <si>
    <t>取样类型(0-原状土样，1-扰动土样，2-岩样，3-水样）</t>
  </si>
  <si>
    <t>高程</t>
  </si>
  <si>
    <t>水位高程</t>
  </si>
  <si>
    <t>最大值</t>
  </si>
  <si>
    <t>最小值</t>
  </si>
  <si>
    <t>差值</t>
  </si>
  <si>
    <t>波速试验孔</t>
  </si>
  <si>
    <t>DK1</t>
  </si>
  <si>
    <t>DK2</t>
  </si>
  <si>
    <t>DK3</t>
  </si>
  <si>
    <t>DK4</t>
  </si>
  <si>
    <t>DK5</t>
  </si>
  <si>
    <t>DK6</t>
  </si>
  <si>
    <t>DK7</t>
  </si>
  <si>
    <t>DK8</t>
  </si>
  <si>
    <t>DK9</t>
  </si>
  <si>
    <t>DK10</t>
  </si>
  <si>
    <t>DK11</t>
  </si>
  <si>
    <t>DK12</t>
  </si>
  <si>
    <t>DK13</t>
  </si>
  <si>
    <t>DK14</t>
  </si>
  <si>
    <t>DK15</t>
  </si>
  <si>
    <t>DK16</t>
  </si>
  <si>
    <t>DK17</t>
  </si>
  <si>
    <t>DK18</t>
  </si>
  <si>
    <t>DK19</t>
  </si>
  <si>
    <t>DK20</t>
  </si>
  <si>
    <t>DK21</t>
  </si>
  <si>
    <t>DK22</t>
  </si>
  <si>
    <t>DK23</t>
  </si>
  <si>
    <t>DK24</t>
  </si>
  <si>
    <t>DK25</t>
  </si>
  <si>
    <t>DK26</t>
  </si>
  <si>
    <t>DK27</t>
  </si>
  <si>
    <t>DK28</t>
  </si>
  <si>
    <t>DK29</t>
  </si>
  <si>
    <t>DK30</t>
  </si>
  <si>
    <t>DK31</t>
  </si>
  <si>
    <t>DK32</t>
  </si>
  <si>
    <t>DK33</t>
  </si>
  <si>
    <t>DK34</t>
  </si>
  <si>
    <t>DK35</t>
  </si>
  <si>
    <t>DK36</t>
  </si>
  <si>
    <t>DK37</t>
  </si>
  <si>
    <t>DK38</t>
  </si>
  <si>
    <t>DK39</t>
  </si>
  <si>
    <t>DK40</t>
  </si>
  <si>
    <t>DK41</t>
  </si>
  <si>
    <t>DK42</t>
  </si>
  <si>
    <t>DK43</t>
  </si>
  <si>
    <t>DK44</t>
  </si>
  <si>
    <t>DK45</t>
  </si>
  <si>
    <t>DK46</t>
  </si>
  <si>
    <t>DK47</t>
  </si>
  <si>
    <t>DK48</t>
  </si>
  <si>
    <t>DK49</t>
  </si>
  <si>
    <t>DK50</t>
  </si>
  <si>
    <t>DK51</t>
  </si>
  <si>
    <t>DK52</t>
  </si>
  <si>
    <t>DK53</t>
  </si>
  <si>
    <t>DK54</t>
  </si>
  <si>
    <t>DK55</t>
  </si>
  <si>
    <t>DK56</t>
  </si>
  <si>
    <t>DK57</t>
  </si>
  <si>
    <t>DK58</t>
  </si>
  <si>
    <t>DK3</t>
    <phoneticPr fontId="11" type="noConversion"/>
  </si>
  <si>
    <t>DK5</t>
    <phoneticPr fontId="11" type="noConversion"/>
  </si>
  <si>
    <t>DK7</t>
    <phoneticPr fontId="11" type="noConversion"/>
  </si>
  <si>
    <t>DK11</t>
    <phoneticPr fontId="11" type="noConversion"/>
  </si>
  <si>
    <t>DK13</t>
    <phoneticPr fontId="11" type="noConversion"/>
  </si>
  <si>
    <t>DK15</t>
    <phoneticPr fontId="11" type="noConversion"/>
  </si>
  <si>
    <t>DK16</t>
    <phoneticPr fontId="11" type="noConversion"/>
  </si>
  <si>
    <t>DK17</t>
    <phoneticPr fontId="11" type="noConversion"/>
  </si>
  <si>
    <t>DK19</t>
    <phoneticPr fontId="11" type="noConversion"/>
  </si>
  <si>
    <t>DK21</t>
    <phoneticPr fontId="11" type="noConversion"/>
  </si>
  <si>
    <t>DK22</t>
    <phoneticPr fontId="11" type="noConversion"/>
  </si>
  <si>
    <t>DK25</t>
    <phoneticPr fontId="11" type="noConversion"/>
  </si>
  <si>
    <t>DK26</t>
    <phoneticPr fontId="11" type="noConversion"/>
  </si>
  <si>
    <t>DK28</t>
    <phoneticPr fontId="11" type="noConversion"/>
  </si>
  <si>
    <t>DK30</t>
    <phoneticPr fontId="11" type="noConversion"/>
  </si>
  <si>
    <t>DK32</t>
    <phoneticPr fontId="11" type="noConversion"/>
  </si>
  <si>
    <t>DK34</t>
    <phoneticPr fontId="11" type="noConversion"/>
  </si>
  <si>
    <t>DK36</t>
    <phoneticPr fontId="11" type="noConversion"/>
  </si>
  <si>
    <t>DK38</t>
    <phoneticPr fontId="11" type="noConversion"/>
  </si>
  <si>
    <t>DK39</t>
    <phoneticPr fontId="11" type="noConversion"/>
  </si>
  <si>
    <t>DK40</t>
    <phoneticPr fontId="11" type="noConversion"/>
  </si>
  <si>
    <t>DK41</t>
    <phoneticPr fontId="11" type="noConversion"/>
  </si>
  <si>
    <t>DK42</t>
    <phoneticPr fontId="11" type="noConversion"/>
  </si>
  <si>
    <t>DK44</t>
    <phoneticPr fontId="11" type="noConversion"/>
  </si>
  <si>
    <t>DK45</t>
    <phoneticPr fontId="11" type="noConversion"/>
  </si>
  <si>
    <t>DK46</t>
    <phoneticPr fontId="11" type="noConversion"/>
  </si>
  <si>
    <t>DK48</t>
    <phoneticPr fontId="11" type="noConversion"/>
  </si>
  <si>
    <t>DK50</t>
    <phoneticPr fontId="11" type="noConversion"/>
  </si>
  <si>
    <t>DK52</t>
    <phoneticPr fontId="11" type="noConversion"/>
  </si>
  <si>
    <t>DK53</t>
    <phoneticPr fontId="11" type="noConversion"/>
  </si>
  <si>
    <t>DK56</t>
    <phoneticPr fontId="11" type="noConversion"/>
  </si>
  <si>
    <t>DK58</t>
    <phoneticPr fontId="11" type="noConversion"/>
  </si>
  <si>
    <t>DK54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</si>
</sst>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_ "/>
  </numFmts>
  <fonts count="16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charset val="134"/>
    </font>
    <font>
      <sz val="12"/>
      <color rgb="FF000000"/>
      <name val="等线"/>
      <family val="3"/>
      <charset val="134"/>
    </font>
    <font>
      <sz val="12"/>
      <color theme="1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176" fontId="8" fillId="0" borderId="0" xfId="0" applyNumberFormat="1" applyFon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0" fontId="13" fillId="0" borderId="0" xfId="0" applyFont="1" applyBorder="1" applyAlignment="1">
      <alignment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178" fontId="14" fillId="0" borderId="0" xfId="0" applyNumberFormat="1" applyFont="1" applyFill="1" applyAlignment="1">
      <alignment horizontal="center" vertical="center"/>
    </xf>
    <xf numFmtId="0" fontId="15" fillId="0" borderId="0" xfId="0" applyFont="1" applyFill="1">
      <alignment vertical="center"/>
    </xf>
    <xf numFmtId="176" fontId="14" fillId="0" borderId="0" xfId="0" applyNumberFormat="1" applyFont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0"/>
  <sheetViews>
    <sheetView workbookViewId="0">
      <pane ySplit="1" topLeftCell="A2" activePane="bottomLeft" state="frozen"/>
      <selection pane="bottomLeft" activeCell="G57" sqref="G57"/>
    </sheetView>
  </sheetViews>
  <sheetFormatPr defaultColWidth="9" defaultRowHeight="15.75" x14ac:dyDescent="0.2"/>
  <cols>
    <col min="1" max="4" width="15.875" style="51" customWidth="1"/>
    <col min="5" max="5" width="15.875" style="52" customWidth="1"/>
    <col min="6" max="7" width="15.875" style="51" customWidth="1"/>
    <col min="8" max="9" width="9.125" style="53" customWidth="1"/>
    <col min="10" max="11" width="9.125" style="54" customWidth="1"/>
    <col min="12" max="16384" width="9" style="13"/>
  </cols>
  <sheetData>
    <row r="1" spans="1:11" ht="36.950000000000003" customHeight="1" x14ac:dyDescent="0.2">
      <c r="A1" s="42" t="s">
        <v>0</v>
      </c>
      <c r="B1" s="42" t="s">
        <v>1</v>
      </c>
      <c r="C1" s="42" t="s">
        <v>2</v>
      </c>
      <c r="D1" s="42" t="s">
        <v>3</v>
      </c>
      <c r="E1" s="55" t="s">
        <v>4</v>
      </c>
      <c r="F1" s="42" t="s">
        <v>5</v>
      </c>
      <c r="G1" s="42" t="s">
        <v>6</v>
      </c>
      <c r="H1" s="56"/>
      <c r="I1" s="56"/>
      <c r="J1" s="56"/>
      <c r="K1" s="56"/>
    </row>
    <row r="2" spans="1:11" s="50" customFormat="1" ht="15.75" customHeight="1" x14ac:dyDescent="0.2">
      <c r="A2" s="57" t="s">
        <v>100</v>
      </c>
      <c r="B2" s="42" t="s">
        <v>8</v>
      </c>
      <c r="C2" s="58">
        <v>180774.508</v>
      </c>
      <c r="D2" s="58">
        <v>202946.84</v>
      </c>
      <c r="E2" s="58">
        <v>64.900000000000006</v>
      </c>
      <c r="F2" s="63"/>
      <c r="G2" s="63"/>
      <c r="H2" s="59"/>
      <c r="I2" s="17"/>
      <c r="J2" s="59"/>
      <c r="K2" s="59"/>
    </row>
    <row r="3" spans="1:11" s="50" customFormat="1" ht="15.75" customHeight="1" x14ac:dyDescent="0.2">
      <c r="A3" s="57" t="s">
        <v>101</v>
      </c>
      <c r="B3" s="42" t="s">
        <v>8</v>
      </c>
      <c r="C3" s="58">
        <v>180797.304</v>
      </c>
      <c r="D3" s="58">
        <v>202959.351</v>
      </c>
      <c r="E3" s="58">
        <v>64.97</v>
      </c>
      <c r="F3" s="63"/>
      <c r="G3" s="63"/>
      <c r="H3" s="59"/>
      <c r="I3" s="17"/>
      <c r="J3" s="59"/>
      <c r="K3" s="59"/>
    </row>
    <row r="4" spans="1:11" s="50" customFormat="1" ht="15.75" customHeight="1" x14ac:dyDescent="0.2">
      <c r="A4" s="57" t="s">
        <v>102</v>
      </c>
      <c r="B4" s="42" t="s">
        <v>10</v>
      </c>
      <c r="C4" s="58">
        <v>180819.26300000001</v>
      </c>
      <c r="D4" s="58">
        <v>202971.43400000001</v>
      </c>
      <c r="E4" s="58">
        <v>65.17</v>
      </c>
      <c r="F4" s="63">
        <v>44512</v>
      </c>
      <c r="G4" s="63">
        <f>F4</f>
        <v>44512</v>
      </c>
      <c r="H4" s="59"/>
      <c r="I4" s="17"/>
      <c r="J4" s="59"/>
      <c r="K4" s="59"/>
    </row>
    <row r="5" spans="1:11" s="50" customFormat="1" ht="15.75" customHeight="1" x14ac:dyDescent="0.2">
      <c r="A5" s="57" t="s">
        <v>103</v>
      </c>
      <c r="B5" s="42" t="s">
        <v>8</v>
      </c>
      <c r="C5" s="58">
        <v>180840.68799999999</v>
      </c>
      <c r="D5" s="58">
        <v>202983.22399999999</v>
      </c>
      <c r="E5" s="58">
        <v>64.67</v>
      </c>
      <c r="F5" s="63">
        <v>44505</v>
      </c>
      <c r="G5" s="63">
        <f>F5+1</f>
        <v>44506</v>
      </c>
      <c r="H5" s="59"/>
      <c r="I5" s="17"/>
      <c r="J5" s="59"/>
    </row>
    <row r="6" spans="1:11" s="50" customFormat="1" ht="15.75" customHeight="1" x14ac:dyDescent="0.2">
      <c r="A6" s="57" t="s">
        <v>104</v>
      </c>
      <c r="B6" s="42" t="s">
        <v>10</v>
      </c>
      <c r="C6" s="58">
        <v>180862.859</v>
      </c>
      <c r="D6" s="58">
        <v>202994.61199999999</v>
      </c>
      <c r="E6" s="58">
        <v>65.34</v>
      </c>
      <c r="F6" s="63">
        <f>G5</f>
        <v>44506</v>
      </c>
      <c r="G6" s="63">
        <f>F6+1</f>
        <v>44507</v>
      </c>
      <c r="H6" s="59"/>
      <c r="I6" s="17"/>
      <c r="J6" s="59"/>
    </row>
    <row r="7" spans="1:11" s="50" customFormat="1" ht="15.75" customHeight="1" x14ac:dyDescent="0.2">
      <c r="A7" s="57" t="s">
        <v>105</v>
      </c>
      <c r="B7" s="42" t="s">
        <v>8</v>
      </c>
      <c r="C7" s="58">
        <v>180885.49799999999</v>
      </c>
      <c r="D7" s="58">
        <v>203006.54399999999</v>
      </c>
      <c r="E7" s="58">
        <v>65.209999999999994</v>
      </c>
      <c r="F7" s="63">
        <v>44514</v>
      </c>
      <c r="G7" s="63">
        <f>F7</f>
        <v>44514</v>
      </c>
      <c r="H7" s="59"/>
      <c r="I7" s="17"/>
      <c r="J7" s="59"/>
    </row>
    <row r="8" spans="1:11" s="50" customFormat="1" x14ac:dyDescent="0.2">
      <c r="A8" s="57" t="s">
        <v>106</v>
      </c>
      <c r="B8" s="42" t="s">
        <v>10</v>
      </c>
      <c r="C8" s="58">
        <v>180906.80499999999</v>
      </c>
      <c r="D8" s="58">
        <v>203018.49799999999</v>
      </c>
      <c r="E8" s="58">
        <v>65.73</v>
      </c>
      <c r="F8" s="63">
        <v>44512</v>
      </c>
      <c r="G8" s="63">
        <f>F8+2</f>
        <v>44514</v>
      </c>
      <c r="H8" s="59"/>
      <c r="I8" s="17"/>
      <c r="J8" s="59"/>
    </row>
    <row r="9" spans="1:11" s="50" customFormat="1" x14ac:dyDescent="0.2">
      <c r="A9" s="57" t="s">
        <v>107</v>
      </c>
      <c r="B9" s="42" t="s">
        <v>8</v>
      </c>
      <c r="C9" s="58">
        <v>180928.76</v>
      </c>
      <c r="D9" s="58">
        <v>203030.81400000001</v>
      </c>
      <c r="E9" s="58">
        <v>66.31</v>
      </c>
      <c r="F9" s="63">
        <f>G8</f>
        <v>44514</v>
      </c>
      <c r="G9" s="63">
        <f>F9+1</f>
        <v>44515</v>
      </c>
      <c r="H9" s="59"/>
      <c r="I9" s="17"/>
      <c r="J9" s="59"/>
    </row>
    <row r="10" spans="1:11" s="50" customFormat="1" x14ac:dyDescent="0.2">
      <c r="A10" s="57" t="s">
        <v>108</v>
      </c>
      <c r="B10" s="42" t="s">
        <v>10</v>
      </c>
      <c r="C10" s="58">
        <v>180951.446</v>
      </c>
      <c r="D10" s="58">
        <v>203024.12700000001</v>
      </c>
      <c r="E10" s="58">
        <v>66.52</v>
      </c>
      <c r="F10" s="63"/>
      <c r="G10" s="63"/>
      <c r="H10" s="59"/>
      <c r="I10" s="17"/>
      <c r="J10" s="59"/>
    </row>
    <row r="11" spans="1:11" s="50" customFormat="1" x14ac:dyDescent="0.2">
      <c r="A11" s="57" t="s">
        <v>109</v>
      </c>
      <c r="B11" s="42" t="s">
        <v>8</v>
      </c>
      <c r="C11" s="58">
        <v>180936.853</v>
      </c>
      <c r="D11" s="58">
        <v>203012.41</v>
      </c>
      <c r="E11" s="58">
        <v>66.19</v>
      </c>
      <c r="F11" s="63"/>
      <c r="G11" s="63"/>
      <c r="H11" s="59"/>
      <c r="I11" s="17"/>
      <c r="J11" s="59"/>
      <c r="K11" s="17"/>
    </row>
    <row r="12" spans="1:11" s="50" customFormat="1" x14ac:dyDescent="0.2">
      <c r="A12" s="57" t="s">
        <v>110</v>
      </c>
      <c r="B12" s="42" t="s">
        <v>10</v>
      </c>
      <c r="C12" s="58">
        <v>180907.261</v>
      </c>
      <c r="D12" s="58">
        <v>202998.08100000001</v>
      </c>
      <c r="E12" s="58">
        <v>65.47</v>
      </c>
      <c r="F12" s="63">
        <v>44510</v>
      </c>
      <c r="G12" s="63">
        <f>F12+2</f>
        <v>44512</v>
      </c>
      <c r="H12" s="51"/>
      <c r="I12" s="17"/>
      <c r="J12" s="60"/>
      <c r="K12" s="60"/>
    </row>
    <row r="13" spans="1:11" s="50" customFormat="1" x14ac:dyDescent="0.2">
      <c r="A13" s="57" t="s">
        <v>111</v>
      </c>
      <c r="B13" s="42" t="s">
        <v>8</v>
      </c>
      <c r="C13" s="58">
        <v>180877.921</v>
      </c>
      <c r="D13" s="58">
        <v>202983.23699999999</v>
      </c>
      <c r="E13" s="58">
        <v>64.45</v>
      </c>
      <c r="F13" s="63">
        <v>41226</v>
      </c>
      <c r="G13" s="63">
        <f>F13</f>
        <v>41226</v>
      </c>
      <c r="H13" s="51"/>
      <c r="I13" s="17"/>
      <c r="J13" s="60"/>
      <c r="K13" s="60"/>
    </row>
    <row r="14" spans="1:11" s="50" customFormat="1" x14ac:dyDescent="0.2">
      <c r="A14" s="57" t="s">
        <v>112</v>
      </c>
      <c r="B14" s="42" t="s">
        <v>10</v>
      </c>
      <c r="C14" s="58">
        <v>180857.878</v>
      </c>
      <c r="D14" s="58">
        <v>202970.97200000001</v>
      </c>
      <c r="E14" s="58">
        <v>64.78</v>
      </c>
      <c r="F14" s="63">
        <v>44507</v>
      </c>
      <c r="G14" s="63">
        <f>F14+1</f>
        <v>44508</v>
      </c>
      <c r="H14" s="51"/>
      <c r="I14" s="17"/>
      <c r="J14" s="60"/>
      <c r="K14" s="60"/>
    </row>
    <row r="15" spans="1:11" s="50" customFormat="1" x14ac:dyDescent="0.2">
      <c r="A15" s="57" t="s">
        <v>113</v>
      </c>
      <c r="B15" s="42" t="s">
        <v>8</v>
      </c>
      <c r="C15" s="58">
        <v>180834.60200000001</v>
      </c>
      <c r="D15" s="58">
        <v>202957.72200000001</v>
      </c>
      <c r="E15" s="58">
        <v>65.040000000000006</v>
      </c>
      <c r="F15" s="63">
        <v>44513</v>
      </c>
      <c r="G15" s="63">
        <f>F15</f>
        <v>44513</v>
      </c>
      <c r="H15" s="51"/>
      <c r="I15" s="17"/>
      <c r="J15" s="60"/>
      <c r="K15" s="60"/>
    </row>
    <row r="16" spans="1:11" s="50" customFormat="1" x14ac:dyDescent="0.2">
      <c r="A16" s="57" t="s">
        <v>114</v>
      </c>
      <c r="B16" s="42" t="s">
        <v>10</v>
      </c>
      <c r="C16" s="58">
        <v>180812.37400000001</v>
      </c>
      <c r="D16" s="58">
        <v>202945.90599999999</v>
      </c>
      <c r="E16" s="58">
        <v>65.12</v>
      </c>
      <c r="F16" s="63">
        <v>44511</v>
      </c>
      <c r="G16" s="63">
        <f>F16+1</f>
        <v>44512</v>
      </c>
      <c r="H16" s="51"/>
      <c r="I16" s="17"/>
      <c r="J16" s="60"/>
      <c r="K16" s="60"/>
    </row>
    <row r="17" spans="1:11" s="50" customFormat="1" x14ac:dyDescent="0.2">
      <c r="A17" s="57" t="s">
        <v>115</v>
      </c>
      <c r="B17" s="42" t="s">
        <v>10</v>
      </c>
      <c r="C17" s="58">
        <v>180790.48699999999</v>
      </c>
      <c r="D17" s="58">
        <v>202934.82</v>
      </c>
      <c r="E17" s="58">
        <v>64.78</v>
      </c>
      <c r="F17" s="63">
        <v>44505</v>
      </c>
      <c r="G17" s="63">
        <f>F17</f>
        <v>44505</v>
      </c>
      <c r="H17" s="51"/>
      <c r="I17" s="17"/>
      <c r="J17" s="60"/>
      <c r="K17" s="60"/>
    </row>
    <row r="18" spans="1:11" s="50" customFormat="1" x14ac:dyDescent="0.2">
      <c r="A18" s="57" t="s">
        <v>116</v>
      </c>
      <c r="B18" s="42" t="s">
        <v>10</v>
      </c>
      <c r="C18" s="17">
        <v>180802.20199999999</v>
      </c>
      <c r="D18" s="17">
        <v>202912.61799999999</v>
      </c>
      <c r="E18" s="39">
        <v>65.3</v>
      </c>
      <c r="F18" s="63">
        <v>44506</v>
      </c>
      <c r="G18" s="63">
        <f>F18+1</f>
        <v>44507</v>
      </c>
      <c r="H18" s="51"/>
      <c r="I18" s="17"/>
      <c r="J18" s="60"/>
      <c r="K18" s="60"/>
    </row>
    <row r="19" spans="1:11" s="50" customFormat="1" x14ac:dyDescent="0.2">
      <c r="A19" s="57" t="s">
        <v>117</v>
      </c>
      <c r="B19" s="42" t="s">
        <v>8</v>
      </c>
      <c r="C19" s="17">
        <v>180823.85399999999</v>
      </c>
      <c r="D19" s="17">
        <v>202923.927</v>
      </c>
      <c r="E19" s="39">
        <v>65.209999999999994</v>
      </c>
      <c r="F19" s="63">
        <v>44514</v>
      </c>
      <c r="G19" s="63">
        <f>F19</f>
        <v>44514</v>
      </c>
      <c r="H19" s="51"/>
      <c r="I19" s="17"/>
      <c r="J19" s="60"/>
      <c r="K19" s="60"/>
    </row>
    <row r="20" spans="1:11" s="50" customFormat="1" x14ac:dyDescent="0.2">
      <c r="A20" s="57" t="s">
        <v>118</v>
      </c>
      <c r="B20" s="42" t="s">
        <v>10</v>
      </c>
      <c r="C20" s="17">
        <v>180846.56599999999</v>
      </c>
      <c r="D20" s="17">
        <v>202935.66500000001</v>
      </c>
      <c r="E20" s="39">
        <v>65.34</v>
      </c>
      <c r="F20" s="63">
        <v>44508</v>
      </c>
      <c r="G20" s="63">
        <f>F20+1</f>
        <v>44509</v>
      </c>
      <c r="H20" s="51"/>
      <c r="I20" s="17"/>
      <c r="J20" s="60"/>
      <c r="K20" s="60"/>
    </row>
    <row r="21" spans="1:11" s="50" customFormat="1" x14ac:dyDescent="0.2">
      <c r="A21" s="57" t="s">
        <v>119</v>
      </c>
      <c r="B21" s="42" t="s">
        <v>8</v>
      </c>
      <c r="C21" s="17">
        <v>180870.15400000001</v>
      </c>
      <c r="D21" s="17">
        <v>202947.245</v>
      </c>
      <c r="E21" s="39">
        <v>65.099999999999994</v>
      </c>
      <c r="F21" s="63">
        <f>F8</f>
        <v>44512</v>
      </c>
      <c r="G21" s="63">
        <f>F21+1</f>
        <v>44513</v>
      </c>
      <c r="H21" s="51"/>
      <c r="I21" s="17"/>
      <c r="J21" s="60"/>
      <c r="K21" s="60"/>
    </row>
    <row r="22" spans="1:11" s="50" customFormat="1" x14ac:dyDescent="0.2">
      <c r="A22" s="57" t="s">
        <v>120</v>
      </c>
      <c r="B22" s="42" t="s">
        <v>10</v>
      </c>
      <c r="C22" s="17">
        <v>180886.78099999999</v>
      </c>
      <c r="D22" s="17">
        <v>202965.663</v>
      </c>
      <c r="E22" s="39">
        <v>64.73</v>
      </c>
      <c r="F22" s="64">
        <v>44508</v>
      </c>
      <c r="G22" s="63">
        <f>F22+1</f>
        <v>44509</v>
      </c>
      <c r="H22" s="51"/>
      <c r="I22" s="17"/>
      <c r="J22" s="60"/>
      <c r="K22" s="60"/>
    </row>
    <row r="23" spans="1:11" s="50" customFormat="1" x14ac:dyDescent="0.2">
      <c r="A23" s="57" t="s">
        <v>121</v>
      </c>
      <c r="B23" s="42" t="s">
        <v>99</v>
      </c>
      <c r="C23" s="17">
        <v>180915.75700000001</v>
      </c>
      <c r="D23" s="17">
        <v>202980.61199999999</v>
      </c>
      <c r="E23" s="39">
        <v>65.64</v>
      </c>
      <c r="F23" s="63">
        <f>F22</f>
        <v>44508</v>
      </c>
      <c r="G23" s="63">
        <f>G22</f>
        <v>44509</v>
      </c>
      <c r="H23" s="51"/>
      <c r="I23" s="17"/>
      <c r="J23" s="60"/>
      <c r="K23" s="60"/>
    </row>
    <row r="24" spans="1:11" s="50" customFormat="1" x14ac:dyDescent="0.2">
      <c r="A24" s="57" t="s">
        <v>122</v>
      </c>
      <c r="B24" s="42" t="s">
        <v>10</v>
      </c>
      <c r="C24" s="17">
        <v>180945.39799999999</v>
      </c>
      <c r="D24" s="17">
        <v>202994.802</v>
      </c>
      <c r="E24" s="39">
        <v>66.349999999999994</v>
      </c>
      <c r="F24" s="63"/>
      <c r="G24" s="63"/>
      <c r="H24" s="51"/>
      <c r="I24" s="17"/>
      <c r="J24" s="60"/>
      <c r="K24" s="60"/>
    </row>
    <row r="25" spans="1:11" s="50" customFormat="1" x14ac:dyDescent="0.2">
      <c r="A25" s="57" t="s">
        <v>123</v>
      </c>
      <c r="B25" s="42" t="s">
        <v>8</v>
      </c>
      <c r="C25" s="17">
        <v>180953.872</v>
      </c>
      <c r="D25" s="17">
        <v>202977.87899999999</v>
      </c>
      <c r="E25" s="39">
        <v>66.08</v>
      </c>
      <c r="F25" s="63"/>
      <c r="G25" s="63"/>
      <c r="H25" s="51"/>
      <c r="I25" s="17"/>
      <c r="J25" s="60"/>
      <c r="K25" s="60"/>
    </row>
    <row r="26" spans="1:11" s="50" customFormat="1" x14ac:dyDescent="0.2">
      <c r="A26" s="57" t="s">
        <v>124</v>
      </c>
      <c r="B26" s="42" t="s">
        <v>10</v>
      </c>
      <c r="C26" s="17">
        <v>180924.71599999999</v>
      </c>
      <c r="D26" s="17">
        <v>202963.28200000001</v>
      </c>
      <c r="E26" s="39">
        <v>66.66</v>
      </c>
      <c r="F26" s="63">
        <v>44511</v>
      </c>
      <c r="G26" s="63">
        <f>F26</f>
        <v>44511</v>
      </c>
      <c r="H26" s="51"/>
      <c r="I26" s="17"/>
      <c r="J26" s="60"/>
      <c r="K26" s="60"/>
    </row>
    <row r="27" spans="1:11" s="50" customFormat="1" x14ac:dyDescent="0.2">
      <c r="A27" s="57" t="s">
        <v>125</v>
      </c>
      <c r="B27" s="42" t="s">
        <v>10</v>
      </c>
      <c r="C27" s="17">
        <v>180895.78899999999</v>
      </c>
      <c r="D27" s="17">
        <v>202948.092</v>
      </c>
      <c r="E27" s="39">
        <v>65.209999999999994</v>
      </c>
      <c r="F27" s="63">
        <f>G23</f>
        <v>44509</v>
      </c>
      <c r="G27" s="63">
        <f>F27+1</f>
        <v>44510</v>
      </c>
      <c r="H27" s="51"/>
      <c r="I27" s="17"/>
      <c r="J27" s="60"/>
      <c r="K27" s="60"/>
    </row>
    <row r="28" spans="1:11" s="50" customFormat="1" x14ac:dyDescent="0.2">
      <c r="A28" s="57" t="s">
        <v>126</v>
      </c>
      <c r="B28" s="42" t="s">
        <v>8</v>
      </c>
      <c r="C28" s="17">
        <v>180813.20300000001</v>
      </c>
      <c r="D28" s="17">
        <v>202890.337</v>
      </c>
      <c r="E28" s="39">
        <v>65.290000000000006</v>
      </c>
      <c r="F28" s="63"/>
      <c r="G28" s="63"/>
      <c r="H28" s="51"/>
      <c r="I28" s="17"/>
      <c r="J28" s="60"/>
      <c r="K28" s="60"/>
    </row>
    <row r="29" spans="1:11" s="50" customFormat="1" x14ac:dyDescent="0.2">
      <c r="A29" s="57" t="s">
        <v>127</v>
      </c>
      <c r="B29" s="42" t="s">
        <v>99</v>
      </c>
      <c r="C29" s="17">
        <v>180835.283</v>
      </c>
      <c r="D29" s="17">
        <v>202901.68299999999</v>
      </c>
      <c r="E29" s="39">
        <v>64.959999999999994</v>
      </c>
      <c r="F29" s="63">
        <f>F27</f>
        <v>44509</v>
      </c>
      <c r="G29" s="63">
        <f>G27</f>
        <v>44510</v>
      </c>
      <c r="H29" s="51"/>
      <c r="I29" s="17"/>
      <c r="J29" s="60"/>
      <c r="K29" s="60"/>
    </row>
    <row r="30" spans="1:11" s="50" customFormat="1" x14ac:dyDescent="0.2">
      <c r="A30" s="57" t="s">
        <v>128</v>
      </c>
      <c r="B30" s="42" t="s">
        <v>8</v>
      </c>
      <c r="C30" s="17">
        <v>180857.74100000001</v>
      </c>
      <c r="D30" s="17">
        <v>202913.21799999999</v>
      </c>
      <c r="E30" s="39">
        <v>65.13</v>
      </c>
      <c r="F30" s="63"/>
      <c r="G30" s="63"/>
      <c r="H30" s="51"/>
      <c r="I30" s="17"/>
      <c r="J30" s="60"/>
      <c r="K30" s="60"/>
    </row>
    <row r="31" spans="1:11" s="50" customFormat="1" x14ac:dyDescent="0.2">
      <c r="A31" s="57" t="s">
        <v>129</v>
      </c>
      <c r="B31" s="42" t="s">
        <v>10</v>
      </c>
      <c r="C31" s="17">
        <v>180882.18100000001</v>
      </c>
      <c r="D31" s="17">
        <v>202924.00700000001</v>
      </c>
      <c r="E31" s="39">
        <v>65.09</v>
      </c>
      <c r="F31" s="63">
        <v>44510</v>
      </c>
      <c r="G31" s="63">
        <f>F31</f>
        <v>44510</v>
      </c>
      <c r="H31" s="51"/>
      <c r="I31" s="17"/>
      <c r="J31" s="60"/>
      <c r="K31" s="60"/>
    </row>
    <row r="32" spans="1:11" s="50" customFormat="1" x14ac:dyDescent="0.2">
      <c r="A32" s="57" t="s">
        <v>130</v>
      </c>
      <c r="B32" s="42" t="s">
        <v>8</v>
      </c>
      <c r="C32" s="17">
        <v>180908.12100000001</v>
      </c>
      <c r="D32" s="17">
        <v>202932.86499999999</v>
      </c>
      <c r="E32" s="39">
        <v>64.91</v>
      </c>
      <c r="F32" s="63">
        <f>F16</f>
        <v>44511</v>
      </c>
      <c r="G32" s="63">
        <f>F32+1</f>
        <v>44512</v>
      </c>
      <c r="H32" s="51"/>
      <c r="I32" s="17"/>
      <c r="J32" s="60"/>
      <c r="K32" s="60"/>
    </row>
    <row r="33" spans="1:11" s="50" customFormat="1" x14ac:dyDescent="0.2">
      <c r="A33" s="57" t="s">
        <v>131</v>
      </c>
      <c r="B33" s="42" t="s">
        <v>10</v>
      </c>
      <c r="C33" s="17">
        <v>180929.568</v>
      </c>
      <c r="D33" s="17">
        <v>202944.992</v>
      </c>
      <c r="E33" s="39">
        <v>65.56</v>
      </c>
      <c r="F33" s="63">
        <f>F14</f>
        <v>44507</v>
      </c>
      <c r="G33" s="63">
        <f>F33+1</f>
        <v>44508</v>
      </c>
      <c r="H33" s="51"/>
      <c r="I33" s="17"/>
      <c r="J33" s="60"/>
      <c r="K33" s="60"/>
    </row>
    <row r="34" spans="1:11" s="50" customFormat="1" x14ac:dyDescent="0.2">
      <c r="A34" s="57" t="s">
        <v>132</v>
      </c>
      <c r="B34" s="42" t="s">
        <v>8</v>
      </c>
      <c r="C34" s="17">
        <v>180953.11</v>
      </c>
      <c r="D34" s="17">
        <v>202956.83100000001</v>
      </c>
      <c r="E34" s="39">
        <v>66.47</v>
      </c>
      <c r="F34" s="63"/>
      <c r="G34" s="63"/>
      <c r="H34" s="51"/>
      <c r="I34" s="17"/>
      <c r="J34" s="60"/>
      <c r="K34" s="60"/>
    </row>
    <row r="35" spans="1:11" s="50" customFormat="1" x14ac:dyDescent="0.2">
      <c r="A35" s="57" t="s">
        <v>133</v>
      </c>
      <c r="B35" s="42" t="s">
        <v>10</v>
      </c>
      <c r="C35" s="17">
        <v>180975.299</v>
      </c>
      <c r="D35" s="17">
        <v>202967.43400000001</v>
      </c>
      <c r="E35" s="39">
        <v>66.53</v>
      </c>
      <c r="F35" s="63">
        <v>44515</v>
      </c>
      <c r="G35" s="63">
        <v>44515</v>
      </c>
      <c r="H35" s="51"/>
      <c r="I35" s="17"/>
      <c r="J35" s="60"/>
      <c r="K35" s="60"/>
    </row>
    <row r="36" spans="1:11" s="50" customFormat="1" x14ac:dyDescent="0.2">
      <c r="A36" s="57" t="s">
        <v>134</v>
      </c>
      <c r="B36" s="42" t="s">
        <v>8</v>
      </c>
      <c r="C36" s="17">
        <v>180824.56299999999</v>
      </c>
      <c r="D36" s="17">
        <v>202868.20199999999</v>
      </c>
      <c r="E36" s="39">
        <v>65.099999999999994</v>
      </c>
      <c r="F36" s="63">
        <v>44513</v>
      </c>
      <c r="G36" s="63">
        <v>44513</v>
      </c>
      <c r="H36" s="51"/>
      <c r="I36" s="17"/>
      <c r="J36" s="60"/>
      <c r="K36" s="60"/>
    </row>
    <row r="37" spans="1:11" s="50" customFormat="1" x14ac:dyDescent="0.2">
      <c r="A37" s="57" t="s">
        <v>135</v>
      </c>
      <c r="B37" s="42" t="s">
        <v>10</v>
      </c>
      <c r="C37" s="17">
        <v>180846.27</v>
      </c>
      <c r="D37" s="17">
        <v>202878.89</v>
      </c>
      <c r="E37" s="39">
        <v>65.010000000000005</v>
      </c>
      <c r="F37" s="63">
        <v>44510</v>
      </c>
      <c r="G37" s="63">
        <f>F37+1</f>
        <v>44511</v>
      </c>
      <c r="H37" s="51"/>
      <c r="I37" s="17"/>
      <c r="J37" s="60"/>
      <c r="K37" s="60"/>
    </row>
    <row r="38" spans="1:11" s="50" customFormat="1" x14ac:dyDescent="0.2">
      <c r="A38" s="57" t="s">
        <v>136</v>
      </c>
      <c r="B38" s="42" t="s">
        <v>8</v>
      </c>
      <c r="C38" s="17">
        <v>180868.902</v>
      </c>
      <c r="D38" s="17">
        <v>202891.93400000001</v>
      </c>
      <c r="E38" s="39">
        <v>65.14</v>
      </c>
      <c r="F38" s="63">
        <f>F21</f>
        <v>44512</v>
      </c>
      <c r="G38" s="63">
        <f>G21</f>
        <v>44513</v>
      </c>
      <c r="H38" s="51"/>
      <c r="I38" s="17"/>
      <c r="J38" s="60"/>
      <c r="K38" s="60"/>
    </row>
    <row r="39" spans="1:11" s="50" customFormat="1" x14ac:dyDescent="0.2">
      <c r="A39" s="57" t="s">
        <v>137</v>
      </c>
      <c r="B39" s="42" t="s">
        <v>10</v>
      </c>
      <c r="C39" s="17">
        <v>180882.878</v>
      </c>
      <c r="D39" s="17">
        <v>202897.541</v>
      </c>
      <c r="E39" s="39">
        <v>65.2</v>
      </c>
      <c r="F39" s="63">
        <v>44511</v>
      </c>
      <c r="G39" s="63">
        <f>F39+1</f>
        <v>44512</v>
      </c>
      <c r="H39" s="51"/>
      <c r="I39" s="17"/>
      <c r="J39" s="60"/>
      <c r="K39" s="60"/>
    </row>
    <row r="40" spans="1:11" s="50" customFormat="1" x14ac:dyDescent="0.2">
      <c r="A40" s="57" t="s">
        <v>138</v>
      </c>
      <c r="B40" s="42" t="s">
        <v>8</v>
      </c>
      <c r="C40" s="17">
        <v>180905.054</v>
      </c>
      <c r="D40" s="17">
        <v>202909.038</v>
      </c>
      <c r="E40" s="39">
        <v>65.209999999999994</v>
      </c>
      <c r="F40" s="63">
        <f>G39</f>
        <v>44512</v>
      </c>
      <c r="G40" s="63">
        <f>F40+1</f>
        <v>44513</v>
      </c>
      <c r="H40" s="51"/>
      <c r="I40" s="17"/>
      <c r="J40" s="60"/>
      <c r="K40" s="60"/>
    </row>
    <row r="41" spans="1:11" s="50" customFormat="1" x14ac:dyDescent="0.2">
      <c r="A41" s="57" t="s">
        <v>139</v>
      </c>
      <c r="B41" s="42" t="s">
        <v>10</v>
      </c>
      <c r="C41" s="17">
        <v>180925.29199999999</v>
      </c>
      <c r="D41" s="17">
        <v>202920.11300000001</v>
      </c>
      <c r="E41" s="39">
        <v>65.290000000000006</v>
      </c>
      <c r="F41" s="63">
        <f>G40</f>
        <v>44513</v>
      </c>
      <c r="G41" s="63">
        <f>F41+1</f>
        <v>44514</v>
      </c>
      <c r="H41" s="51"/>
      <c r="I41" s="17"/>
      <c r="J41" s="60"/>
      <c r="K41" s="60"/>
    </row>
    <row r="42" spans="1:11" s="50" customFormat="1" x14ac:dyDescent="0.2">
      <c r="A42" s="51" t="s">
        <v>140</v>
      </c>
      <c r="B42" s="42" t="s">
        <v>8</v>
      </c>
      <c r="C42" s="51">
        <v>180949.62299999999</v>
      </c>
      <c r="D42" s="51">
        <v>202931.62899999999</v>
      </c>
      <c r="E42" s="52">
        <v>66.069999999999993</v>
      </c>
      <c r="F42" s="63">
        <v>44506</v>
      </c>
      <c r="G42" s="63">
        <f>F42+1</f>
        <v>44507</v>
      </c>
      <c r="H42" s="51"/>
      <c r="I42" s="51"/>
      <c r="J42" s="60"/>
      <c r="K42" s="60"/>
    </row>
    <row r="43" spans="1:11" s="50" customFormat="1" x14ac:dyDescent="0.2">
      <c r="A43" s="51" t="s">
        <v>141</v>
      </c>
      <c r="B43" s="42" t="s">
        <v>10</v>
      </c>
      <c r="C43" s="51">
        <v>180971.72</v>
      </c>
      <c r="D43" s="51">
        <v>202943.25899999999</v>
      </c>
      <c r="E43" s="52">
        <v>66.52</v>
      </c>
      <c r="F43" s="63">
        <f>G42</f>
        <v>44507</v>
      </c>
      <c r="G43" s="63">
        <f>F43+1</f>
        <v>44508</v>
      </c>
      <c r="H43" s="51"/>
      <c r="I43" s="51"/>
      <c r="J43" s="60"/>
      <c r="K43" s="60"/>
    </row>
    <row r="44" spans="1:11" s="50" customFormat="1" x14ac:dyDescent="0.2">
      <c r="A44" s="51" t="s">
        <v>142</v>
      </c>
      <c r="B44" s="42" t="s">
        <v>8</v>
      </c>
      <c r="C44" s="51">
        <v>180983.37599999999</v>
      </c>
      <c r="D44" s="51">
        <v>202920.88699999999</v>
      </c>
      <c r="E44" s="52">
        <v>72.39</v>
      </c>
      <c r="F44" s="63"/>
      <c r="G44" s="63"/>
      <c r="H44" s="51"/>
      <c r="I44" s="51"/>
      <c r="J44" s="60"/>
      <c r="K44" s="60"/>
    </row>
    <row r="45" spans="1:11" s="50" customFormat="1" x14ac:dyDescent="0.2">
      <c r="A45" s="51" t="s">
        <v>143</v>
      </c>
      <c r="B45" s="42" t="s">
        <v>99</v>
      </c>
      <c r="C45" s="51">
        <v>180960.54500000001</v>
      </c>
      <c r="D45" s="51">
        <v>202910.367</v>
      </c>
      <c r="E45" s="52">
        <v>66.17</v>
      </c>
      <c r="F45" s="63">
        <v>44509</v>
      </c>
      <c r="G45" s="63">
        <f>F45+1</f>
        <v>44510</v>
      </c>
      <c r="H45" s="51"/>
      <c r="I45" s="51"/>
      <c r="J45" s="60"/>
      <c r="K45" s="60"/>
    </row>
    <row r="46" spans="1:11" s="50" customFormat="1" x14ac:dyDescent="0.2">
      <c r="A46" s="51" t="s">
        <v>144</v>
      </c>
      <c r="B46" s="42" t="s">
        <v>10</v>
      </c>
      <c r="C46" s="51">
        <v>180938.56299999999</v>
      </c>
      <c r="D46" s="51">
        <v>202898.076</v>
      </c>
      <c r="E46" s="52">
        <v>65.41</v>
      </c>
      <c r="F46" s="63">
        <v>44507</v>
      </c>
      <c r="G46" s="63">
        <f>F46+1</f>
        <v>44508</v>
      </c>
      <c r="H46" s="51"/>
      <c r="I46" s="51"/>
      <c r="J46" s="60"/>
      <c r="K46" s="60"/>
    </row>
    <row r="47" spans="1:11" s="50" customFormat="1" x14ac:dyDescent="0.2">
      <c r="A47" s="51" t="s">
        <v>145</v>
      </c>
      <c r="B47" s="42" t="s">
        <v>10</v>
      </c>
      <c r="C47" s="51">
        <v>180916.05900000001</v>
      </c>
      <c r="D47" s="51">
        <v>202886.91899999999</v>
      </c>
      <c r="E47" s="52">
        <v>65.52</v>
      </c>
      <c r="F47" s="63">
        <v>44514</v>
      </c>
      <c r="G47" s="63">
        <f>F47+1</f>
        <v>44515</v>
      </c>
      <c r="H47" s="51"/>
      <c r="I47" s="51"/>
      <c r="J47" s="60"/>
      <c r="K47" s="60"/>
    </row>
    <row r="48" spans="1:11" s="50" customFormat="1" x14ac:dyDescent="0.2">
      <c r="A48" s="51" t="s">
        <v>146</v>
      </c>
      <c r="B48" s="51" t="s">
        <v>8</v>
      </c>
      <c r="C48" s="51">
        <v>180893.527</v>
      </c>
      <c r="D48" s="51">
        <v>202875.95</v>
      </c>
      <c r="E48" s="52">
        <v>65.739999999999995</v>
      </c>
      <c r="F48" s="63">
        <f>F47</f>
        <v>44514</v>
      </c>
      <c r="G48" s="63">
        <f>G47</f>
        <v>44515</v>
      </c>
      <c r="H48" s="51"/>
      <c r="I48" s="51"/>
      <c r="J48" s="60"/>
      <c r="K48" s="60"/>
    </row>
    <row r="49" spans="1:11" s="50" customFormat="1" x14ac:dyDescent="0.2">
      <c r="A49" s="51" t="s">
        <v>147</v>
      </c>
      <c r="B49" s="51" t="s">
        <v>10</v>
      </c>
      <c r="C49" s="51">
        <v>180880.33199999999</v>
      </c>
      <c r="D49" s="51">
        <v>202868.29699999999</v>
      </c>
      <c r="E49" s="52">
        <v>65.62</v>
      </c>
      <c r="F49" s="63">
        <v>44508</v>
      </c>
      <c r="G49" s="63">
        <f>G48</f>
        <v>44515</v>
      </c>
      <c r="H49" s="51"/>
      <c r="I49" s="51"/>
      <c r="J49" s="60"/>
      <c r="K49" s="60"/>
    </row>
    <row r="50" spans="1:11" s="50" customFormat="1" x14ac:dyDescent="0.2">
      <c r="A50" s="51" t="s">
        <v>148</v>
      </c>
      <c r="B50" s="51" t="s">
        <v>8</v>
      </c>
      <c r="C50" s="51">
        <v>180857.98800000001</v>
      </c>
      <c r="D50" s="51">
        <v>202857.27100000001</v>
      </c>
      <c r="E50" s="52">
        <v>65.61</v>
      </c>
      <c r="F50" s="63">
        <f>F47</f>
        <v>44514</v>
      </c>
      <c r="G50" s="63">
        <f>F50</f>
        <v>44514</v>
      </c>
      <c r="H50" s="51"/>
      <c r="I50" s="51"/>
      <c r="J50" s="60"/>
      <c r="K50" s="60"/>
    </row>
    <row r="51" spans="1:11" s="50" customFormat="1" x14ac:dyDescent="0.2">
      <c r="A51" s="51" t="s">
        <v>149</v>
      </c>
      <c r="B51" s="51" t="s">
        <v>10</v>
      </c>
      <c r="C51" s="51">
        <v>180835.552</v>
      </c>
      <c r="D51" s="51">
        <v>202845.614</v>
      </c>
      <c r="E51" s="52">
        <v>65.3</v>
      </c>
      <c r="F51" s="63">
        <v>44509</v>
      </c>
      <c r="G51" s="63">
        <f>F51+1</f>
        <v>44510</v>
      </c>
      <c r="H51" s="51"/>
      <c r="I51" s="51"/>
      <c r="J51" s="60"/>
      <c r="K51" s="60"/>
    </row>
    <row r="52" spans="1:11" s="50" customFormat="1" x14ac:dyDescent="0.2">
      <c r="A52" s="51" t="s">
        <v>150</v>
      </c>
      <c r="B52" s="51" t="s">
        <v>8</v>
      </c>
      <c r="C52" s="51">
        <v>180847.848</v>
      </c>
      <c r="D52" s="51">
        <v>202823.579</v>
      </c>
      <c r="E52" s="52">
        <v>65.56</v>
      </c>
      <c r="F52" s="63">
        <v>44505</v>
      </c>
      <c r="G52" s="63">
        <v>44505</v>
      </c>
      <c r="H52" s="51"/>
      <c r="I52" s="51"/>
      <c r="J52" s="60"/>
      <c r="K52" s="60"/>
    </row>
    <row r="53" spans="1:11" s="50" customFormat="1" x14ac:dyDescent="0.2">
      <c r="A53" s="51" t="s">
        <v>151</v>
      </c>
      <c r="B53" s="51" t="s">
        <v>10</v>
      </c>
      <c r="C53" s="51">
        <v>180869.345</v>
      </c>
      <c r="D53" s="51">
        <v>202834.59299999999</v>
      </c>
      <c r="E53" s="52">
        <v>65.81</v>
      </c>
      <c r="F53" s="63">
        <f>F42</f>
        <v>44506</v>
      </c>
      <c r="G53" s="63">
        <f>F46</f>
        <v>44507</v>
      </c>
      <c r="H53" s="51"/>
      <c r="I53" s="51"/>
      <c r="J53" s="60"/>
      <c r="K53" s="60"/>
    </row>
    <row r="54" spans="1:11" s="50" customFormat="1" x14ac:dyDescent="0.2">
      <c r="A54" s="51" t="s">
        <v>152</v>
      </c>
      <c r="B54" s="51" t="s">
        <v>8</v>
      </c>
      <c r="C54" s="51">
        <v>180891.70800000001</v>
      </c>
      <c r="D54" s="51">
        <v>202845.261</v>
      </c>
      <c r="E54" s="52">
        <v>62.94</v>
      </c>
      <c r="F54" s="63">
        <f>G53</f>
        <v>44507</v>
      </c>
      <c r="G54" s="63">
        <f>F54</f>
        <v>44507</v>
      </c>
      <c r="H54" s="51"/>
      <c r="I54" s="51"/>
      <c r="J54" s="60"/>
      <c r="K54" s="60"/>
    </row>
    <row r="55" spans="1:11" s="50" customFormat="1" x14ac:dyDescent="0.2">
      <c r="A55" s="51" t="s">
        <v>153</v>
      </c>
      <c r="B55" s="51" t="s">
        <v>10</v>
      </c>
      <c r="C55" s="51">
        <v>180905.66699999999</v>
      </c>
      <c r="D55" s="51">
        <v>202853.13399999999</v>
      </c>
      <c r="E55" s="52">
        <v>65.91</v>
      </c>
      <c r="F55" s="63">
        <f>F54</f>
        <v>44507</v>
      </c>
      <c r="G55" s="63">
        <f>F55+1</f>
        <v>44508</v>
      </c>
      <c r="H55" s="51"/>
      <c r="I55" s="51"/>
      <c r="J55" s="60"/>
      <c r="K55" s="60"/>
    </row>
    <row r="56" spans="1:11" s="50" customFormat="1" x14ac:dyDescent="0.2">
      <c r="A56" s="51" t="s">
        <v>154</v>
      </c>
      <c r="B56" s="51" t="s">
        <v>8</v>
      </c>
      <c r="C56" s="51">
        <v>180927.48300000001</v>
      </c>
      <c r="D56" s="51">
        <v>202864.978</v>
      </c>
      <c r="E56" s="52">
        <v>65.53</v>
      </c>
      <c r="F56" s="63">
        <v>44515</v>
      </c>
      <c r="G56" s="63">
        <v>44516</v>
      </c>
      <c r="H56" s="51"/>
      <c r="I56" s="51"/>
      <c r="J56" s="60"/>
      <c r="K56" s="60"/>
    </row>
    <row r="57" spans="1:11" s="50" customFormat="1" x14ac:dyDescent="0.2">
      <c r="A57" s="51" t="s">
        <v>155</v>
      </c>
      <c r="B57" s="51" t="s">
        <v>10</v>
      </c>
      <c r="C57" s="51">
        <v>180950.201</v>
      </c>
      <c r="D57" s="51">
        <v>202875.98199999999</v>
      </c>
      <c r="E57" s="52">
        <v>66.44</v>
      </c>
      <c r="F57" s="63">
        <v>44511</v>
      </c>
      <c r="G57" s="63">
        <f>F57</f>
        <v>44511</v>
      </c>
      <c r="H57" s="51"/>
      <c r="I57" s="51"/>
      <c r="J57" s="60"/>
      <c r="K57" s="60"/>
    </row>
    <row r="58" spans="1:11" s="50" customFormat="1" x14ac:dyDescent="0.2">
      <c r="A58" s="51" t="s">
        <v>156</v>
      </c>
      <c r="B58" s="51" t="s">
        <v>8</v>
      </c>
      <c r="C58" s="51">
        <v>180971.85200000001</v>
      </c>
      <c r="D58" s="51">
        <v>202887.70499999999</v>
      </c>
      <c r="E58" s="52">
        <v>68.39</v>
      </c>
      <c r="F58"/>
      <c r="G58"/>
      <c r="H58" s="51"/>
      <c r="I58" s="51"/>
      <c r="J58" s="60"/>
      <c r="K58" s="60"/>
    </row>
    <row r="59" spans="1:11" s="50" customFormat="1" x14ac:dyDescent="0.2">
      <c r="A59" s="51" t="s">
        <v>157</v>
      </c>
      <c r="B59" s="51" t="s">
        <v>10</v>
      </c>
      <c r="C59" s="51">
        <v>180992.61499999999</v>
      </c>
      <c r="D59" s="51">
        <v>202896.92199999999</v>
      </c>
      <c r="E59" s="52">
        <v>67.45</v>
      </c>
      <c r="F59" s="63">
        <v>44515</v>
      </c>
      <c r="G59" s="63">
        <v>44516</v>
      </c>
      <c r="H59" s="51"/>
      <c r="I59" s="51"/>
      <c r="J59" s="60"/>
      <c r="K59" s="60"/>
    </row>
    <row r="60" spans="1:11" s="50" customFormat="1" x14ac:dyDescent="0.2">
      <c r="A60" s="51"/>
      <c r="B60" s="51"/>
      <c r="C60" s="51"/>
      <c r="D60" s="51"/>
      <c r="E60" s="52"/>
      <c r="F60" s="51"/>
      <c r="G60" s="51"/>
      <c r="H60" s="51"/>
      <c r="I60" s="51"/>
      <c r="J60" s="60"/>
      <c r="K60" s="60"/>
    </row>
    <row r="61" spans="1:11" s="50" customFormat="1" x14ac:dyDescent="0.2">
      <c r="A61" s="51"/>
      <c r="B61" s="51"/>
      <c r="C61" s="51"/>
      <c r="D61" s="51"/>
      <c r="E61" s="52"/>
      <c r="F61" s="51"/>
      <c r="G61" s="51"/>
      <c r="H61" s="51"/>
      <c r="I61" s="51"/>
      <c r="J61" s="60"/>
      <c r="K61" s="60"/>
    </row>
    <row r="62" spans="1:11" s="50" customFormat="1" x14ac:dyDescent="0.2">
      <c r="A62" s="51"/>
      <c r="B62" s="51"/>
      <c r="C62" s="51"/>
      <c r="D62" s="51"/>
      <c r="E62" s="52"/>
      <c r="F62" s="51"/>
      <c r="G62" s="51"/>
      <c r="H62" s="51"/>
      <c r="I62" s="51"/>
      <c r="J62" s="60"/>
      <c r="K62" s="60"/>
    </row>
    <row r="63" spans="1:11" s="50" customFormat="1" x14ac:dyDescent="0.2">
      <c r="A63" s="51"/>
      <c r="B63" s="51"/>
      <c r="C63" s="51"/>
      <c r="D63" s="51"/>
      <c r="E63" s="52"/>
      <c r="F63" s="51"/>
      <c r="G63" s="51"/>
      <c r="H63" s="51"/>
      <c r="I63" s="51"/>
      <c r="J63" s="60"/>
      <c r="K63" s="60"/>
    </row>
    <row r="64" spans="1:11" s="50" customFormat="1" x14ac:dyDescent="0.2">
      <c r="A64" s="51"/>
      <c r="B64" s="51"/>
      <c r="C64" s="51"/>
      <c r="D64" s="51"/>
      <c r="E64" s="52"/>
      <c r="F64" s="51"/>
      <c r="G64" s="51"/>
      <c r="H64" s="51"/>
      <c r="I64" s="51"/>
      <c r="J64" s="60"/>
      <c r="K64" s="60"/>
    </row>
    <row r="65" spans="1:11" s="50" customFormat="1" x14ac:dyDescent="0.2">
      <c r="A65" s="51"/>
      <c r="B65" s="51"/>
      <c r="C65" s="51"/>
      <c r="D65" s="51"/>
      <c r="E65" s="52"/>
      <c r="F65" s="51"/>
      <c r="G65" s="51"/>
      <c r="H65" s="51"/>
      <c r="I65" s="51"/>
      <c r="J65" s="60"/>
      <c r="K65" s="60"/>
    </row>
    <row r="66" spans="1:11" s="50" customFormat="1" x14ac:dyDescent="0.2">
      <c r="A66" s="51"/>
      <c r="B66" s="51"/>
      <c r="C66" s="51"/>
      <c r="D66" s="51"/>
      <c r="E66" s="52"/>
      <c r="F66" s="51"/>
      <c r="G66" s="51"/>
      <c r="H66" s="51"/>
      <c r="I66" s="51"/>
      <c r="J66" s="60"/>
      <c r="K66" s="60"/>
    </row>
    <row r="67" spans="1:11" s="50" customFormat="1" x14ac:dyDescent="0.2">
      <c r="A67" s="51"/>
      <c r="B67" s="51"/>
      <c r="C67" s="51"/>
      <c r="D67" s="51"/>
      <c r="E67" s="52"/>
      <c r="F67" s="51"/>
      <c r="G67" s="51"/>
      <c r="H67" s="51"/>
      <c r="I67" s="51"/>
      <c r="J67" s="60"/>
      <c r="K67" s="60"/>
    </row>
    <row r="68" spans="1:11" s="50" customFormat="1" x14ac:dyDescent="0.2">
      <c r="A68" s="51"/>
      <c r="B68" s="51"/>
      <c r="C68" s="51"/>
      <c r="D68" s="51"/>
      <c r="E68" s="52"/>
      <c r="F68" s="51"/>
      <c r="G68" s="51"/>
      <c r="H68" s="51"/>
      <c r="I68" s="51"/>
      <c r="J68" s="60"/>
      <c r="K68" s="60"/>
    </row>
    <row r="69" spans="1:11" s="50" customFormat="1" x14ac:dyDescent="0.2">
      <c r="A69" s="51"/>
      <c r="B69" s="51"/>
      <c r="C69" s="51"/>
      <c r="D69" s="51"/>
      <c r="E69" s="52"/>
      <c r="F69" s="51"/>
      <c r="G69" s="51"/>
      <c r="H69" s="51"/>
      <c r="I69" s="51"/>
      <c r="J69" s="60"/>
      <c r="K69" s="60"/>
    </row>
    <row r="70" spans="1:11" s="50" customFormat="1" x14ac:dyDescent="0.2">
      <c r="A70" s="51"/>
      <c r="B70" s="51"/>
      <c r="C70" s="51"/>
      <c r="D70" s="51"/>
      <c r="E70" s="52"/>
      <c r="F70" s="51"/>
      <c r="G70" s="51"/>
      <c r="H70" s="51"/>
      <c r="I70" s="51"/>
      <c r="J70" s="60"/>
      <c r="K70" s="60"/>
    </row>
    <row r="71" spans="1:11" s="50" customFormat="1" x14ac:dyDescent="0.2">
      <c r="A71" s="51"/>
      <c r="B71" s="51"/>
      <c r="C71" s="51"/>
      <c r="D71" s="51"/>
      <c r="E71" s="52"/>
      <c r="F71" s="51"/>
      <c r="G71" s="51"/>
      <c r="H71" s="51"/>
      <c r="I71" s="51"/>
      <c r="J71" s="60"/>
      <c r="K71" s="60"/>
    </row>
    <row r="72" spans="1:11" s="50" customFormat="1" x14ac:dyDescent="0.2">
      <c r="A72" s="51"/>
      <c r="B72" s="51"/>
      <c r="C72" s="51"/>
      <c r="D72" s="51"/>
      <c r="E72" s="52"/>
      <c r="F72" s="51"/>
      <c r="G72" s="51"/>
      <c r="H72" s="51"/>
      <c r="I72" s="51"/>
      <c r="J72" s="60"/>
      <c r="K72" s="60"/>
    </row>
    <row r="73" spans="1:11" s="50" customFormat="1" x14ac:dyDescent="0.2">
      <c r="A73" s="51"/>
      <c r="B73" s="51"/>
      <c r="C73" s="51"/>
      <c r="D73" s="51"/>
      <c r="E73" s="52"/>
      <c r="F73" s="51"/>
      <c r="G73" s="51"/>
      <c r="H73" s="51"/>
      <c r="I73" s="51"/>
      <c r="J73" s="60"/>
      <c r="K73" s="60"/>
    </row>
    <row r="74" spans="1:11" s="50" customFormat="1" x14ac:dyDescent="0.2">
      <c r="A74" s="51"/>
      <c r="B74" s="51"/>
      <c r="C74" s="51"/>
      <c r="D74" s="51"/>
      <c r="E74" s="52"/>
      <c r="F74" s="51"/>
      <c r="G74" s="51"/>
      <c r="H74" s="51"/>
      <c r="I74" s="51"/>
      <c r="J74" s="60"/>
      <c r="K74" s="60"/>
    </row>
    <row r="75" spans="1:11" s="50" customFormat="1" x14ac:dyDescent="0.2">
      <c r="A75" s="51"/>
      <c r="B75" s="51"/>
      <c r="C75" s="51"/>
      <c r="D75" s="51"/>
      <c r="E75" s="52"/>
      <c r="F75" s="51"/>
      <c r="G75" s="51"/>
      <c r="H75" s="51"/>
      <c r="I75" s="51"/>
      <c r="J75" s="60"/>
      <c r="K75" s="60"/>
    </row>
    <row r="76" spans="1:11" s="50" customFormat="1" x14ac:dyDescent="0.2">
      <c r="A76" s="51"/>
      <c r="B76" s="51"/>
      <c r="C76" s="51"/>
      <c r="D76" s="51"/>
      <c r="E76" s="52"/>
      <c r="F76" s="51"/>
      <c r="G76" s="51"/>
      <c r="H76" s="51"/>
      <c r="I76" s="51"/>
      <c r="J76" s="60"/>
      <c r="K76" s="60"/>
    </row>
    <row r="77" spans="1:11" s="50" customFormat="1" x14ac:dyDescent="0.2">
      <c r="A77" s="51"/>
      <c r="B77" s="51"/>
      <c r="C77" s="51"/>
      <c r="D77" s="51"/>
      <c r="E77" s="52"/>
      <c r="F77" s="51"/>
      <c r="G77" s="51"/>
      <c r="H77" s="51"/>
      <c r="I77" s="51"/>
      <c r="J77" s="60"/>
      <c r="K77" s="60"/>
    </row>
    <row r="78" spans="1:11" s="50" customFormat="1" x14ac:dyDescent="0.2">
      <c r="A78" s="51"/>
      <c r="B78" s="51"/>
      <c r="C78" s="51"/>
      <c r="D78" s="51"/>
      <c r="E78" s="52"/>
      <c r="F78" s="51"/>
      <c r="G78" s="51"/>
      <c r="H78" s="51"/>
      <c r="I78" s="51"/>
      <c r="J78" s="60"/>
      <c r="K78" s="60"/>
    </row>
    <row r="79" spans="1:11" s="50" customFormat="1" x14ac:dyDescent="0.2">
      <c r="A79" s="51"/>
      <c r="B79" s="51"/>
      <c r="C79" s="51"/>
      <c r="D79" s="51"/>
      <c r="E79" s="52"/>
      <c r="F79" s="51"/>
      <c r="G79" s="51"/>
      <c r="H79" s="51"/>
      <c r="I79" s="51"/>
      <c r="J79" s="60"/>
      <c r="K79" s="60"/>
    </row>
    <row r="80" spans="1:11" s="50" customFormat="1" x14ac:dyDescent="0.2">
      <c r="A80" s="51"/>
      <c r="B80" s="51"/>
      <c r="C80" s="51"/>
      <c r="D80" s="51"/>
      <c r="E80" s="52"/>
      <c r="F80" s="51"/>
      <c r="G80" s="51"/>
      <c r="H80" s="51"/>
      <c r="I80" s="51"/>
      <c r="J80" s="60"/>
      <c r="K80" s="60"/>
    </row>
    <row r="81" spans="1:11" s="50" customFormat="1" x14ac:dyDescent="0.2">
      <c r="A81" s="51"/>
      <c r="B81" s="51"/>
      <c r="C81" s="51"/>
      <c r="D81" s="51"/>
      <c r="E81" s="52"/>
      <c r="F81" s="51"/>
      <c r="G81" s="51"/>
      <c r="H81" s="51"/>
      <c r="I81" s="51"/>
      <c r="J81" s="60"/>
      <c r="K81" s="60"/>
    </row>
    <row r="82" spans="1:11" s="50" customFormat="1" x14ac:dyDescent="0.2">
      <c r="A82" s="51"/>
      <c r="B82" s="51"/>
      <c r="C82" s="51"/>
      <c r="D82" s="51"/>
      <c r="E82" s="52"/>
      <c r="F82" s="51"/>
      <c r="G82" s="51"/>
      <c r="H82" s="51"/>
      <c r="I82" s="51"/>
      <c r="J82" s="60"/>
      <c r="K82" s="60"/>
    </row>
    <row r="83" spans="1:11" s="50" customFormat="1" x14ac:dyDescent="0.2">
      <c r="A83" s="51"/>
      <c r="B83" s="51"/>
      <c r="C83" s="51"/>
      <c r="D83" s="51"/>
      <c r="E83" s="52"/>
      <c r="F83" s="51"/>
      <c r="G83" s="51"/>
      <c r="H83" s="51"/>
      <c r="I83" s="51"/>
      <c r="J83" s="60"/>
      <c r="K83" s="60"/>
    </row>
    <row r="84" spans="1:11" s="50" customFormat="1" x14ac:dyDescent="0.2">
      <c r="A84" s="51"/>
      <c r="B84" s="51"/>
      <c r="C84" s="51"/>
      <c r="D84" s="51"/>
      <c r="E84" s="52"/>
      <c r="F84" s="51"/>
      <c r="G84" s="51"/>
      <c r="H84" s="51"/>
      <c r="I84" s="51"/>
      <c r="J84" s="60"/>
      <c r="K84" s="60"/>
    </row>
    <row r="85" spans="1:11" s="50" customFormat="1" x14ac:dyDescent="0.2">
      <c r="A85" s="51"/>
      <c r="B85" s="51"/>
      <c r="C85" s="51"/>
      <c r="D85" s="51"/>
      <c r="E85" s="52"/>
      <c r="F85" s="51"/>
      <c r="G85" s="51"/>
      <c r="H85" s="51"/>
      <c r="I85" s="51"/>
      <c r="J85" s="60"/>
      <c r="K85" s="60"/>
    </row>
    <row r="86" spans="1:11" s="50" customFormat="1" x14ac:dyDescent="0.2">
      <c r="A86" s="51"/>
      <c r="B86" s="51"/>
      <c r="C86" s="51"/>
      <c r="D86" s="51"/>
      <c r="E86" s="52"/>
      <c r="F86" s="51"/>
      <c r="G86" s="51"/>
      <c r="H86" s="51"/>
      <c r="I86" s="51"/>
      <c r="J86" s="60"/>
      <c r="K86" s="60"/>
    </row>
    <row r="87" spans="1:11" s="50" customFormat="1" x14ac:dyDescent="0.2">
      <c r="A87" s="51"/>
      <c r="B87" s="51"/>
      <c r="C87" s="51"/>
      <c r="D87" s="51"/>
      <c r="E87" s="52"/>
      <c r="F87" s="51"/>
      <c r="G87" s="51"/>
      <c r="H87" s="51"/>
      <c r="I87" s="51"/>
      <c r="J87" s="60"/>
      <c r="K87" s="60"/>
    </row>
    <row r="88" spans="1:11" s="50" customFormat="1" x14ac:dyDescent="0.2">
      <c r="A88" s="51"/>
      <c r="B88" s="51"/>
      <c r="C88" s="51"/>
      <c r="D88" s="51"/>
      <c r="E88" s="52"/>
      <c r="F88" s="51"/>
      <c r="G88" s="51"/>
      <c r="H88" s="51"/>
      <c r="I88" s="51"/>
      <c r="J88" s="60"/>
      <c r="K88" s="60"/>
    </row>
    <row r="89" spans="1:11" s="50" customFormat="1" x14ac:dyDescent="0.2">
      <c r="A89" s="51"/>
      <c r="B89" s="51"/>
      <c r="C89" s="51"/>
      <c r="D89" s="51"/>
      <c r="E89" s="52"/>
      <c r="F89" s="51"/>
      <c r="G89" s="51"/>
      <c r="H89" s="51"/>
      <c r="I89" s="51"/>
      <c r="J89" s="60"/>
      <c r="K89" s="60"/>
    </row>
    <row r="90" spans="1:11" s="50" customFormat="1" x14ac:dyDescent="0.2">
      <c r="A90" s="51"/>
      <c r="B90" s="51"/>
      <c r="C90" s="51"/>
      <c r="D90" s="51"/>
      <c r="E90" s="52"/>
      <c r="F90" s="51"/>
      <c r="G90" s="51"/>
      <c r="H90" s="51"/>
      <c r="I90" s="51"/>
      <c r="J90" s="60"/>
      <c r="K90" s="60"/>
    </row>
    <row r="91" spans="1:11" s="50" customFormat="1" x14ac:dyDescent="0.2">
      <c r="A91" s="51"/>
      <c r="B91" s="51"/>
      <c r="C91" s="51"/>
      <c r="D91" s="51"/>
      <c r="E91" s="52"/>
      <c r="F91" s="51"/>
      <c r="G91" s="51"/>
      <c r="H91" s="51"/>
      <c r="I91" s="51"/>
      <c r="J91" s="60"/>
      <c r="K91" s="60"/>
    </row>
    <row r="92" spans="1:11" s="50" customFormat="1" x14ac:dyDescent="0.2">
      <c r="A92" s="51"/>
      <c r="B92" s="51"/>
      <c r="C92" s="51"/>
      <c r="D92" s="51"/>
      <c r="E92" s="52"/>
      <c r="F92" s="51"/>
      <c r="G92" s="51"/>
      <c r="H92" s="51"/>
      <c r="I92" s="51"/>
      <c r="J92" s="60"/>
      <c r="K92" s="60"/>
    </row>
    <row r="93" spans="1:11" s="50" customFormat="1" x14ac:dyDescent="0.2">
      <c r="A93" s="51"/>
      <c r="B93" s="51"/>
      <c r="C93" s="51"/>
      <c r="D93" s="51"/>
      <c r="E93" s="52"/>
      <c r="F93" s="51"/>
      <c r="G93" s="51"/>
      <c r="H93" s="51"/>
      <c r="I93" s="51"/>
      <c r="J93" s="60"/>
      <c r="K93" s="60"/>
    </row>
    <row r="94" spans="1:11" s="50" customFormat="1" x14ac:dyDescent="0.2">
      <c r="A94" s="51"/>
      <c r="B94" s="51"/>
      <c r="C94" s="51"/>
      <c r="D94" s="51"/>
      <c r="E94" s="52"/>
      <c r="F94" s="51"/>
      <c r="G94" s="51"/>
      <c r="H94" s="51"/>
      <c r="I94" s="51"/>
      <c r="J94" s="60"/>
      <c r="K94" s="60"/>
    </row>
    <row r="95" spans="1:11" s="50" customFormat="1" x14ac:dyDescent="0.2">
      <c r="A95" s="51"/>
      <c r="B95" s="51"/>
      <c r="C95" s="51"/>
      <c r="D95" s="51"/>
      <c r="E95" s="52"/>
      <c r="F95" s="51"/>
      <c r="G95" s="51"/>
      <c r="H95" s="51"/>
      <c r="I95" s="51"/>
      <c r="J95" s="60"/>
      <c r="K95" s="60"/>
    </row>
    <row r="96" spans="1:11" s="50" customFormat="1" x14ac:dyDescent="0.2">
      <c r="A96" s="51"/>
      <c r="B96" s="51"/>
      <c r="C96" s="51"/>
      <c r="D96" s="51"/>
      <c r="E96" s="52"/>
      <c r="F96" s="51"/>
      <c r="G96" s="51"/>
      <c r="H96" s="51"/>
      <c r="I96" s="51"/>
      <c r="J96" s="60"/>
      <c r="K96" s="60"/>
    </row>
    <row r="97" spans="1:11" s="50" customFormat="1" x14ac:dyDescent="0.2">
      <c r="A97" s="51"/>
      <c r="B97" s="51"/>
      <c r="C97" s="51"/>
      <c r="D97" s="51"/>
      <c r="E97" s="52"/>
      <c r="F97" s="51"/>
      <c r="G97" s="51"/>
      <c r="H97" s="51"/>
      <c r="I97" s="51"/>
      <c r="J97" s="60"/>
      <c r="K97" s="60"/>
    </row>
    <row r="98" spans="1:11" s="50" customFormat="1" x14ac:dyDescent="0.2">
      <c r="A98" s="51"/>
      <c r="B98" s="51"/>
      <c r="C98" s="51"/>
      <c r="D98" s="51"/>
      <c r="E98" s="52"/>
      <c r="F98" s="51"/>
      <c r="G98" s="51"/>
      <c r="H98" s="51"/>
      <c r="I98" s="51"/>
      <c r="J98" s="60"/>
      <c r="K98" s="60"/>
    </row>
    <row r="99" spans="1:11" s="50" customFormat="1" x14ac:dyDescent="0.2">
      <c r="A99" s="51"/>
      <c r="B99" s="51"/>
      <c r="C99" s="51"/>
      <c r="D99" s="51"/>
      <c r="E99" s="52"/>
      <c r="F99" s="51"/>
      <c r="G99" s="51"/>
      <c r="H99" s="51"/>
      <c r="I99" s="51"/>
      <c r="J99" s="60"/>
      <c r="K99" s="60"/>
    </row>
    <row r="100" spans="1:11" s="50" customFormat="1" x14ac:dyDescent="0.2">
      <c r="A100" s="51"/>
      <c r="B100" s="51"/>
      <c r="C100" s="51"/>
      <c r="D100" s="51"/>
      <c r="E100" s="52"/>
      <c r="F100" s="51"/>
      <c r="G100" s="51"/>
      <c r="H100" s="51"/>
      <c r="I100" s="51"/>
      <c r="J100" s="60"/>
      <c r="K100" s="60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3"/>
  <sheetViews>
    <sheetView workbookViewId="0">
      <pane xSplit="4" topLeftCell="E1" activePane="topRight" state="frozen"/>
      <selection pane="topRight" activeCell="H4" sqref="H4"/>
    </sheetView>
  </sheetViews>
  <sheetFormatPr defaultColWidth="9" defaultRowHeight="15.75" x14ac:dyDescent="0.2"/>
  <cols>
    <col min="1" max="2" width="9" style="17"/>
    <col min="3" max="3" width="23.375" style="17" customWidth="1"/>
    <col min="4" max="4" width="9" style="17"/>
    <col min="5" max="5" width="9" style="39"/>
    <col min="6" max="6" width="9" style="40"/>
    <col min="8" max="8" width="9" style="41"/>
  </cols>
  <sheetData>
    <row r="1" spans="1:8" x14ac:dyDescent="0.2">
      <c r="A1" s="17" t="s">
        <v>73</v>
      </c>
      <c r="B1" s="17" t="s">
        <v>74</v>
      </c>
      <c r="C1" s="42" t="s">
        <v>75</v>
      </c>
      <c r="D1" s="43" t="s">
        <v>0</v>
      </c>
      <c r="E1" s="44" t="s">
        <v>7</v>
      </c>
      <c r="F1" s="45" t="s">
        <v>9</v>
      </c>
      <c r="G1" s="41" t="s">
        <v>11</v>
      </c>
      <c r="H1" s="41" t="s">
        <v>12</v>
      </c>
    </row>
    <row r="2" spans="1:8" s="37" customFormat="1" x14ac:dyDescent="0.2">
      <c r="A2" s="46">
        <v>1</v>
      </c>
      <c r="B2" s="17">
        <v>0</v>
      </c>
      <c r="C2" s="19" t="s">
        <v>76</v>
      </c>
      <c r="D2" s="61" t="s">
        <v>77</v>
      </c>
      <c r="E2" s="39">
        <v>1</v>
      </c>
      <c r="F2" s="47">
        <f>E2</f>
        <v>1</v>
      </c>
      <c r="G2" s="37">
        <v>1</v>
      </c>
      <c r="H2" s="37">
        <v>456</v>
      </c>
    </row>
    <row r="3" spans="1:8" s="37" customFormat="1" x14ac:dyDescent="0.2">
      <c r="A3" s="46">
        <v>1</v>
      </c>
      <c r="B3" s="17">
        <v>1</v>
      </c>
      <c r="C3" s="19" t="s">
        <v>78</v>
      </c>
      <c r="D3" s="61"/>
      <c r="E3" s="39">
        <v>2</v>
      </c>
      <c r="F3" s="47">
        <f t="shared" ref="F3:F8" si="0">E3</f>
        <v>2</v>
      </c>
      <c r="G3" s="37">
        <v>3</v>
      </c>
      <c r="H3" s="37">
        <v>456456</v>
      </c>
    </row>
    <row r="4" spans="1:8" s="37" customFormat="1" x14ac:dyDescent="0.2">
      <c r="A4" s="17">
        <v>2</v>
      </c>
      <c r="B4" s="17">
        <v>0</v>
      </c>
      <c r="C4" s="17" t="s">
        <v>79</v>
      </c>
      <c r="D4" s="61"/>
      <c r="E4" s="39">
        <v>3</v>
      </c>
      <c r="F4" s="47">
        <f t="shared" si="0"/>
        <v>3</v>
      </c>
      <c r="G4" s="37">
        <v>4</v>
      </c>
    </row>
    <row r="5" spans="1:8" s="38" customFormat="1" x14ac:dyDescent="0.2">
      <c r="A5" s="48">
        <v>3</v>
      </c>
      <c r="B5" s="48">
        <v>0</v>
      </c>
      <c r="C5" s="48" t="s">
        <v>80</v>
      </c>
      <c r="D5" s="62"/>
      <c r="E5" s="49">
        <v>4</v>
      </c>
      <c r="F5" s="47">
        <f t="shared" si="0"/>
        <v>4</v>
      </c>
      <c r="G5" s="38">
        <v>76</v>
      </c>
    </row>
    <row r="6" spans="1:8" s="37" customFormat="1" x14ac:dyDescent="0.2">
      <c r="A6" s="17">
        <v>3</v>
      </c>
      <c r="B6" s="17">
        <v>1</v>
      </c>
      <c r="C6" s="17" t="s">
        <v>78</v>
      </c>
      <c r="D6" s="61"/>
      <c r="E6" s="39">
        <v>5</v>
      </c>
      <c r="F6" s="47">
        <f t="shared" si="0"/>
        <v>5</v>
      </c>
      <c r="G6" s="37">
        <v>567</v>
      </c>
    </row>
    <row r="7" spans="1:8" s="37" customFormat="1" x14ac:dyDescent="0.2">
      <c r="A7" s="17">
        <v>4</v>
      </c>
      <c r="B7" s="17">
        <v>0</v>
      </c>
      <c r="C7" s="17" t="s">
        <v>81</v>
      </c>
      <c r="D7" s="61"/>
      <c r="E7" s="39">
        <v>6</v>
      </c>
      <c r="F7" s="47">
        <f t="shared" si="0"/>
        <v>6</v>
      </c>
      <c r="G7" s="37">
        <v>456</v>
      </c>
    </row>
    <row r="8" spans="1:8" s="37" customFormat="1" x14ac:dyDescent="0.2">
      <c r="A8" s="17">
        <v>5</v>
      </c>
      <c r="B8" s="17">
        <v>0</v>
      </c>
      <c r="C8" s="17" t="s">
        <v>81</v>
      </c>
      <c r="D8" s="61"/>
      <c r="E8" s="39">
        <v>7</v>
      </c>
      <c r="F8" s="47">
        <f t="shared" si="0"/>
        <v>7</v>
      </c>
      <c r="G8" s="37">
        <v>7</v>
      </c>
    </row>
    <row r="9" spans="1:8" s="37" customFormat="1" x14ac:dyDescent="0.2">
      <c r="A9" s="17"/>
      <c r="B9" s="17"/>
      <c r="C9" s="17"/>
      <c r="D9" s="17"/>
      <c r="E9" s="39"/>
      <c r="F9" s="47"/>
      <c r="H9" s="37">
        <v>8</v>
      </c>
    </row>
    <row r="10" spans="1:8" s="37" customFormat="1" x14ac:dyDescent="0.2">
      <c r="A10" s="17"/>
      <c r="B10" s="17"/>
      <c r="C10" s="17"/>
      <c r="D10" s="17"/>
      <c r="E10" s="39"/>
      <c r="F10" s="47"/>
    </row>
    <row r="11" spans="1:8" s="37" customFormat="1" x14ac:dyDescent="0.2">
      <c r="A11" s="17"/>
      <c r="B11" s="17"/>
      <c r="C11" s="17"/>
      <c r="D11" s="17"/>
      <c r="E11" s="39"/>
      <c r="F11" s="47"/>
    </row>
    <row r="12" spans="1:8" s="37" customFormat="1" x14ac:dyDescent="0.2">
      <c r="A12" s="17"/>
      <c r="B12" s="17"/>
      <c r="C12" s="17"/>
      <c r="D12" s="17"/>
      <c r="E12" s="39"/>
      <c r="F12" s="47"/>
    </row>
    <row r="13" spans="1:8" s="37" customFormat="1" x14ac:dyDescent="0.2">
      <c r="A13" s="17"/>
      <c r="B13" s="17"/>
      <c r="C13" s="17"/>
      <c r="D13" s="17"/>
      <c r="E13" s="39"/>
      <c r="F13" s="47"/>
    </row>
    <row r="14" spans="1:8" s="37" customFormat="1" x14ac:dyDescent="0.2">
      <c r="A14" s="17"/>
      <c r="B14" s="17"/>
      <c r="C14" s="17"/>
      <c r="D14" s="17"/>
      <c r="E14" s="39"/>
      <c r="F14" s="47"/>
    </row>
    <row r="15" spans="1:8" s="37" customFormat="1" x14ac:dyDescent="0.2">
      <c r="A15" s="17"/>
      <c r="B15" s="17"/>
      <c r="C15" s="17"/>
      <c r="D15" s="17"/>
      <c r="E15" s="39"/>
      <c r="F15" s="47"/>
    </row>
    <row r="16" spans="1:8" s="37" customFormat="1" x14ac:dyDescent="0.2">
      <c r="A16" s="17"/>
      <c r="B16" s="17"/>
      <c r="C16" s="17"/>
      <c r="D16" s="17"/>
      <c r="E16" s="39"/>
      <c r="F16" s="47"/>
    </row>
    <row r="17" spans="1:6" s="37" customFormat="1" x14ac:dyDescent="0.2">
      <c r="A17" s="17"/>
      <c r="B17" s="17"/>
      <c r="C17" s="17"/>
      <c r="D17" s="17"/>
      <c r="E17" s="39"/>
      <c r="F17" s="47"/>
    </row>
    <row r="18" spans="1:6" s="37" customFormat="1" x14ac:dyDescent="0.2">
      <c r="A18" s="17"/>
      <c r="B18" s="17"/>
      <c r="C18" s="17"/>
      <c r="D18" s="17"/>
      <c r="E18" s="39"/>
      <c r="F18" s="47"/>
    </row>
    <row r="19" spans="1:6" s="37" customFormat="1" x14ac:dyDescent="0.2">
      <c r="A19" s="17"/>
      <c r="B19" s="17"/>
      <c r="C19" s="17"/>
      <c r="D19" s="17"/>
      <c r="E19" s="39"/>
      <c r="F19" s="47"/>
    </row>
    <row r="20" spans="1:6" s="37" customFormat="1" x14ac:dyDescent="0.2">
      <c r="A20" s="17"/>
      <c r="B20" s="17"/>
      <c r="C20" s="17"/>
      <c r="D20" s="17"/>
      <c r="E20" s="39"/>
      <c r="F20" s="47"/>
    </row>
    <row r="21" spans="1:6" s="37" customFormat="1" x14ac:dyDescent="0.2">
      <c r="A21" s="17"/>
      <c r="B21" s="17"/>
      <c r="C21" s="17"/>
      <c r="D21" s="17"/>
      <c r="E21" s="39"/>
      <c r="F21" s="47"/>
    </row>
    <row r="22" spans="1:6" s="37" customFormat="1" x14ac:dyDescent="0.2">
      <c r="A22" s="17"/>
      <c r="B22" s="17"/>
      <c r="C22" s="17"/>
      <c r="D22" s="17"/>
      <c r="E22" s="39"/>
      <c r="F22" s="47"/>
    </row>
    <row r="23" spans="1:6" s="37" customFormat="1" x14ac:dyDescent="0.2">
      <c r="A23" s="17"/>
      <c r="B23" s="17"/>
      <c r="C23" s="17"/>
      <c r="D23" s="17"/>
      <c r="E23" s="39"/>
      <c r="F23" s="47"/>
    </row>
  </sheetData>
  <mergeCells count="1">
    <mergeCell ref="D2:D8"/>
  </mergeCells>
  <phoneticPr fontId="10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73"/>
  <sheetViews>
    <sheetView workbookViewId="0">
      <pane ySplit="1" topLeftCell="A32" activePane="bottomLeft" state="frozen"/>
      <selection pane="bottomLeft" activeCell="C7" sqref="C7"/>
    </sheetView>
  </sheetViews>
  <sheetFormatPr defaultColWidth="16.125" defaultRowHeight="15" customHeight="1" x14ac:dyDescent="0.2"/>
  <cols>
    <col min="1" max="1" width="16.125" style="23"/>
    <col min="2" max="2" width="18.5" style="24" customWidth="1"/>
    <col min="3" max="3" width="9.125" style="25" customWidth="1"/>
    <col min="4" max="4" width="12" style="26" customWidth="1"/>
    <col min="6" max="16384" width="16.125" style="27"/>
  </cols>
  <sheetData>
    <row r="1" spans="1:5" ht="15" customHeight="1" x14ac:dyDescent="0.2">
      <c r="A1" s="28" t="s">
        <v>82</v>
      </c>
      <c r="B1" s="29" t="s">
        <v>83</v>
      </c>
      <c r="C1" s="30" t="s">
        <v>84</v>
      </c>
      <c r="D1" s="31" t="s">
        <v>85</v>
      </c>
    </row>
    <row r="2" spans="1:5" ht="15" customHeight="1" x14ac:dyDescent="0.2">
      <c r="A2" s="65" t="s">
        <v>158</v>
      </c>
      <c r="B2" s="29">
        <v>3.95</v>
      </c>
      <c r="C2" s="30">
        <v>7</v>
      </c>
      <c r="D2" s="29">
        <f>B2+1.5</f>
        <v>5.45</v>
      </c>
    </row>
    <row r="3" spans="1:5" ht="15" customHeight="1" x14ac:dyDescent="0.2">
      <c r="A3" s="3"/>
      <c r="B3" s="32">
        <v>14.45</v>
      </c>
      <c r="C3" s="30">
        <v>12</v>
      </c>
      <c r="D3" s="29">
        <f t="shared" ref="D3:D133" si="0">B3+1.5</f>
        <v>15.95</v>
      </c>
    </row>
    <row r="4" spans="1:5" ht="15" customHeight="1" x14ac:dyDescent="0.2">
      <c r="A4" s="12"/>
      <c r="B4" s="32">
        <v>18.95</v>
      </c>
      <c r="C4" s="30">
        <v>15</v>
      </c>
      <c r="D4" s="29">
        <f t="shared" si="0"/>
        <v>20.45</v>
      </c>
    </row>
    <row r="5" spans="1:5" ht="15" customHeight="1" x14ac:dyDescent="0.2">
      <c r="A5" s="12"/>
      <c r="B5" s="32">
        <v>25.45</v>
      </c>
      <c r="C5" s="30">
        <v>17</v>
      </c>
      <c r="D5" s="29">
        <f t="shared" si="0"/>
        <v>26.95</v>
      </c>
    </row>
    <row r="6" spans="1:5" ht="15" customHeight="1" x14ac:dyDescent="0.2">
      <c r="A6" s="3"/>
      <c r="B6" s="32">
        <v>31.95</v>
      </c>
      <c r="C6" s="30">
        <v>18</v>
      </c>
      <c r="D6" s="29">
        <f t="shared" si="0"/>
        <v>33.450000000000003</v>
      </c>
    </row>
    <row r="7" spans="1:5" ht="15" customHeight="1" x14ac:dyDescent="0.2">
      <c r="A7" s="12"/>
      <c r="B7" s="29">
        <v>36.450000000000003</v>
      </c>
      <c r="C7" s="30">
        <v>20</v>
      </c>
      <c r="D7" s="29">
        <f t="shared" si="0"/>
        <v>37.950000000000003</v>
      </c>
    </row>
    <row r="8" spans="1:5" ht="15" customHeight="1" x14ac:dyDescent="0.2">
      <c r="A8" s="3"/>
      <c r="B8" s="32">
        <v>40.950000000000003</v>
      </c>
      <c r="C8" s="30">
        <v>21</v>
      </c>
      <c r="D8" s="29">
        <f t="shared" si="0"/>
        <v>42.45</v>
      </c>
      <c r="E8" s="33"/>
    </row>
    <row r="9" spans="1:5" ht="15" customHeight="1" x14ac:dyDescent="0.2">
      <c r="A9" s="65" t="s">
        <v>159</v>
      </c>
      <c r="B9" s="32">
        <v>1.85</v>
      </c>
      <c r="C9" s="30">
        <v>7</v>
      </c>
      <c r="D9" s="31">
        <f t="shared" si="0"/>
        <v>3.35</v>
      </c>
      <c r="E9" s="33"/>
    </row>
    <row r="10" spans="1:5" ht="15" customHeight="1" x14ac:dyDescent="0.2">
      <c r="A10" s="12"/>
      <c r="B10" s="32">
        <v>16.45</v>
      </c>
      <c r="C10" s="30">
        <v>7</v>
      </c>
      <c r="D10" s="31">
        <f t="shared" si="0"/>
        <v>17.95</v>
      </c>
      <c r="E10" s="33"/>
    </row>
    <row r="11" spans="1:5" ht="15" customHeight="1" x14ac:dyDescent="0.2">
      <c r="A11" s="3"/>
      <c r="B11" s="32">
        <v>20.65</v>
      </c>
      <c r="C11" s="30">
        <v>11</v>
      </c>
      <c r="D11" s="31">
        <f t="shared" si="0"/>
        <v>22.15</v>
      </c>
      <c r="E11" s="33"/>
    </row>
    <row r="12" spans="1:5" ht="15" customHeight="1" x14ac:dyDescent="0.2">
      <c r="A12" s="65" t="s">
        <v>160</v>
      </c>
      <c r="B12" s="29">
        <v>3.45</v>
      </c>
      <c r="C12" s="30">
        <v>11</v>
      </c>
      <c r="D12" s="31">
        <f t="shared" si="0"/>
        <v>4.95</v>
      </c>
    </row>
    <row r="13" spans="1:5" ht="15" customHeight="1" x14ac:dyDescent="0.2">
      <c r="A13" s="3"/>
      <c r="B13" s="29">
        <v>21.15</v>
      </c>
      <c r="C13" s="30">
        <v>17</v>
      </c>
      <c r="D13" s="31">
        <f t="shared" si="0"/>
        <v>22.65</v>
      </c>
    </row>
    <row r="14" spans="1:5" ht="15" customHeight="1" x14ac:dyDescent="0.2">
      <c r="A14" s="66" t="s">
        <v>161</v>
      </c>
      <c r="B14" s="29">
        <v>3.05</v>
      </c>
      <c r="C14" s="30">
        <v>13</v>
      </c>
      <c r="D14" s="31">
        <f t="shared" si="0"/>
        <v>4.55</v>
      </c>
    </row>
    <row r="15" spans="1:5" ht="15" customHeight="1" x14ac:dyDescent="0.2">
      <c r="A15" s="3"/>
      <c r="B15" s="29">
        <v>6.65</v>
      </c>
      <c r="C15" s="30">
        <v>13</v>
      </c>
      <c r="D15" s="31">
        <f t="shared" si="0"/>
        <v>8.15</v>
      </c>
    </row>
    <row r="16" spans="1:5" ht="15" customHeight="1" x14ac:dyDescent="0.2">
      <c r="A16" s="3"/>
      <c r="B16" s="29">
        <v>16.649999999999999</v>
      </c>
      <c r="C16" s="30">
        <v>5</v>
      </c>
      <c r="D16" s="31">
        <f t="shared" si="0"/>
        <v>18.149999999999999</v>
      </c>
    </row>
    <row r="17" spans="1:4" ht="15" customHeight="1" x14ac:dyDescent="0.2">
      <c r="A17" s="3"/>
      <c r="B17" s="29">
        <v>27.75</v>
      </c>
      <c r="C17" s="30">
        <v>19</v>
      </c>
      <c r="D17" s="31">
        <f t="shared" si="0"/>
        <v>29.25</v>
      </c>
    </row>
    <row r="18" spans="1:4" ht="15" customHeight="1" x14ac:dyDescent="0.2">
      <c r="A18" s="66" t="s">
        <v>162</v>
      </c>
      <c r="B18" s="29">
        <v>3.85</v>
      </c>
      <c r="C18" s="30">
        <v>6</v>
      </c>
      <c r="D18" s="31">
        <f t="shared" si="0"/>
        <v>5.35</v>
      </c>
    </row>
    <row r="19" spans="1:4" ht="15" customHeight="1" x14ac:dyDescent="0.2">
      <c r="A19" s="3"/>
      <c r="B19" s="29">
        <v>14.05</v>
      </c>
      <c r="C19" s="30">
        <v>12</v>
      </c>
      <c r="D19" s="31">
        <f t="shared" si="0"/>
        <v>15.55</v>
      </c>
    </row>
    <row r="20" spans="1:4" ht="15" customHeight="1" x14ac:dyDescent="0.2">
      <c r="A20" s="3"/>
      <c r="B20" s="29">
        <v>21.85</v>
      </c>
      <c r="C20" s="30">
        <v>10</v>
      </c>
      <c r="D20" s="31">
        <f t="shared" si="0"/>
        <v>23.35</v>
      </c>
    </row>
    <row r="21" spans="1:4" ht="15" customHeight="1" x14ac:dyDescent="0.2">
      <c r="A21" s="3"/>
      <c r="B21" s="29">
        <v>27.85</v>
      </c>
      <c r="C21" s="30">
        <v>9</v>
      </c>
      <c r="D21" s="31">
        <f t="shared" si="0"/>
        <v>29.35</v>
      </c>
    </row>
    <row r="22" spans="1:4" ht="15" customHeight="1" x14ac:dyDescent="0.2">
      <c r="A22" s="66" t="s">
        <v>163</v>
      </c>
      <c r="B22" s="29">
        <v>2.95</v>
      </c>
      <c r="C22" s="31">
        <v>5</v>
      </c>
      <c r="D22" s="31">
        <f t="shared" si="0"/>
        <v>4.45</v>
      </c>
    </row>
    <row r="23" spans="1:4" ht="15" customHeight="1" x14ac:dyDescent="0.2">
      <c r="A23" s="3"/>
      <c r="B23" s="29">
        <v>6.45</v>
      </c>
      <c r="C23" s="31">
        <v>6</v>
      </c>
      <c r="D23" s="31">
        <f t="shared" si="0"/>
        <v>7.95</v>
      </c>
    </row>
    <row r="24" spans="1:4" ht="15" customHeight="1" x14ac:dyDescent="0.2">
      <c r="A24" s="3"/>
      <c r="B24" s="29">
        <v>16.25</v>
      </c>
      <c r="C24" s="31">
        <v>12</v>
      </c>
      <c r="D24" s="31">
        <f t="shared" si="0"/>
        <v>17.75</v>
      </c>
    </row>
    <row r="25" spans="1:4" ht="15" customHeight="1" x14ac:dyDescent="0.2">
      <c r="A25" s="3"/>
      <c r="B25" s="29">
        <v>18.75</v>
      </c>
      <c r="C25" s="31">
        <v>14</v>
      </c>
      <c r="D25" s="31">
        <f t="shared" si="0"/>
        <v>20.25</v>
      </c>
    </row>
    <row r="26" spans="1:4" ht="15" customHeight="1" x14ac:dyDescent="0.2">
      <c r="A26" s="3"/>
      <c r="B26" s="29">
        <v>24.95</v>
      </c>
      <c r="C26" s="31">
        <v>15</v>
      </c>
      <c r="D26" s="31">
        <f t="shared" si="0"/>
        <v>26.45</v>
      </c>
    </row>
    <row r="27" spans="1:4" ht="15" customHeight="1" x14ac:dyDescent="0.2">
      <c r="A27" s="3"/>
      <c r="B27" s="29">
        <v>29.45</v>
      </c>
      <c r="C27" s="31">
        <v>17</v>
      </c>
      <c r="D27" s="31">
        <f t="shared" si="0"/>
        <v>30.95</v>
      </c>
    </row>
    <row r="28" spans="1:4" ht="15" customHeight="1" x14ac:dyDescent="0.2">
      <c r="A28" s="3"/>
      <c r="B28" s="29">
        <v>38.450000000000003</v>
      </c>
      <c r="C28" s="30">
        <v>18</v>
      </c>
      <c r="D28" s="31">
        <f t="shared" si="0"/>
        <v>39.950000000000003</v>
      </c>
    </row>
    <row r="29" spans="1:4" ht="15" customHeight="1" x14ac:dyDescent="0.2">
      <c r="A29" s="3"/>
      <c r="B29" s="29">
        <v>41.95</v>
      </c>
      <c r="C29" s="30">
        <v>20</v>
      </c>
      <c r="D29" s="31">
        <f t="shared" si="0"/>
        <v>43.45</v>
      </c>
    </row>
    <row r="30" spans="1:4" ht="15" customHeight="1" x14ac:dyDescent="0.2">
      <c r="A30" s="66" t="s">
        <v>164</v>
      </c>
      <c r="B30" s="32">
        <v>2.85</v>
      </c>
      <c r="C30" s="30">
        <v>9</v>
      </c>
      <c r="D30" s="31">
        <f t="shared" si="0"/>
        <v>4.3499999999999996</v>
      </c>
    </row>
    <row r="31" spans="1:4" ht="15" customHeight="1" x14ac:dyDescent="0.2">
      <c r="A31" s="3"/>
      <c r="B31" s="32">
        <v>16.25</v>
      </c>
      <c r="C31" s="34">
        <v>15</v>
      </c>
      <c r="D31" s="31">
        <f t="shared" si="0"/>
        <v>17.75</v>
      </c>
    </row>
    <row r="32" spans="1:4" ht="15" customHeight="1" x14ac:dyDescent="0.2">
      <c r="A32" s="3"/>
      <c r="B32" s="32">
        <v>18.649999999999999</v>
      </c>
      <c r="C32" s="34">
        <v>17</v>
      </c>
      <c r="D32" s="31">
        <f t="shared" si="0"/>
        <v>20.149999999999999</v>
      </c>
    </row>
    <row r="33" spans="1:4" ht="15" customHeight="1" x14ac:dyDescent="0.2">
      <c r="A33" s="3"/>
      <c r="B33" s="32">
        <v>24.95</v>
      </c>
      <c r="C33" s="34">
        <v>18</v>
      </c>
      <c r="D33" s="31">
        <f t="shared" si="0"/>
        <v>26.45</v>
      </c>
    </row>
    <row r="34" spans="1:4" ht="15" customHeight="1" x14ac:dyDescent="0.2">
      <c r="A34" s="3"/>
      <c r="B34" s="32">
        <v>31.05</v>
      </c>
      <c r="C34" s="34">
        <v>20</v>
      </c>
      <c r="D34" s="31">
        <f t="shared" si="0"/>
        <v>32.549999999999997</v>
      </c>
    </row>
    <row r="35" spans="1:4" ht="15" customHeight="1" x14ac:dyDescent="0.2">
      <c r="A35" s="3"/>
      <c r="B35" s="32">
        <v>40.950000000000003</v>
      </c>
      <c r="C35" s="34">
        <v>21</v>
      </c>
      <c r="D35" s="31">
        <f t="shared" si="0"/>
        <v>42.45</v>
      </c>
    </row>
    <row r="36" spans="1:4" ht="15" customHeight="1" x14ac:dyDescent="0.2">
      <c r="A36" s="66" t="s">
        <v>165</v>
      </c>
      <c r="B36" s="32">
        <v>3.85</v>
      </c>
      <c r="C36" s="34">
        <v>7</v>
      </c>
      <c r="D36" s="31">
        <f t="shared" si="0"/>
        <v>5.35</v>
      </c>
    </row>
    <row r="37" spans="1:4" ht="15" customHeight="1" x14ac:dyDescent="0.2">
      <c r="A37" s="3"/>
      <c r="B37" s="32">
        <v>4.6500000000000004</v>
      </c>
      <c r="C37" s="34">
        <v>10</v>
      </c>
      <c r="D37" s="31">
        <f t="shared" si="0"/>
        <v>6.15</v>
      </c>
    </row>
    <row r="38" spans="1:4" ht="15" customHeight="1" x14ac:dyDescent="0.2">
      <c r="A38" s="3"/>
      <c r="B38" s="32">
        <v>18.95</v>
      </c>
      <c r="C38" s="34">
        <v>12</v>
      </c>
      <c r="D38" s="31">
        <f t="shared" si="0"/>
        <v>20.45</v>
      </c>
    </row>
    <row r="39" spans="1:4" ht="15" customHeight="1" x14ac:dyDescent="0.2">
      <c r="A39" s="3"/>
      <c r="B39" s="32">
        <v>20.75</v>
      </c>
      <c r="C39" s="34">
        <v>15</v>
      </c>
      <c r="D39" s="31">
        <f t="shared" si="0"/>
        <v>22.25</v>
      </c>
    </row>
    <row r="40" spans="1:4" ht="15" customHeight="1" x14ac:dyDescent="0.2">
      <c r="A40" s="3"/>
      <c r="B40" s="32">
        <v>24.95</v>
      </c>
      <c r="C40" s="34">
        <v>18</v>
      </c>
      <c r="D40" s="31">
        <f t="shared" si="0"/>
        <v>26.45</v>
      </c>
    </row>
    <row r="41" spans="1:4" ht="15" customHeight="1" x14ac:dyDescent="0.2">
      <c r="A41" s="3"/>
      <c r="B41" s="32">
        <v>29.95</v>
      </c>
      <c r="C41" s="34">
        <v>20</v>
      </c>
      <c r="D41" s="31">
        <f t="shared" si="0"/>
        <v>31.45</v>
      </c>
    </row>
    <row r="42" spans="1:4" ht="15" customHeight="1" x14ac:dyDescent="0.2">
      <c r="A42" s="3"/>
      <c r="B42" s="32">
        <v>34.950000000000003</v>
      </c>
      <c r="C42" s="34">
        <v>21</v>
      </c>
      <c r="D42" s="31">
        <f t="shared" si="0"/>
        <v>36.450000000000003</v>
      </c>
    </row>
    <row r="43" spans="1:4" ht="15" customHeight="1" x14ac:dyDescent="0.2">
      <c r="A43" s="3"/>
      <c r="B43" s="32">
        <v>39.450000000000003</v>
      </c>
      <c r="C43" s="34">
        <v>22</v>
      </c>
      <c r="D43" s="31">
        <f t="shared" si="0"/>
        <v>40.950000000000003</v>
      </c>
    </row>
    <row r="44" spans="1:4" ht="15" customHeight="1" x14ac:dyDescent="0.2">
      <c r="A44" s="66" t="s">
        <v>166</v>
      </c>
      <c r="B44" s="32">
        <v>2.95</v>
      </c>
      <c r="C44" s="34">
        <v>5</v>
      </c>
      <c r="D44" s="31">
        <f t="shared" si="0"/>
        <v>4.45</v>
      </c>
    </row>
    <row r="45" spans="1:4" ht="15" customHeight="1" x14ac:dyDescent="0.2">
      <c r="A45" s="3"/>
      <c r="B45" s="32">
        <v>16.25</v>
      </c>
      <c r="C45" s="34">
        <v>12</v>
      </c>
      <c r="D45" s="31">
        <f t="shared" si="0"/>
        <v>17.75</v>
      </c>
    </row>
    <row r="46" spans="1:4" ht="15" customHeight="1" x14ac:dyDescent="0.2">
      <c r="A46" s="3"/>
      <c r="B46" s="32">
        <v>20.65</v>
      </c>
      <c r="C46" s="34">
        <v>14</v>
      </c>
      <c r="D46" s="31">
        <f t="shared" si="0"/>
        <v>22.15</v>
      </c>
    </row>
    <row r="47" spans="1:4" ht="15" customHeight="1" x14ac:dyDescent="0.2">
      <c r="A47" s="3"/>
      <c r="B47" s="32">
        <v>25.05</v>
      </c>
      <c r="C47" s="34">
        <v>18</v>
      </c>
      <c r="D47" s="31">
        <f t="shared" si="0"/>
        <v>26.55</v>
      </c>
    </row>
    <row r="48" spans="1:4" ht="15" customHeight="1" x14ac:dyDescent="0.2">
      <c r="A48" s="3"/>
      <c r="B48" s="32">
        <v>29.95</v>
      </c>
      <c r="C48" s="34">
        <v>20</v>
      </c>
      <c r="D48" s="31">
        <f t="shared" si="0"/>
        <v>31.45</v>
      </c>
    </row>
    <row r="49" spans="1:4" ht="15" customHeight="1" x14ac:dyDescent="0.2">
      <c r="A49" s="3"/>
      <c r="B49" s="32">
        <v>34.950000000000003</v>
      </c>
      <c r="C49" s="34">
        <v>21</v>
      </c>
      <c r="D49" s="31">
        <f t="shared" si="0"/>
        <v>36.450000000000003</v>
      </c>
    </row>
    <row r="50" spans="1:4" ht="15" customHeight="1" x14ac:dyDescent="0.2">
      <c r="A50" s="66" t="s">
        <v>167</v>
      </c>
      <c r="B50" s="32">
        <v>1.65</v>
      </c>
      <c r="C50" s="34">
        <v>6</v>
      </c>
      <c r="D50" s="31">
        <f t="shared" si="0"/>
        <v>3.15</v>
      </c>
    </row>
    <row r="51" spans="1:4" ht="15" customHeight="1" x14ac:dyDescent="0.2">
      <c r="A51" s="3"/>
      <c r="B51" s="32">
        <v>13.45</v>
      </c>
      <c r="C51" s="34">
        <v>7</v>
      </c>
      <c r="D51" s="31">
        <f t="shared" si="0"/>
        <v>14.95</v>
      </c>
    </row>
    <row r="52" spans="1:4" ht="15" customHeight="1" x14ac:dyDescent="0.2">
      <c r="A52" s="3"/>
      <c r="B52" s="32">
        <v>19.25</v>
      </c>
      <c r="C52" s="34">
        <v>11</v>
      </c>
      <c r="D52" s="31">
        <f t="shared" si="0"/>
        <v>20.75</v>
      </c>
    </row>
    <row r="53" spans="1:4" ht="15" customHeight="1" x14ac:dyDescent="0.2">
      <c r="A53" s="3"/>
      <c r="B53" s="32">
        <v>23.65</v>
      </c>
      <c r="C53" s="34">
        <v>10</v>
      </c>
      <c r="D53" s="31">
        <f t="shared" si="0"/>
        <v>25.15</v>
      </c>
    </row>
    <row r="54" spans="1:4" ht="15" customHeight="1" x14ac:dyDescent="0.2">
      <c r="A54" s="66" t="s">
        <v>168</v>
      </c>
      <c r="B54" s="32">
        <v>2.0499999999999998</v>
      </c>
      <c r="C54" s="34">
        <v>13</v>
      </c>
      <c r="D54" s="31">
        <f t="shared" si="0"/>
        <v>3.55</v>
      </c>
    </row>
    <row r="55" spans="1:4" ht="15" customHeight="1" x14ac:dyDescent="0.2">
      <c r="A55" s="3"/>
      <c r="B55" s="32">
        <v>4.1500000000000004</v>
      </c>
      <c r="C55" s="34">
        <v>15</v>
      </c>
      <c r="D55" s="31">
        <f t="shared" si="0"/>
        <v>5.65</v>
      </c>
    </row>
    <row r="56" spans="1:4" ht="15" customHeight="1" x14ac:dyDescent="0.2">
      <c r="A56" s="3"/>
      <c r="B56" s="32">
        <v>18.850000000000001</v>
      </c>
      <c r="C56" s="34">
        <v>9</v>
      </c>
      <c r="D56" s="31">
        <f t="shared" si="0"/>
        <v>20.350000000000001</v>
      </c>
    </row>
    <row r="57" spans="1:4" ht="15" customHeight="1" x14ac:dyDescent="0.2">
      <c r="A57" s="3"/>
      <c r="B57" s="32">
        <v>22.05</v>
      </c>
      <c r="C57" s="34">
        <v>7</v>
      </c>
      <c r="D57" s="31">
        <f t="shared" si="0"/>
        <v>23.55</v>
      </c>
    </row>
    <row r="58" spans="1:4" ht="15" customHeight="1" x14ac:dyDescent="0.2">
      <c r="A58" s="3"/>
      <c r="B58" s="32">
        <v>47.95</v>
      </c>
      <c r="C58" s="34">
        <v>11</v>
      </c>
      <c r="D58" s="31">
        <f t="shared" si="0"/>
        <v>49.45</v>
      </c>
    </row>
    <row r="59" spans="1:4" ht="15" customHeight="1" x14ac:dyDescent="0.2">
      <c r="A59" s="66" t="s">
        <v>169</v>
      </c>
      <c r="B59" s="32">
        <v>1.65</v>
      </c>
      <c r="C59" s="34">
        <v>7</v>
      </c>
      <c r="D59" s="31">
        <f t="shared" si="0"/>
        <v>3.15</v>
      </c>
    </row>
    <row r="60" spans="1:4" ht="15" customHeight="1" x14ac:dyDescent="0.2">
      <c r="A60" s="3"/>
      <c r="B60" s="32">
        <v>12.45</v>
      </c>
      <c r="C60" s="34">
        <v>8</v>
      </c>
      <c r="D60" s="31">
        <f t="shared" si="0"/>
        <v>13.95</v>
      </c>
    </row>
    <row r="61" spans="1:4" ht="15" customHeight="1" x14ac:dyDescent="0.2">
      <c r="A61" s="3"/>
      <c r="B61" s="32">
        <v>19.45</v>
      </c>
      <c r="C61" s="34">
        <v>11</v>
      </c>
      <c r="D61" s="31">
        <f t="shared" si="0"/>
        <v>20.95</v>
      </c>
    </row>
    <row r="62" spans="1:4" ht="15" customHeight="1" x14ac:dyDescent="0.2">
      <c r="A62" s="3"/>
      <c r="B62" s="32">
        <v>21.65</v>
      </c>
      <c r="C62" s="34">
        <v>12</v>
      </c>
      <c r="D62" s="31">
        <f t="shared" si="0"/>
        <v>23.15</v>
      </c>
    </row>
    <row r="63" spans="1:4" ht="15" customHeight="1" x14ac:dyDescent="0.2">
      <c r="A63" s="65" t="s">
        <v>170</v>
      </c>
      <c r="B63" s="32">
        <v>1.65</v>
      </c>
      <c r="C63" s="34">
        <v>7</v>
      </c>
      <c r="D63" s="31">
        <f t="shared" si="0"/>
        <v>3.15</v>
      </c>
    </row>
    <row r="64" spans="1:4" ht="15" customHeight="1" x14ac:dyDescent="0.2">
      <c r="A64" s="12"/>
      <c r="B64" s="32">
        <v>13.45</v>
      </c>
      <c r="C64" s="34">
        <v>8</v>
      </c>
      <c r="D64" s="31">
        <f t="shared" si="0"/>
        <v>14.95</v>
      </c>
    </row>
    <row r="65" spans="1:4" ht="15" customHeight="1" x14ac:dyDescent="0.2">
      <c r="A65" s="3"/>
      <c r="B65" s="32">
        <v>19.850000000000001</v>
      </c>
      <c r="C65" s="34">
        <v>10</v>
      </c>
      <c r="D65" s="31">
        <f t="shared" si="0"/>
        <v>21.35</v>
      </c>
    </row>
    <row r="66" spans="1:4" ht="15" customHeight="1" x14ac:dyDescent="0.2">
      <c r="A66" s="3"/>
      <c r="B66" s="32">
        <v>22.25</v>
      </c>
      <c r="C66" s="34">
        <v>11</v>
      </c>
      <c r="D66" s="31">
        <f t="shared" si="0"/>
        <v>23.75</v>
      </c>
    </row>
    <row r="67" spans="1:4" ht="15" customHeight="1" x14ac:dyDescent="0.2">
      <c r="A67" s="66" t="s">
        <v>171</v>
      </c>
      <c r="B67" s="32">
        <v>2.85</v>
      </c>
      <c r="C67" s="34">
        <v>5</v>
      </c>
      <c r="D67" s="31">
        <f t="shared" si="0"/>
        <v>4.3499999999999996</v>
      </c>
    </row>
    <row r="68" spans="1:4" ht="15" customHeight="1" x14ac:dyDescent="0.2">
      <c r="A68" s="3"/>
      <c r="B68" s="32">
        <v>8.9499999999999993</v>
      </c>
      <c r="C68" s="34">
        <v>6</v>
      </c>
      <c r="D68" s="31">
        <f t="shared" si="0"/>
        <v>10.45</v>
      </c>
    </row>
    <row r="69" spans="1:4" ht="15" customHeight="1" x14ac:dyDescent="0.2">
      <c r="A69" s="3"/>
      <c r="B69" s="32">
        <v>14.95</v>
      </c>
      <c r="C69" s="34">
        <v>9</v>
      </c>
      <c r="D69" s="31">
        <f t="shared" si="0"/>
        <v>16.45</v>
      </c>
    </row>
    <row r="70" spans="1:4" ht="15" customHeight="1" x14ac:dyDescent="0.2">
      <c r="A70" s="3"/>
      <c r="B70" s="32">
        <v>18.95</v>
      </c>
      <c r="C70" s="34">
        <v>14</v>
      </c>
      <c r="D70" s="31">
        <f t="shared" si="0"/>
        <v>20.45</v>
      </c>
    </row>
    <row r="71" spans="1:4" ht="15" customHeight="1" x14ac:dyDescent="0.2">
      <c r="A71" s="3"/>
      <c r="B71" s="32">
        <v>20.95</v>
      </c>
      <c r="C71" s="34">
        <v>15</v>
      </c>
      <c r="D71" s="31">
        <f t="shared" si="0"/>
        <v>22.45</v>
      </c>
    </row>
    <row r="72" spans="1:4" ht="15" customHeight="1" x14ac:dyDescent="0.2">
      <c r="A72" s="3"/>
      <c r="B72" s="32">
        <v>24.95</v>
      </c>
      <c r="C72" s="34">
        <v>5</v>
      </c>
      <c r="D72" s="31">
        <f t="shared" si="0"/>
        <v>26.45</v>
      </c>
    </row>
    <row r="73" spans="1:4" ht="15" customHeight="1" x14ac:dyDescent="0.2">
      <c r="A73" s="3"/>
      <c r="B73" s="32">
        <v>29.45</v>
      </c>
      <c r="C73" s="34">
        <v>15</v>
      </c>
      <c r="D73" s="31">
        <f t="shared" si="0"/>
        <v>30.95</v>
      </c>
    </row>
    <row r="74" spans="1:4" ht="15" customHeight="1" x14ac:dyDescent="0.2">
      <c r="A74" s="3"/>
      <c r="B74" s="32">
        <v>34.950000000000003</v>
      </c>
      <c r="C74" s="34">
        <v>17</v>
      </c>
      <c r="D74" s="31">
        <f t="shared" si="0"/>
        <v>36.450000000000003</v>
      </c>
    </row>
    <row r="75" spans="1:4" ht="15" customHeight="1" x14ac:dyDescent="0.2">
      <c r="A75" s="3"/>
      <c r="B75" s="32">
        <v>39.450000000000003</v>
      </c>
      <c r="C75" s="34">
        <v>18</v>
      </c>
      <c r="D75" s="31">
        <f t="shared" si="0"/>
        <v>40.950000000000003</v>
      </c>
    </row>
    <row r="76" spans="1:4" ht="15" customHeight="1" x14ac:dyDescent="0.2">
      <c r="A76" s="3"/>
      <c r="B76" s="32">
        <v>45.95</v>
      </c>
      <c r="C76" s="34">
        <v>21</v>
      </c>
      <c r="D76" s="31">
        <f t="shared" si="0"/>
        <v>47.45</v>
      </c>
    </row>
    <row r="77" spans="1:4" ht="15" customHeight="1" x14ac:dyDescent="0.2">
      <c r="A77" s="67" t="s">
        <v>172</v>
      </c>
      <c r="B77" s="1">
        <v>1.65</v>
      </c>
      <c r="C77" s="34">
        <v>6</v>
      </c>
      <c r="D77" s="31">
        <f t="shared" si="0"/>
        <v>3.15</v>
      </c>
    </row>
    <row r="78" spans="1:4" ht="15" customHeight="1" x14ac:dyDescent="0.2">
      <c r="A78" s="28"/>
      <c r="B78" s="1">
        <v>5.35</v>
      </c>
      <c r="C78" s="34">
        <v>7</v>
      </c>
      <c r="D78" s="31">
        <f t="shared" si="0"/>
        <v>6.85</v>
      </c>
    </row>
    <row r="79" spans="1:4" ht="15" customHeight="1" x14ac:dyDescent="0.2">
      <c r="A79" s="3"/>
      <c r="B79" s="32">
        <v>16.850000000000001</v>
      </c>
      <c r="C79" s="34">
        <v>9</v>
      </c>
      <c r="D79" s="31">
        <f t="shared" si="0"/>
        <v>18.350000000000001</v>
      </c>
    </row>
    <row r="80" spans="1:4" ht="15" customHeight="1" x14ac:dyDescent="0.2">
      <c r="A80" s="3"/>
      <c r="B80" s="32">
        <v>19.25</v>
      </c>
      <c r="C80" s="34">
        <v>10</v>
      </c>
      <c r="D80" s="31">
        <f t="shared" si="0"/>
        <v>20.75</v>
      </c>
    </row>
    <row r="81" spans="1:4" ht="15" customHeight="1" x14ac:dyDescent="0.2">
      <c r="A81" s="3"/>
      <c r="B81" s="32">
        <v>21.65</v>
      </c>
      <c r="C81" s="34">
        <v>11</v>
      </c>
      <c r="D81" s="31">
        <f t="shared" si="0"/>
        <v>23.15</v>
      </c>
    </row>
    <row r="82" spans="1:4" ht="15" customHeight="1" x14ac:dyDescent="0.2">
      <c r="A82" s="3"/>
      <c r="B82" s="32">
        <v>24.05</v>
      </c>
      <c r="C82" s="34">
        <v>11</v>
      </c>
      <c r="D82" s="31">
        <f t="shared" si="0"/>
        <v>25.55</v>
      </c>
    </row>
    <row r="83" spans="1:4" ht="15" customHeight="1" x14ac:dyDescent="0.2">
      <c r="A83" s="66" t="s">
        <v>173</v>
      </c>
      <c r="B83" s="32">
        <v>2.95</v>
      </c>
      <c r="C83" s="34">
        <v>13</v>
      </c>
      <c r="D83" s="31">
        <f t="shared" si="0"/>
        <v>4.45</v>
      </c>
    </row>
    <row r="84" spans="1:4" ht="15" customHeight="1" x14ac:dyDescent="0.2">
      <c r="A84" s="12"/>
      <c r="B84" s="32">
        <v>17.25</v>
      </c>
      <c r="C84" s="34">
        <v>18</v>
      </c>
      <c r="D84" s="31">
        <f t="shared" si="0"/>
        <v>18.75</v>
      </c>
    </row>
    <row r="85" spans="1:4" ht="15" customHeight="1" x14ac:dyDescent="0.2">
      <c r="A85" s="66" t="s">
        <v>174</v>
      </c>
      <c r="B85" s="32">
        <v>1.65</v>
      </c>
      <c r="C85" s="34">
        <v>7</v>
      </c>
      <c r="D85" s="31">
        <f t="shared" si="0"/>
        <v>3.15</v>
      </c>
    </row>
    <row r="86" spans="1:4" ht="15" customHeight="1" x14ac:dyDescent="0.2">
      <c r="A86" s="12"/>
      <c r="B86" s="32">
        <v>7.05</v>
      </c>
      <c r="C86" s="34">
        <v>9</v>
      </c>
      <c r="D86" s="31">
        <f t="shared" si="0"/>
        <v>8.5500000000000007</v>
      </c>
    </row>
    <row r="87" spans="1:4" ht="15" customHeight="1" x14ac:dyDescent="0.2">
      <c r="A87" s="12"/>
      <c r="B87" s="32">
        <v>9.4499999999999993</v>
      </c>
      <c r="C87" s="34">
        <v>7</v>
      </c>
      <c r="D87" s="31">
        <f t="shared" si="0"/>
        <v>10.95</v>
      </c>
    </row>
    <row r="88" spans="1:4" ht="15" customHeight="1" x14ac:dyDescent="0.2">
      <c r="A88" s="3"/>
      <c r="B88" s="32">
        <v>13.25</v>
      </c>
      <c r="C88" s="34">
        <v>11</v>
      </c>
      <c r="D88" s="31">
        <f t="shared" si="0"/>
        <v>14.75</v>
      </c>
    </row>
    <row r="89" spans="1:4" ht="15" customHeight="1" x14ac:dyDescent="0.2">
      <c r="A89" s="66" t="s">
        <v>175</v>
      </c>
      <c r="B89" s="32">
        <v>3.45</v>
      </c>
      <c r="C89" s="34">
        <v>7</v>
      </c>
      <c r="D89" s="31">
        <f t="shared" si="0"/>
        <v>4.95</v>
      </c>
    </row>
    <row r="90" spans="1:4" ht="15" customHeight="1" x14ac:dyDescent="0.2">
      <c r="A90" s="3"/>
      <c r="B90" s="32">
        <v>7.85</v>
      </c>
      <c r="C90" s="34">
        <v>4</v>
      </c>
      <c r="D90" s="31">
        <f t="shared" si="0"/>
        <v>9.35</v>
      </c>
    </row>
    <row r="91" spans="1:4" ht="15" customHeight="1" x14ac:dyDescent="0.2">
      <c r="A91" s="3"/>
      <c r="B91" s="32">
        <v>17.649999999999999</v>
      </c>
      <c r="C91" s="34">
        <v>7</v>
      </c>
      <c r="D91" s="31">
        <f t="shared" si="0"/>
        <v>19.149999999999999</v>
      </c>
    </row>
    <row r="92" spans="1:4" ht="15" customHeight="1" x14ac:dyDescent="0.2">
      <c r="A92" s="3"/>
      <c r="B92" s="32">
        <v>21.95</v>
      </c>
      <c r="C92" s="34">
        <v>16</v>
      </c>
      <c r="D92" s="31">
        <f t="shared" si="0"/>
        <v>23.45</v>
      </c>
    </row>
    <row r="93" spans="1:4" ht="15" customHeight="1" x14ac:dyDescent="0.2">
      <c r="A93" s="3"/>
      <c r="B93" s="32">
        <v>26.25</v>
      </c>
      <c r="C93" s="34">
        <v>7</v>
      </c>
      <c r="D93" s="31">
        <f t="shared" si="0"/>
        <v>27.75</v>
      </c>
    </row>
    <row r="94" spans="1:4" ht="15" customHeight="1" x14ac:dyDescent="0.2">
      <c r="A94" s="66" t="s">
        <v>176</v>
      </c>
      <c r="B94" s="35">
        <v>3.95</v>
      </c>
      <c r="C94" s="34">
        <v>12</v>
      </c>
      <c r="D94" s="31">
        <f t="shared" si="0"/>
        <v>5.45</v>
      </c>
    </row>
    <row r="95" spans="1:4" ht="15" customHeight="1" x14ac:dyDescent="0.2">
      <c r="A95" s="3"/>
      <c r="B95" s="35">
        <v>5.75</v>
      </c>
      <c r="C95" s="34">
        <v>7</v>
      </c>
      <c r="D95" s="31">
        <f t="shared" si="0"/>
        <v>7.25</v>
      </c>
    </row>
    <row r="96" spans="1:4" ht="15" customHeight="1" x14ac:dyDescent="0.2">
      <c r="A96" s="3"/>
      <c r="B96" s="35">
        <v>15.75</v>
      </c>
      <c r="C96" s="34">
        <v>10</v>
      </c>
      <c r="D96" s="31">
        <f t="shared" si="0"/>
        <v>17.25</v>
      </c>
    </row>
    <row r="97" spans="1:4" ht="15" customHeight="1" x14ac:dyDescent="0.2">
      <c r="A97" s="3"/>
      <c r="B97" s="35">
        <v>19.149999999999999</v>
      </c>
      <c r="C97" s="68">
        <v>10</v>
      </c>
      <c r="D97" s="31">
        <f t="shared" si="0"/>
        <v>20.65</v>
      </c>
    </row>
    <row r="98" spans="1:4" ht="15" customHeight="1" x14ac:dyDescent="0.2">
      <c r="A98" s="66" t="s">
        <v>178</v>
      </c>
      <c r="B98" s="35">
        <v>2.95</v>
      </c>
      <c r="C98" s="34">
        <v>9</v>
      </c>
      <c r="D98" s="31">
        <f t="shared" si="0"/>
        <v>4.45</v>
      </c>
    </row>
    <row r="99" spans="1:4" ht="15" customHeight="1" x14ac:dyDescent="0.2">
      <c r="A99" s="3"/>
      <c r="B99" s="35">
        <v>5.95</v>
      </c>
      <c r="C99" s="34">
        <v>13</v>
      </c>
      <c r="D99" s="31">
        <f t="shared" si="0"/>
        <v>7.45</v>
      </c>
    </row>
    <row r="100" spans="1:4" ht="15" customHeight="1" x14ac:dyDescent="0.2">
      <c r="A100" s="3"/>
      <c r="B100" s="35">
        <v>18.75</v>
      </c>
      <c r="C100" s="34">
        <v>18</v>
      </c>
      <c r="D100" s="31">
        <f t="shared" si="0"/>
        <v>20.25</v>
      </c>
    </row>
    <row r="101" spans="1:4" ht="15" customHeight="1" x14ac:dyDescent="0.2">
      <c r="A101" s="66" t="s">
        <v>180</v>
      </c>
      <c r="B101" s="35">
        <v>1.65</v>
      </c>
      <c r="C101" s="34">
        <v>12</v>
      </c>
      <c r="D101" s="31">
        <f t="shared" si="0"/>
        <v>3.15</v>
      </c>
    </row>
    <row r="102" spans="1:4" ht="15" customHeight="1" x14ac:dyDescent="0.2">
      <c r="A102" s="3"/>
      <c r="B102" s="35">
        <v>5.95</v>
      </c>
      <c r="C102" s="34">
        <v>18</v>
      </c>
      <c r="D102" s="31">
        <f t="shared" si="0"/>
        <v>7.45</v>
      </c>
    </row>
    <row r="103" spans="1:4" ht="15" customHeight="1" x14ac:dyDescent="0.2">
      <c r="A103" s="3"/>
      <c r="B103" s="32">
        <v>10.95</v>
      </c>
      <c r="C103" s="34">
        <v>3</v>
      </c>
      <c r="D103" s="31">
        <f t="shared" si="0"/>
        <v>12.45</v>
      </c>
    </row>
    <row r="104" spans="1:4" ht="15" customHeight="1" x14ac:dyDescent="0.2">
      <c r="A104" s="3"/>
      <c r="B104" s="32">
        <v>14.75</v>
      </c>
      <c r="C104" s="34">
        <v>12</v>
      </c>
      <c r="D104" s="31">
        <f t="shared" si="0"/>
        <v>16.25</v>
      </c>
    </row>
    <row r="105" spans="1:4" ht="15" customHeight="1" x14ac:dyDescent="0.2">
      <c r="A105" s="66" t="s">
        <v>181</v>
      </c>
      <c r="B105" s="32">
        <v>2.95</v>
      </c>
      <c r="C105" s="34">
        <v>12</v>
      </c>
      <c r="D105" s="31">
        <f t="shared" si="0"/>
        <v>4.45</v>
      </c>
    </row>
    <row r="106" spans="1:4" ht="15" customHeight="1" x14ac:dyDescent="0.2">
      <c r="A106" s="3"/>
      <c r="B106" s="32">
        <v>6.95</v>
      </c>
      <c r="C106" s="34">
        <v>18</v>
      </c>
      <c r="D106" s="31">
        <f t="shared" si="0"/>
        <v>8.4499999999999993</v>
      </c>
    </row>
    <row r="107" spans="1:4" ht="15" customHeight="1" x14ac:dyDescent="0.2">
      <c r="A107" s="3"/>
      <c r="B107" s="32">
        <v>9.9499999999999993</v>
      </c>
      <c r="C107" s="34">
        <v>3</v>
      </c>
      <c r="D107" s="31">
        <f t="shared" si="0"/>
        <v>11.45</v>
      </c>
    </row>
    <row r="108" spans="1:4" ht="15" customHeight="1" x14ac:dyDescent="0.2">
      <c r="A108" s="66" t="s">
        <v>182</v>
      </c>
      <c r="B108" s="32">
        <v>6.65</v>
      </c>
      <c r="C108" s="34">
        <v>12</v>
      </c>
      <c r="D108" s="31">
        <f t="shared" si="0"/>
        <v>8.15</v>
      </c>
    </row>
    <row r="109" spans="1:4" ht="15" customHeight="1" x14ac:dyDescent="0.2">
      <c r="A109" s="28"/>
      <c r="B109" s="32">
        <v>17.95</v>
      </c>
      <c r="C109" s="34">
        <v>18</v>
      </c>
      <c r="D109" s="31">
        <f t="shared" si="0"/>
        <v>19.45</v>
      </c>
    </row>
    <row r="110" spans="1:4" ht="15" customHeight="1" x14ac:dyDescent="0.2">
      <c r="A110" s="67" t="s">
        <v>183</v>
      </c>
      <c r="B110" s="32">
        <v>2.95</v>
      </c>
      <c r="C110" s="34">
        <v>8</v>
      </c>
      <c r="D110" s="31">
        <f t="shared" si="0"/>
        <v>4.45</v>
      </c>
    </row>
    <row r="111" spans="1:4" ht="15" customHeight="1" x14ac:dyDescent="0.2">
      <c r="A111" s="28"/>
      <c r="B111" s="32">
        <v>7.75</v>
      </c>
      <c r="C111" s="34">
        <v>8</v>
      </c>
      <c r="D111" s="31">
        <f t="shared" si="0"/>
        <v>9.25</v>
      </c>
    </row>
    <row r="112" spans="1:4" ht="15" customHeight="1" x14ac:dyDescent="0.2">
      <c r="A112" s="28"/>
      <c r="B112" s="32">
        <v>17.75</v>
      </c>
      <c r="C112" s="34">
        <v>12</v>
      </c>
      <c r="D112" s="31">
        <f t="shared" si="0"/>
        <v>19.25</v>
      </c>
    </row>
    <row r="113" spans="1:4" ht="15" customHeight="1" x14ac:dyDescent="0.2">
      <c r="A113" s="67" t="s">
        <v>184</v>
      </c>
      <c r="B113" s="32">
        <v>3.05</v>
      </c>
      <c r="C113" s="34">
        <v>7</v>
      </c>
      <c r="D113" s="31">
        <f t="shared" si="0"/>
        <v>4.55</v>
      </c>
    </row>
    <row r="114" spans="1:4" ht="15" customHeight="1" x14ac:dyDescent="0.2">
      <c r="B114" s="24">
        <v>7.35</v>
      </c>
      <c r="C114" s="25">
        <v>4</v>
      </c>
      <c r="D114" s="36">
        <f t="shared" si="0"/>
        <v>8.85</v>
      </c>
    </row>
    <row r="115" spans="1:4" ht="15" customHeight="1" x14ac:dyDescent="0.2">
      <c r="B115" s="24">
        <v>17.45</v>
      </c>
      <c r="C115" s="25">
        <v>7</v>
      </c>
      <c r="D115" s="36">
        <f t="shared" si="0"/>
        <v>18.95</v>
      </c>
    </row>
    <row r="116" spans="1:4" ht="15" customHeight="1" x14ac:dyDescent="0.2">
      <c r="A116" s="69" t="s">
        <v>185</v>
      </c>
      <c r="B116" s="24">
        <v>3.15</v>
      </c>
      <c r="C116" s="25">
        <v>7</v>
      </c>
      <c r="D116" s="36">
        <f t="shared" si="0"/>
        <v>4.6500000000000004</v>
      </c>
    </row>
    <row r="117" spans="1:4" ht="15" customHeight="1" x14ac:dyDescent="0.2">
      <c r="B117" s="24">
        <v>7.45</v>
      </c>
      <c r="C117" s="25">
        <v>5</v>
      </c>
      <c r="D117" s="36">
        <f t="shared" si="0"/>
        <v>8.9499999999999993</v>
      </c>
    </row>
    <row r="118" spans="1:4" ht="15" customHeight="1" x14ac:dyDescent="0.2">
      <c r="B118" s="24">
        <v>18.45</v>
      </c>
      <c r="C118" s="25">
        <v>7</v>
      </c>
      <c r="D118" s="36">
        <f t="shared" si="0"/>
        <v>19.95</v>
      </c>
    </row>
    <row r="119" spans="1:4" ht="15" customHeight="1" x14ac:dyDescent="0.2">
      <c r="A119" s="69" t="s">
        <v>186</v>
      </c>
      <c r="B119" s="24">
        <v>3.75</v>
      </c>
      <c r="C119" s="25">
        <v>6</v>
      </c>
      <c r="D119" s="36">
        <f t="shared" si="0"/>
        <v>5.25</v>
      </c>
    </row>
    <row r="120" spans="1:4" ht="15" customHeight="1" x14ac:dyDescent="0.2">
      <c r="B120" s="24">
        <v>8.15</v>
      </c>
      <c r="C120" s="25">
        <v>3</v>
      </c>
      <c r="D120" s="36">
        <f t="shared" si="0"/>
        <v>9.65</v>
      </c>
    </row>
    <row r="121" spans="1:4" ht="15" customHeight="1" x14ac:dyDescent="0.2">
      <c r="A121" s="69" t="s">
        <v>187</v>
      </c>
      <c r="B121" s="24">
        <v>3.15</v>
      </c>
      <c r="C121" s="25">
        <v>9</v>
      </c>
      <c r="D121" s="36">
        <f t="shared" si="0"/>
        <v>4.6500000000000004</v>
      </c>
    </row>
    <row r="122" spans="1:4" ht="15" customHeight="1" x14ac:dyDescent="0.2">
      <c r="B122" s="24">
        <v>7.15</v>
      </c>
      <c r="C122" s="25">
        <v>5</v>
      </c>
      <c r="D122" s="36">
        <f t="shared" si="0"/>
        <v>8.65</v>
      </c>
    </row>
    <row r="123" spans="1:4" ht="15" customHeight="1" x14ac:dyDescent="0.2">
      <c r="B123" s="24">
        <v>16.649999999999999</v>
      </c>
      <c r="C123" s="25">
        <v>5</v>
      </c>
      <c r="D123" s="36">
        <f t="shared" si="0"/>
        <v>18.149999999999999</v>
      </c>
    </row>
    <row r="124" spans="1:4" ht="15" customHeight="1" x14ac:dyDescent="0.2">
      <c r="A124" s="69" t="s">
        <v>188</v>
      </c>
      <c r="B124" s="24">
        <v>1.65</v>
      </c>
      <c r="C124" s="25">
        <v>9</v>
      </c>
      <c r="D124" s="36">
        <f t="shared" si="0"/>
        <v>3.15</v>
      </c>
    </row>
    <row r="125" spans="1:4" ht="15" customHeight="1" x14ac:dyDescent="0.2">
      <c r="B125" s="24">
        <v>5.95</v>
      </c>
      <c r="C125" s="25">
        <v>12</v>
      </c>
      <c r="D125" s="36">
        <f t="shared" si="0"/>
        <v>7.45</v>
      </c>
    </row>
    <row r="126" spans="1:4" ht="15" customHeight="1" x14ac:dyDescent="0.2">
      <c r="B126" s="24">
        <v>17.45</v>
      </c>
      <c r="C126" s="25">
        <v>12</v>
      </c>
      <c r="D126" s="36">
        <f t="shared" si="0"/>
        <v>18.95</v>
      </c>
    </row>
    <row r="127" spans="1:4" ht="15" customHeight="1" x14ac:dyDescent="0.2">
      <c r="A127" s="69" t="s">
        <v>189</v>
      </c>
      <c r="B127" s="24">
        <v>2.95</v>
      </c>
      <c r="C127" s="25">
        <v>9</v>
      </c>
      <c r="D127" s="36">
        <f t="shared" si="0"/>
        <v>4.45</v>
      </c>
    </row>
    <row r="128" spans="1:4" ht="15" customHeight="1" x14ac:dyDescent="0.2">
      <c r="B128" s="24">
        <v>10.75</v>
      </c>
      <c r="C128" s="25">
        <v>8</v>
      </c>
      <c r="D128" s="36">
        <f t="shared" si="0"/>
        <v>12.25</v>
      </c>
    </row>
    <row r="129" spans="2:4" ht="15" customHeight="1" x14ac:dyDescent="0.2">
      <c r="B129" s="24">
        <v>15.65</v>
      </c>
      <c r="C129" s="25">
        <v>13</v>
      </c>
      <c r="D129" s="36">
        <f t="shared" si="0"/>
        <v>17.149999999999999</v>
      </c>
    </row>
    <row r="130" spans="2:4" ht="15" customHeight="1" x14ac:dyDescent="0.2">
      <c r="B130" s="24">
        <v>17.95</v>
      </c>
      <c r="C130" s="25">
        <v>18</v>
      </c>
      <c r="D130" s="36">
        <f t="shared" si="0"/>
        <v>19.45</v>
      </c>
    </row>
    <row r="131" spans="2:4" ht="15" customHeight="1" x14ac:dyDescent="0.2">
      <c r="B131" s="24">
        <v>21.95</v>
      </c>
      <c r="C131" s="25">
        <v>21</v>
      </c>
      <c r="D131" s="36">
        <f t="shared" si="0"/>
        <v>23.45</v>
      </c>
    </row>
    <row r="132" spans="2:4" ht="15" customHeight="1" x14ac:dyDescent="0.2">
      <c r="B132" s="24">
        <v>23.65</v>
      </c>
      <c r="C132" s="25">
        <v>20</v>
      </c>
      <c r="D132" s="36">
        <f t="shared" si="0"/>
        <v>25.15</v>
      </c>
    </row>
    <row r="133" spans="2:4" ht="15" customHeight="1" x14ac:dyDescent="0.2">
      <c r="B133" s="24">
        <v>32.450000000000003</v>
      </c>
      <c r="C133" s="25">
        <v>19</v>
      </c>
      <c r="D133" s="36">
        <f t="shared" si="0"/>
        <v>33.950000000000003</v>
      </c>
    </row>
    <row r="134" spans="2:4" ht="15" customHeight="1" x14ac:dyDescent="0.2">
      <c r="D134" s="36"/>
    </row>
    <row r="135" spans="2:4" ht="15" customHeight="1" x14ac:dyDescent="0.2">
      <c r="D135" s="36"/>
    </row>
    <row r="136" spans="2:4" ht="15" customHeight="1" x14ac:dyDescent="0.2">
      <c r="D136" s="36"/>
    </row>
    <row r="137" spans="2:4" ht="15" customHeight="1" x14ac:dyDescent="0.2">
      <c r="D137" s="36"/>
    </row>
    <row r="138" spans="2:4" ht="15" customHeight="1" x14ac:dyDescent="0.2">
      <c r="D138" s="36"/>
    </row>
    <row r="139" spans="2:4" ht="15" customHeight="1" x14ac:dyDescent="0.2">
      <c r="D139" s="36"/>
    </row>
    <row r="140" spans="2:4" ht="15" customHeight="1" x14ac:dyDescent="0.2">
      <c r="D140" s="36"/>
    </row>
    <row r="141" spans="2:4" ht="15" customHeight="1" x14ac:dyDescent="0.2">
      <c r="D141" s="36"/>
    </row>
    <row r="142" spans="2:4" ht="15" customHeight="1" x14ac:dyDescent="0.2">
      <c r="D142" s="36"/>
    </row>
    <row r="143" spans="2:4" ht="15" customHeight="1" x14ac:dyDescent="0.2">
      <c r="D143" s="36"/>
    </row>
    <row r="144" spans="2:4" ht="15" customHeight="1" x14ac:dyDescent="0.2">
      <c r="D144" s="36"/>
    </row>
    <row r="145" spans="4:4" ht="15" customHeight="1" x14ac:dyDescent="0.2">
      <c r="D145" s="36"/>
    </row>
    <row r="146" spans="4:4" ht="15" customHeight="1" x14ac:dyDescent="0.2">
      <c r="D146" s="36"/>
    </row>
    <row r="147" spans="4:4" ht="15" customHeight="1" x14ac:dyDescent="0.2">
      <c r="D147" s="36"/>
    </row>
    <row r="148" spans="4:4" ht="15" customHeight="1" x14ac:dyDescent="0.2">
      <c r="D148" s="36"/>
    </row>
    <row r="149" spans="4:4" ht="15" customHeight="1" x14ac:dyDescent="0.2">
      <c r="D149" s="36"/>
    </row>
    <row r="150" spans="4:4" ht="15" customHeight="1" x14ac:dyDescent="0.2">
      <c r="D150" s="36"/>
    </row>
    <row r="151" spans="4:4" ht="15" customHeight="1" x14ac:dyDescent="0.2">
      <c r="D151" s="36"/>
    </row>
    <row r="152" spans="4:4" ht="15" customHeight="1" x14ac:dyDescent="0.2">
      <c r="D152" s="36"/>
    </row>
    <row r="153" spans="4:4" ht="15" customHeight="1" x14ac:dyDescent="0.2">
      <c r="D153" s="36"/>
    </row>
    <row r="154" spans="4:4" ht="15" customHeight="1" x14ac:dyDescent="0.2">
      <c r="D154" s="36"/>
    </row>
    <row r="155" spans="4:4" ht="15" customHeight="1" x14ac:dyDescent="0.2">
      <c r="D155" s="36"/>
    </row>
    <row r="156" spans="4:4" ht="15" customHeight="1" x14ac:dyDescent="0.2">
      <c r="D156" s="36"/>
    </row>
    <row r="157" spans="4:4" ht="15" customHeight="1" x14ac:dyDescent="0.2">
      <c r="D157" s="36"/>
    </row>
    <row r="158" spans="4:4" ht="15" customHeight="1" x14ac:dyDescent="0.2">
      <c r="D158" s="36"/>
    </row>
    <row r="159" spans="4:4" ht="15" customHeight="1" x14ac:dyDescent="0.2">
      <c r="D159" s="36"/>
    </row>
    <row r="160" spans="4:4" ht="15" customHeight="1" x14ac:dyDescent="0.2">
      <c r="D160" s="36"/>
    </row>
    <row r="161" spans="4:4" ht="15" customHeight="1" x14ac:dyDescent="0.2">
      <c r="D161" s="36"/>
    </row>
    <row r="162" spans="4:4" ht="15" customHeight="1" x14ac:dyDescent="0.2">
      <c r="D162" s="36"/>
    </row>
    <row r="163" spans="4:4" ht="15" customHeight="1" x14ac:dyDescent="0.2">
      <c r="D163" s="36"/>
    </row>
    <row r="164" spans="4:4" ht="15" customHeight="1" x14ac:dyDescent="0.2">
      <c r="D164" s="36"/>
    </row>
    <row r="165" spans="4:4" ht="15" customHeight="1" x14ac:dyDescent="0.2">
      <c r="D165" s="36"/>
    </row>
    <row r="166" spans="4:4" ht="15" customHeight="1" x14ac:dyDescent="0.2">
      <c r="D166" s="36"/>
    </row>
    <row r="167" spans="4:4" ht="15" customHeight="1" x14ac:dyDescent="0.2">
      <c r="D167" s="36"/>
    </row>
    <row r="168" spans="4:4" ht="15" customHeight="1" x14ac:dyDescent="0.2">
      <c r="D168" s="36"/>
    </row>
    <row r="169" spans="4:4" ht="15" customHeight="1" x14ac:dyDescent="0.2">
      <c r="D169" s="36"/>
    </row>
    <row r="170" spans="4:4" ht="15" customHeight="1" x14ac:dyDescent="0.2">
      <c r="D170" s="36"/>
    </row>
    <row r="171" spans="4:4" ht="15" customHeight="1" x14ac:dyDescent="0.2">
      <c r="D171" s="36"/>
    </row>
    <row r="172" spans="4:4" ht="15" customHeight="1" x14ac:dyDescent="0.2">
      <c r="D172" s="36"/>
    </row>
    <row r="173" spans="4:4" ht="15" customHeight="1" x14ac:dyDescent="0.2">
      <c r="D173" s="36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4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 customHeight="1" x14ac:dyDescent="0.2"/>
  <cols>
    <col min="1" max="3" width="17.25" style="17" customWidth="1"/>
    <col min="4" max="4" width="17.25" style="18" customWidth="1"/>
    <col min="9" max="16384" width="9" style="10"/>
  </cols>
  <sheetData>
    <row r="1" spans="1:4" ht="33.75" customHeight="1" x14ac:dyDescent="0.2">
      <c r="A1" s="17" t="s">
        <v>82</v>
      </c>
      <c r="B1" s="19" t="s">
        <v>83</v>
      </c>
      <c r="C1" s="19" t="s">
        <v>85</v>
      </c>
      <c r="D1" s="20" t="s">
        <v>86</v>
      </c>
    </row>
    <row r="2" spans="1:4" ht="15" customHeight="1" x14ac:dyDescent="0.2">
      <c r="A2" s="21"/>
      <c r="B2" s="19"/>
      <c r="C2" s="22"/>
      <c r="D2" s="20"/>
    </row>
    <row r="3" spans="1:4" ht="15" customHeight="1" x14ac:dyDescent="0.2">
      <c r="B3" s="19"/>
      <c r="C3" s="22"/>
      <c r="D3" s="20"/>
    </row>
    <row r="4" spans="1:4" ht="15" customHeight="1" x14ac:dyDescent="0.2">
      <c r="B4" s="19"/>
      <c r="C4" s="22"/>
      <c r="D4" s="20"/>
    </row>
    <row r="5" spans="1:4" ht="15" customHeight="1" x14ac:dyDescent="0.2">
      <c r="B5" s="19"/>
      <c r="C5" s="22"/>
      <c r="D5" s="20"/>
    </row>
    <row r="6" spans="1:4" ht="15" customHeight="1" x14ac:dyDescent="0.2">
      <c r="B6" s="19"/>
      <c r="C6" s="22"/>
      <c r="D6" s="20"/>
    </row>
    <row r="7" spans="1:4" ht="15" customHeight="1" x14ac:dyDescent="0.2">
      <c r="B7" s="19"/>
      <c r="C7" s="22"/>
      <c r="D7" s="20"/>
    </row>
    <row r="8" spans="1:4" ht="15" customHeight="1" x14ac:dyDescent="0.2">
      <c r="B8" s="19"/>
      <c r="C8" s="22"/>
      <c r="D8" s="20"/>
    </row>
    <row r="9" spans="1:4" ht="15" customHeight="1" x14ac:dyDescent="0.2">
      <c r="B9" s="19"/>
      <c r="C9" s="22"/>
      <c r="D9" s="20"/>
    </row>
    <row r="10" spans="1:4" ht="15" customHeight="1" x14ac:dyDescent="0.2">
      <c r="B10" s="19"/>
      <c r="C10" s="22"/>
      <c r="D10" s="20"/>
    </row>
    <row r="11" spans="1:4" ht="15" customHeight="1" x14ac:dyDescent="0.2">
      <c r="B11" s="19"/>
      <c r="C11" s="22"/>
      <c r="D11" s="20"/>
    </row>
    <row r="12" spans="1:4" ht="15" customHeight="1" x14ac:dyDescent="0.2">
      <c r="B12" s="19"/>
      <c r="C12" s="22"/>
      <c r="D12" s="20"/>
    </row>
    <row r="13" spans="1:4" ht="15" customHeight="1" x14ac:dyDescent="0.2">
      <c r="B13" s="19"/>
      <c r="C13" s="22"/>
      <c r="D13" s="20"/>
    </row>
    <row r="14" spans="1:4" ht="15" customHeight="1" x14ac:dyDescent="0.2">
      <c r="B14" s="19"/>
      <c r="C14" s="22"/>
      <c r="D14" s="20"/>
    </row>
    <row r="15" spans="1:4" ht="15" customHeight="1" x14ac:dyDescent="0.2">
      <c r="B15" s="19"/>
      <c r="C15" s="22"/>
      <c r="D15" s="20"/>
    </row>
    <row r="16" spans="1:4" ht="15" customHeight="1" x14ac:dyDescent="0.2">
      <c r="B16" s="19"/>
      <c r="C16" s="22"/>
      <c r="D16" s="20"/>
    </row>
    <row r="17" spans="1:4" ht="15" customHeight="1" x14ac:dyDescent="0.2">
      <c r="B17" s="19"/>
      <c r="C17" s="22"/>
      <c r="D17" s="20"/>
    </row>
    <row r="18" spans="1:4" ht="15" customHeight="1" x14ac:dyDescent="0.2">
      <c r="B18" s="19"/>
      <c r="C18" s="22"/>
      <c r="D18" s="20"/>
    </row>
    <row r="19" spans="1:4" ht="15" customHeight="1" x14ac:dyDescent="0.2">
      <c r="B19" s="19"/>
      <c r="C19" s="22"/>
      <c r="D19" s="20"/>
    </row>
    <row r="20" spans="1:4" ht="15" customHeight="1" x14ac:dyDescent="0.2">
      <c r="B20" s="19"/>
      <c r="C20" s="22"/>
      <c r="D20" s="20"/>
    </row>
    <row r="21" spans="1:4" ht="15" customHeight="1" x14ac:dyDescent="0.2">
      <c r="B21" s="19"/>
      <c r="C21" s="22"/>
      <c r="D21" s="20"/>
    </row>
    <row r="22" spans="1:4" ht="15" customHeight="1" x14ac:dyDescent="0.2">
      <c r="B22" s="19"/>
      <c r="C22" s="22"/>
      <c r="D22" s="20"/>
    </row>
    <row r="23" spans="1:4" ht="15" customHeight="1" x14ac:dyDescent="0.2">
      <c r="B23" s="19"/>
      <c r="C23" s="22"/>
      <c r="D23" s="20"/>
    </row>
    <row r="24" spans="1:4" ht="15" customHeight="1" x14ac:dyDescent="0.2">
      <c r="B24" s="19"/>
      <c r="C24" s="22"/>
      <c r="D24" s="20"/>
    </row>
    <row r="25" spans="1:4" ht="15" customHeight="1" x14ac:dyDescent="0.2">
      <c r="B25" s="19"/>
      <c r="C25" s="22"/>
      <c r="D25" s="20"/>
    </row>
    <row r="26" spans="1:4" ht="15" customHeight="1" x14ac:dyDescent="0.2">
      <c r="B26" s="19"/>
      <c r="C26" s="22"/>
      <c r="D26" s="20"/>
    </row>
    <row r="27" spans="1:4" ht="15" customHeight="1" x14ac:dyDescent="0.2">
      <c r="B27" s="19"/>
      <c r="C27" s="22"/>
      <c r="D27" s="20"/>
    </row>
    <row r="28" spans="1:4" ht="15" customHeight="1" x14ac:dyDescent="0.2">
      <c r="B28" s="19"/>
      <c r="C28" s="22"/>
      <c r="D28" s="20"/>
    </row>
    <row r="29" spans="1:4" ht="15" customHeight="1" x14ac:dyDescent="0.2">
      <c r="B29" s="19"/>
      <c r="C29" s="22"/>
      <c r="D29" s="20"/>
    </row>
    <row r="30" spans="1:4" ht="15" customHeight="1" x14ac:dyDescent="0.2">
      <c r="B30" s="19"/>
      <c r="C30" s="22"/>
      <c r="D30" s="20"/>
    </row>
    <row r="31" spans="1:4" ht="15" customHeight="1" x14ac:dyDescent="0.2">
      <c r="B31" s="19"/>
      <c r="C31" s="22"/>
      <c r="D31" s="20"/>
    </row>
    <row r="32" spans="1:4" ht="15" customHeight="1" x14ac:dyDescent="0.2">
      <c r="A32" s="21"/>
      <c r="B32" s="19"/>
      <c r="C32" s="22"/>
      <c r="D32" s="20"/>
    </row>
    <row r="33" spans="2:4" ht="15" customHeight="1" x14ac:dyDescent="0.2">
      <c r="B33" s="19"/>
      <c r="C33" s="22"/>
      <c r="D33" s="20"/>
    </row>
    <row r="34" spans="2:4" ht="15" customHeight="1" x14ac:dyDescent="0.2">
      <c r="B34" s="19"/>
      <c r="C34" s="22"/>
      <c r="D34" s="20"/>
    </row>
    <row r="35" spans="2:4" ht="15" customHeight="1" x14ac:dyDescent="0.2">
      <c r="B35" s="19"/>
      <c r="C35" s="22"/>
      <c r="D35" s="20"/>
    </row>
    <row r="36" spans="2:4" ht="15" customHeight="1" x14ac:dyDescent="0.2">
      <c r="B36" s="19"/>
      <c r="C36" s="22"/>
      <c r="D36" s="20"/>
    </row>
    <row r="37" spans="2:4" ht="15" customHeight="1" x14ac:dyDescent="0.2">
      <c r="B37" s="19"/>
      <c r="C37" s="22"/>
      <c r="D37" s="20"/>
    </row>
    <row r="38" spans="2:4" ht="15" customHeight="1" x14ac:dyDescent="0.2">
      <c r="B38" s="19"/>
      <c r="C38" s="22"/>
      <c r="D38" s="20"/>
    </row>
    <row r="39" spans="2:4" ht="15" customHeight="1" x14ac:dyDescent="0.2">
      <c r="B39" s="19"/>
      <c r="C39" s="22"/>
      <c r="D39" s="20"/>
    </row>
    <row r="40" spans="2:4" ht="15" customHeight="1" x14ac:dyDescent="0.2">
      <c r="B40" s="19"/>
      <c r="C40" s="22"/>
      <c r="D40" s="20"/>
    </row>
    <row r="41" spans="2:4" ht="15" customHeight="1" x14ac:dyDescent="0.2">
      <c r="B41" s="19"/>
      <c r="C41" s="22"/>
      <c r="D41" s="20"/>
    </row>
    <row r="42" spans="2:4" ht="15" customHeight="1" x14ac:dyDescent="0.2">
      <c r="B42" s="19"/>
      <c r="C42" s="22"/>
      <c r="D42" s="20"/>
    </row>
    <row r="43" spans="2:4" ht="15" customHeight="1" x14ac:dyDescent="0.2">
      <c r="B43" s="19"/>
      <c r="C43" s="22"/>
      <c r="D43" s="20"/>
    </row>
    <row r="44" spans="2:4" ht="15" customHeight="1" x14ac:dyDescent="0.2">
      <c r="B44" s="19"/>
      <c r="C44" s="22"/>
      <c r="D44" s="20"/>
    </row>
    <row r="45" spans="2:4" ht="15" customHeight="1" x14ac:dyDescent="0.2">
      <c r="B45" s="19"/>
      <c r="C45" s="22"/>
      <c r="D45" s="20"/>
    </row>
    <row r="46" spans="2:4" ht="15" customHeight="1" x14ac:dyDescent="0.2">
      <c r="B46" s="19"/>
      <c r="C46" s="22"/>
      <c r="D46" s="20"/>
    </row>
    <row r="47" spans="2:4" ht="15" customHeight="1" x14ac:dyDescent="0.2">
      <c r="B47" s="19"/>
      <c r="C47" s="22"/>
      <c r="D47" s="20"/>
    </row>
    <row r="48" spans="2:4" ht="15" customHeight="1" x14ac:dyDescent="0.2">
      <c r="B48" s="19"/>
      <c r="C48" s="22"/>
      <c r="D48" s="20"/>
    </row>
    <row r="49" spans="2:4" ht="15" customHeight="1" x14ac:dyDescent="0.2">
      <c r="B49" s="19"/>
      <c r="C49" s="22"/>
      <c r="D49" s="20"/>
    </row>
    <row r="50" spans="2:4" ht="15" customHeight="1" x14ac:dyDescent="0.2">
      <c r="B50" s="19"/>
      <c r="C50" s="22"/>
      <c r="D50" s="20"/>
    </row>
    <row r="51" spans="2:4" ht="15" customHeight="1" x14ac:dyDescent="0.2">
      <c r="B51" s="19"/>
      <c r="C51" s="22"/>
      <c r="D51" s="20"/>
    </row>
    <row r="52" spans="2:4" ht="15" customHeight="1" x14ac:dyDescent="0.2">
      <c r="B52" s="19"/>
      <c r="C52" s="22"/>
      <c r="D52" s="20"/>
    </row>
    <row r="53" spans="2:4" ht="15" customHeight="1" x14ac:dyDescent="0.2">
      <c r="B53" s="19"/>
      <c r="C53" s="22"/>
      <c r="D53" s="20"/>
    </row>
    <row r="54" spans="2:4" ht="15" customHeight="1" x14ac:dyDescent="0.2">
      <c r="B54" s="19"/>
      <c r="C54" s="22"/>
      <c r="D54" s="20"/>
    </row>
    <row r="55" spans="2:4" ht="15" customHeight="1" x14ac:dyDescent="0.2">
      <c r="B55" s="19"/>
      <c r="C55" s="22"/>
      <c r="D55" s="20"/>
    </row>
    <row r="56" spans="2:4" ht="15" customHeight="1" x14ac:dyDescent="0.2">
      <c r="B56" s="19"/>
      <c r="C56" s="22"/>
      <c r="D56" s="20"/>
    </row>
    <row r="57" spans="2:4" ht="15" customHeight="1" x14ac:dyDescent="0.2">
      <c r="B57" s="19"/>
      <c r="C57" s="22"/>
      <c r="D57" s="20"/>
    </row>
    <row r="58" spans="2:4" ht="15" customHeight="1" x14ac:dyDescent="0.2">
      <c r="B58" s="19"/>
      <c r="C58" s="22"/>
      <c r="D58" s="20"/>
    </row>
    <row r="59" spans="2:4" ht="15" customHeight="1" x14ac:dyDescent="0.2">
      <c r="B59" s="19"/>
      <c r="C59" s="22"/>
      <c r="D59" s="20"/>
    </row>
    <row r="60" spans="2:4" ht="15" customHeight="1" x14ac:dyDescent="0.2">
      <c r="B60" s="19"/>
      <c r="C60" s="22"/>
      <c r="D60" s="20"/>
    </row>
    <row r="61" spans="2:4" ht="15" customHeight="1" x14ac:dyDescent="0.2">
      <c r="B61" s="19"/>
      <c r="C61" s="22"/>
      <c r="D61" s="20"/>
    </row>
    <row r="62" spans="2:4" ht="15" customHeight="1" x14ac:dyDescent="0.2">
      <c r="B62" s="19"/>
      <c r="C62" s="22"/>
      <c r="D62" s="20"/>
    </row>
    <row r="63" spans="2:4" ht="15" customHeight="1" x14ac:dyDescent="0.2">
      <c r="B63" s="19"/>
      <c r="C63" s="22"/>
      <c r="D63" s="20"/>
    </row>
    <row r="64" spans="2:4" ht="15" customHeight="1" x14ac:dyDescent="0.2">
      <c r="B64" s="19"/>
      <c r="C64" s="22"/>
      <c r="D64" s="20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61"/>
  <sheetViews>
    <sheetView zoomScale="115" zoomScaleNormal="115" workbookViewId="0">
      <pane ySplit="1" topLeftCell="A8" activePane="bottomLeft" state="frozen"/>
      <selection pane="bottomLeft" activeCell="A2" sqref="A2:F6"/>
    </sheetView>
  </sheetViews>
  <sheetFormatPr defaultColWidth="9" defaultRowHeight="15" customHeight="1" x14ac:dyDescent="0.2"/>
  <cols>
    <col min="1" max="2" width="19.625" style="1" customWidth="1"/>
    <col min="3" max="3" width="23.375" style="13" customWidth="1"/>
    <col min="4" max="5" width="9" style="13"/>
    <col min="6" max="6" width="27" style="13" customWidth="1"/>
    <col min="7" max="16384" width="9" style="13"/>
  </cols>
  <sheetData>
    <row r="1" spans="1:12" ht="37.5" customHeight="1" x14ac:dyDescent="0.2">
      <c r="A1" s="4" t="s">
        <v>0</v>
      </c>
      <c r="B1" s="4" t="s">
        <v>87</v>
      </c>
      <c r="C1" s="14" t="s">
        <v>88</v>
      </c>
      <c r="D1" s="14" t="s">
        <v>89</v>
      </c>
      <c r="E1" s="14" t="s">
        <v>90</v>
      </c>
      <c r="F1" s="14" t="s">
        <v>91</v>
      </c>
      <c r="G1" s="14"/>
      <c r="H1" s="14"/>
      <c r="I1" s="14"/>
      <c r="J1" s="14"/>
      <c r="K1" s="14"/>
      <c r="L1" s="14"/>
    </row>
    <row r="2" spans="1:12" ht="15" customHeight="1" x14ac:dyDescent="0.2">
      <c r="A2" s="15"/>
      <c r="B2" s="7"/>
    </row>
    <row r="3" spans="1:12" ht="15" customHeight="1" x14ac:dyDescent="0.2">
      <c r="A3" s="15"/>
      <c r="B3" s="7"/>
    </row>
    <row r="4" spans="1:12" ht="15" customHeight="1" x14ac:dyDescent="0.2">
      <c r="A4" s="15"/>
      <c r="B4" s="7"/>
    </row>
    <row r="5" spans="1:12" ht="15" customHeight="1" x14ac:dyDescent="0.2">
      <c r="A5" s="15"/>
      <c r="B5" s="7"/>
    </row>
    <row r="6" spans="1:12" ht="15" customHeight="1" x14ac:dyDescent="0.2">
      <c r="A6" s="15"/>
      <c r="B6" s="7"/>
    </row>
    <row r="7" spans="1:12" ht="15" customHeight="1" x14ac:dyDescent="0.2">
      <c r="A7" s="15"/>
      <c r="B7" s="7"/>
    </row>
    <row r="8" spans="1:12" ht="15" customHeight="1" x14ac:dyDescent="0.2">
      <c r="A8" s="15"/>
      <c r="B8" s="7"/>
    </row>
    <row r="9" spans="1:12" ht="15" customHeight="1" x14ac:dyDescent="0.2">
      <c r="A9" s="15"/>
      <c r="B9" s="7"/>
    </row>
    <row r="10" spans="1:12" ht="15" customHeight="1" x14ac:dyDescent="0.2">
      <c r="A10" s="15"/>
      <c r="B10" s="7"/>
    </row>
    <row r="11" spans="1:12" ht="15" customHeight="1" x14ac:dyDescent="0.2">
      <c r="A11" s="15"/>
      <c r="B11" s="7"/>
    </row>
    <row r="12" spans="1:12" ht="15" customHeight="1" x14ac:dyDescent="0.2">
      <c r="A12" s="15"/>
      <c r="B12" s="7"/>
    </row>
    <row r="13" spans="1:12" ht="15" customHeight="1" x14ac:dyDescent="0.2">
      <c r="A13" s="15"/>
      <c r="B13" s="7"/>
    </row>
    <row r="14" spans="1:12" ht="15" customHeight="1" x14ac:dyDescent="0.2">
      <c r="A14" s="15"/>
      <c r="B14" s="7"/>
    </row>
    <row r="15" spans="1:12" ht="15" customHeight="1" x14ac:dyDescent="0.2">
      <c r="A15" s="15"/>
      <c r="B15" s="7"/>
    </row>
    <row r="16" spans="1:12" ht="15" customHeight="1" x14ac:dyDescent="0.2">
      <c r="A16" s="15"/>
      <c r="B16" s="7"/>
    </row>
    <row r="17" spans="1:2" ht="15" customHeight="1" x14ac:dyDescent="0.2">
      <c r="A17" s="15"/>
      <c r="B17" s="7"/>
    </row>
    <row r="18" spans="1:2" ht="15" customHeight="1" x14ac:dyDescent="0.2">
      <c r="A18" s="15"/>
      <c r="B18" s="7"/>
    </row>
    <row r="19" spans="1:2" ht="15" customHeight="1" x14ac:dyDescent="0.2">
      <c r="A19" s="15"/>
      <c r="B19" s="7"/>
    </row>
    <row r="20" spans="1:2" ht="15" customHeight="1" x14ac:dyDescent="0.2">
      <c r="A20" s="15"/>
      <c r="B20" s="7"/>
    </row>
    <row r="21" spans="1:2" ht="15" customHeight="1" x14ac:dyDescent="0.2">
      <c r="A21" s="15"/>
      <c r="B21" s="7"/>
    </row>
    <row r="22" spans="1:2" ht="15" customHeight="1" x14ac:dyDescent="0.2">
      <c r="A22" s="15"/>
      <c r="B22" s="7"/>
    </row>
    <row r="23" spans="1:2" ht="15" customHeight="1" x14ac:dyDescent="0.2">
      <c r="A23" s="15"/>
      <c r="B23" s="7"/>
    </row>
    <row r="24" spans="1:2" ht="15" customHeight="1" x14ac:dyDescent="0.2">
      <c r="A24" s="15"/>
      <c r="B24" s="7"/>
    </row>
    <row r="25" spans="1:2" ht="15" customHeight="1" x14ac:dyDescent="0.2">
      <c r="A25" s="15"/>
      <c r="B25" s="7"/>
    </row>
    <row r="26" spans="1:2" ht="15" customHeight="1" x14ac:dyDescent="0.2">
      <c r="A26" s="15"/>
      <c r="B26" s="7"/>
    </row>
    <row r="27" spans="1:2" ht="15" customHeight="1" x14ac:dyDescent="0.2">
      <c r="A27" s="15"/>
      <c r="B27" s="7"/>
    </row>
    <row r="28" spans="1:2" ht="15" customHeight="1" x14ac:dyDescent="0.2">
      <c r="A28" s="15"/>
      <c r="B28" s="7"/>
    </row>
    <row r="29" spans="1:2" ht="15" customHeight="1" x14ac:dyDescent="0.2">
      <c r="A29" s="15"/>
      <c r="B29" s="7"/>
    </row>
    <row r="30" spans="1:2" ht="15" customHeight="1" x14ac:dyDescent="0.2">
      <c r="A30" s="15"/>
      <c r="B30" s="7"/>
    </row>
    <row r="31" spans="1:2" ht="15" customHeight="1" x14ac:dyDescent="0.2">
      <c r="A31" s="15"/>
      <c r="B31" s="7"/>
    </row>
    <row r="32" spans="1:2" ht="15" customHeight="1" x14ac:dyDescent="0.2">
      <c r="A32" s="15"/>
      <c r="B32" s="7"/>
    </row>
    <row r="33" spans="1:2" ht="15" customHeight="1" x14ac:dyDescent="0.2">
      <c r="A33" s="16"/>
      <c r="B33" s="7"/>
    </row>
    <row r="34" spans="1:2" ht="15" customHeight="1" x14ac:dyDescent="0.2">
      <c r="A34" s="16"/>
      <c r="B34" s="7"/>
    </row>
    <row r="35" spans="1:2" ht="15" customHeight="1" x14ac:dyDescent="0.2">
      <c r="A35" s="16"/>
      <c r="B35" s="7"/>
    </row>
    <row r="36" spans="1:2" ht="15" customHeight="1" x14ac:dyDescent="0.2">
      <c r="A36" s="16"/>
      <c r="B36" s="7"/>
    </row>
    <row r="37" spans="1:2" ht="15" customHeight="1" x14ac:dyDescent="0.2">
      <c r="A37" s="16"/>
      <c r="B37" s="7"/>
    </row>
    <row r="38" spans="1:2" ht="15" customHeight="1" x14ac:dyDescent="0.2">
      <c r="A38" s="16"/>
      <c r="B38" s="7"/>
    </row>
    <row r="39" spans="1:2" ht="15" customHeight="1" x14ac:dyDescent="0.2">
      <c r="A39" s="16"/>
      <c r="B39" s="7"/>
    </row>
    <row r="40" spans="1:2" ht="15" customHeight="1" x14ac:dyDescent="0.2">
      <c r="A40" s="16"/>
      <c r="B40" s="7"/>
    </row>
    <row r="41" spans="1:2" ht="15" customHeight="1" x14ac:dyDescent="0.2">
      <c r="A41" s="16"/>
      <c r="B41" s="7"/>
    </row>
    <row r="42" spans="1:2" ht="15" customHeight="1" x14ac:dyDescent="0.2">
      <c r="A42" s="16"/>
      <c r="B42" s="7"/>
    </row>
    <row r="43" spans="1:2" ht="15" customHeight="1" x14ac:dyDescent="0.2">
      <c r="A43" s="16"/>
      <c r="B43" s="7"/>
    </row>
    <row r="44" spans="1:2" ht="15" customHeight="1" x14ac:dyDescent="0.2">
      <c r="A44" s="16"/>
      <c r="B44" s="7"/>
    </row>
    <row r="45" spans="1:2" ht="15" customHeight="1" x14ac:dyDescent="0.2">
      <c r="A45" s="16"/>
      <c r="B45" s="7"/>
    </row>
    <row r="46" spans="1:2" ht="15" customHeight="1" x14ac:dyDescent="0.2">
      <c r="A46" s="8"/>
      <c r="B46" s="7"/>
    </row>
    <row r="47" spans="1:2" ht="15" customHeight="1" x14ac:dyDescent="0.2">
      <c r="A47" s="8"/>
      <c r="B47" s="7"/>
    </row>
    <row r="48" spans="1:2" ht="15" customHeight="1" x14ac:dyDescent="0.2">
      <c r="A48" s="8"/>
      <c r="B48" s="7"/>
    </row>
    <row r="49" spans="1:2" ht="15" customHeight="1" x14ac:dyDescent="0.2">
      <c r="A49" s="8"/>
      <c r="B49" s="7"/>
    </row>
    <row r="50" spans="1:2" ht="15" customHeight="1" x14ac:dyDescent="0.2">
      <c r="A50" s="8"/>
      <c r="B50" s="7"/>
    </row>
    <row r="51" spans="1:2" ht="15" customHeight="1" x14ac:dyDescent="0.2">
      <c r="A51" s="8"/>
      <c r="B51" s="7"/>
    </row>
    <row r="52" spans="1:2" ht="15" customHeight="1" x14ac:dyDescent="0.2">
      <c r="A52" s="8"/>
      <c r="B52" s="7"/>
    </row>
    <row r="53" spans="1:2" ht="15" customHeight="1" x14ac:dyDescent="0.2">
      <c r="A53" s="8"/>
      <c r="B53" s="7"/>
    </row>
    <row r="54" spans="1:2" ht="15" customHeight="1" x14ac:dyDescent="0.2">
      <c r="A54" s="8"/>
      <c r="B54" s="7"/>
    </row>
    <row r="55" spans="1:2" ht="15" customHeight="1" x14ac:dyDescent="0.2">
      <c r="A55" s="8"/>
      <c r="B55" s="7"/>
    </row>
    <row r="56" spans="1:2" ht="15" customHeight="1" x14ac:dyDescent="0.2">
      <c r="A56" s="8"/>
      <c r="B56" s="7"/>
    </row>
    <row r="57" spans="1:2" ht="15" customHeight="1" x14ac:dyDescent="0.2">
      <c r="A57" s="8"/>
      <c r="B57" s="7"/>
    </row>
    <row r="58" spans="1:2" ht="15" customHeight="1" x14ac:dyDescent="0.2">
      <c r="A58" s="8"/>
      <c r="B58" s="7"/>
    </row>
    <row r="59" spans="1:2" ht="15" customHeight="1" x14ac:dyDescent="0.2">
      <c r="A59" s="8"/>
      <c r="B59" s="7"/>
    </row>
    <row r="60" spans="1:2" ht="15" customHeight="1" x14ac:dyDescent="0.2">
      <c r="A60" s="8"/>
      <c r="B60" s="7"/>
    </row>
    <row r="61" spans="1:2" ht="15" customHeight="1" x14ac:dyDescent="0.2">
      <c r="A61" s="8"/>
      <c r="B61" s="7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64"/>
  <sheetViews>
    <sheetView tabSelected="1" zoomScale="115" zoomScaleNormal="115" workbookViewId="0">
      <pane ySplit="1" topLeftCell="A114" activePane="bottomLeft" state="frozen"/>
      <selection pane="bottomLeft" activeCell="C121" sqref="C121"/>
    </sheetView>
  </sheetViews>
  <sheetFormatPr defaultColWidth="9" defaultRowHeight="15" customHeight="1" x14ac:dyDescent="0.2"/>
  <cols>
    <col min="1" max="1" width="13" style="3" customWidth="1"/>
    <col min="2" max="2" width="13" style="9" customWidth="1"/>
    <col min="3" max="3" width="40.875" style="1" customWidth="1"/>
    <col min="4" max="16384" width="9" style="10"/>
  </cols>
  <sheetData>
    <row r="1" spans="1:3" ht="36.75" customHeight="1" x14ac:dyDescent="0.2">
      <c r="A1" s="3" t="s">
        <v>0</v>
      </c>
      <c r="B1" s="11" t="s">
        <v>92</v>
      </c>
      <c r="C1" s="4" t="s">
        <v>93</v>
      </c>
    </row>
    <row r="2" spans="1:3" ht="15" customHeight="1" x14ac:dyDescent="0.2">
      <c r="A2" s="65" t="s">
        <v>158</v>
      </c>
      <c r="B2" s="11">
        <v>2.1</v>
      </c>
      <c r="C2" s="4">
        <v>0</v>
      </c>
    </row>
    <row r="3" spans="1:3" ht="15" customHeight="1" x14ac:dyDescent="0.2">
      <c r="B3" s="11">
        <v>6.6</v>
      </c>
      <c r="C3" s="4">
        <v>2</v>
      </c>
    </row>
    <row r="4" spans="1:3" ht="15" customHeight="1" x14ac:dyDescent="0.2">
      <c r="A4" s="12"/>
      <c r="B4" s="11">
        <v>13.6</v>
      </c>
      <c r="C4" s="4">
        <v>0</v>
      </c>
    </row>
    <row r="5" spans="1:3" ht="15" customHeight="1" x14ac:dyDescent="0.2">
      <c r="A5" s="12"/>
      <c r="B5" s="11">
        <v>18.100000000000001</v>
      </c>
      <c r="C5" s="4">
        <v>0</v>
      </c>
    </row>
    <row r="6" spans="1:3" ht="15" customHeight="1" x14ac:dyDescent="0.2">
      <c r="B6" s="11">
        <v>24.6</v>
      </c>
      <c r="C6" s="4">
        <v>0</v>
      </c>
    </row>
    <row r="7" spans="1:3" ht="15" customHeight="1" x14ac:dyDescent="0.2">
      <c r="A7" s="12"/>
      <c r="B7" s="11">
        <v>31.1</v>
      </c>
      <c r="C7" s="4">
        <v>0</v>
      </c>
    </row>
    <row r="8" spans="1:3" ht="15" customHeight="1" x14ac:dyDescent="0.2">
      <c r="B8" s="9">
        <v>40.1</v>
      </c>
      <c r="C8" s="4">
        <v>0</v>
      </c>
    </row>
    <row r="9" spans="1:3" ht="15" customHeight="1" x14ac:dyDescent="0.2">
      <c r="A9" s="66" t="s">
        <v>159</v>
      </c>
      <c r="B9" s="9">
        <v>3.3</v>
      </c>
      <c r="C9" s="4">
        <v>0</v>
      </c>
    </row>
    <row r="10" spans="1:3" ht="15" customHeight="1" x14ac:dyDescent="0.2">
      <c r="B10" s="9">
        <v>12.2</v>
      </c>
      <c r="C10" s="4">
        <v>2</v>
      </c>
    </row>
    <row r="11" spans="1:3" ht="15" customHeight="1" x14ac:dyDescent="0.2">
      <c r="B11" s="9">
        <v>15.8</v>
      </c>
      <c r="C11" s="4">
        <v>0</v>
      </c>
    </row>
    <row r="12" spans="1:3" ht="15" customHeight="1" x14ac:dyDescent="0.2">
      <c r="B12" s="9">
        <v>20</v>
      </c>
      <c r="C12" s="4">
        <v>0</v>
      </c>
    </row>
    <row r="13" spans="1:3" ht="15" customHeight="1" x14ac:dyDescent="0.2">
      <c r="A13" s="66" t="s">
        <v>160</v>
      </c>
      <c r="B13" s="9">
        <v>2.8</v>
      </c>
      <c r="C13" s="4">
        <v>0</v>
      </c>
    </row>
    <row r="14" spans="1:3" ht="15" customHeight="1" x14ac:dyDescent="0.2">
      <c r="B14" s="70">
        <v>9.4</v>
      </c>
      <c r="C14" s="4">
        <v>2</v>
      </c>
    </row>
    <row r="15" spans="1:3" ht="15" customHeight="1" x14ac:dyDescent="0.2">
      <c r="B15" s="9">
        <v>13.7</v>
      </c>
      <c r="C15" s="4">
        <v>0</v>
      </c>
    </row>
    <row r="16" spans="1:3" ht="15" customHeight="1" x14ac:dyDescent="0.2">
      <c r="B16" s="9">
        <v>20.5</v>
      </c>
      <c r="C16" s="71">
        <v>0</v>
      </c>
    </row>
    <row r="17" spans="1:3" ht="15" customHeight="1" x14ac:dyDescent="0.2">
      <c r="A17" s="66" t="s">
        <v>161</v>
      </c>
      <c r="B17" s="9">
        <v>2.4</v>
      </c>
      <c r="C17" s="4">
        <v>0</v>
      </c>
    </row>
    <row r="18" spans="1:3" ht="15" customHeight="1" x14ac:dyDescent="0.2">
      <c r="B18" s="9">
        <v>6</v>
      </c>
      <c r="C18" s="4">
        <v>0</v>
      </c>
    </row>
    <row r="19" spans="1:3" ht="15" customHeight="1" x14ac:dyDescent="0.2">
      <c r="B19" s="9">
        <v>9.1999999999999993</v>
      </c>
      <c r="C19" s="4">
        <v>0</v>
      </c>
    </row>
    <row r="20" spans="1:3" ht="15" customHeight="1" x14ac:dyDescent="0.2">
      <c r="B20" s="9">
        <v>12.1</v>
      </c>
      <c r="C20" s="4">
        <v>0</v>
      </c>
    </row>
    <row r="21" spans="1:3" ht="15" customHeight="1" x14ac:dyDescent="0.2">
      <c r="B21" s="9">
        <v>16</v>
      </c>
      <c r="C21" s="4">
        <v>0</v>
      </c>
    </row>
    <row r="22" spans="1:3" ht="15" customHeight="1" x14ac:dyDescent="0.2">
      <c r="B22" s="9">
        <v>27.1</v>
      </c>
      <c r="C22" s="4">
        <v>0</v>
      </c>
    </row>
    <row r="23" spans="1:3" ht="15" customHeight="1" x14ac:dyDescent="0.2">
      <c r="A23" s="66" t="s">
        <v>162</v>
      </c>
      <c r="B23" s="9">
        <v>3.2</v>
      </c>
      <c r="C23" s="4">
        <v>0</v>
      </c>
    </row>
    <row r="24" spans="1:3" ht="15" customHeight="1" x14ac:dyDescent="0.2">
      <c r="B24" s="9">
        <v>10.199999999999999</v>
      </c>
      <c r="C24" s="4">
        <v>2</v>
      </c>
    </row>
    <row r="25" spans="1:3" ht="15" customHeight="1" x14ac:dyDescent="0.2">
      <c r="B25" s="9">
        <v>13.4</v>
      </c>
      <c r="C25" s="4">
        <v>0</v>
      </c>
    </row>
    <row r="26" spans="1:3" ht="15" customHeight="1" x14ac:dyDescent="0.2">
      <c r="B26" s="9">
        <v>14.5</v>
      </c>
      <c r="C26" s="4">
        <v>0</v>
      </c>
    </row>
    <row r="27" spans="1:3" ht="15" customHeight="1" x14ac:dyDescent="0.2">
      <c r="B27" s="9">
        <v>18.100000000000001</v>
      </c>
      <c r="C27" s="4">
        <v>0</v>
      </c>
    </row>
    <row r="28" spans="1:3" ht="15" customHeight="1" x14ac:dyDescent="0.2">
      <c r="B28" s="9">
        <v>21.2</v>
      </c>
      <c r="C28" s="4">
        <v>0</v>
      </c>
    </row>
    <row r="29" spans="1:3" ht="15" customHeight="1" x14ac:dyDescent="0.2">
      <c r="B29" s="9">
        <v>27.2</v>
      </c>
      <c r="C29" s="1">
        <v>0</v>
      </c>
    </row>
    <row r="30" spans="1:3" ht="15" customHeight="1" x14ac:dyDescent="0.2">
      <c r="A30" s="66" t="s">
        <v>163</v>
      </c>
      <c r="B30" s="9">
        <v>2.1</v>
      </c>
      <c r="C30" s="4">
        <v>0</v>
      </c>
    </row>
    <row r="31" spans="1:3" ht="15" customHeight="1" x14ac:dyDescent="0.2">
      <c r="B31" s="9">
        <v>5.8</v>
      </c>
      <c r="C31" s="4">
        <v>0</v>
      </c>
    </row>
    <row r="32" spans="1:3" ht="15" customHeight="1" x14ac:dyDescent="0.2">
      <c r="B32" s="9">
        <v>11.8</v>
      </c>
      <c r="C32" s="4">
        <v>2</v>
      </c>
    </row>
    <row r="33" spans="1:3" ht="15" customHeight="1" x14ac:dyDescent="0.2">
      <c r="B33" s="9">
        <v>15.6</v>
      </c>
      <c r="C33" s="4">
        <v>0</v>
      </c>
    </row>
    <row r="34" spans="1:3" ht="15" customHeight="1" x14ac:dyDescent="0.2">
      <c r="A34" s="66" t="s">
        <v>164</v>
      </c>
      <c r="B34" s="9">
        <v>2</v>
      </c>
      <c r="C34" s="1">
        <v>0</v>
      </c>
    </row>
    <row r="35" spans="1:3" ht="15" customHeight="1" x14ac:dyDescent="0.2">
      <c r="B35" s="9">
        <v>7.8</v>
      </c>
      <c r="C35" s="4">
        <v>2</v>
      </c>
    </row>
    <row r="36" spans="1:3" ht="15" customHeight="1" x14ac:dyDescent="0.2">
      <c r="B36" s="9">
        <v>15.6</v>
      </c>
      <c r="C36" s="4">
        <v>0</v>
      </c>
    </row>
    <row r="37" spans="1:3" ht="15" customHeight="1" x14ac:dyDescent="0.2">
      <c r="B37" s="9">
        <v>24.1</v>
      </c>
      <c r="C37" s="4">
        <v>0</v>
      </c>
    </row>
    <row r="38" spans="1:3" ht="15" customHeight="1" x14ac:dyDescent="0.2">
      <c r="B38" s="9">
        <v>32.200000000000003</v>
      </c>
      <c r="C38" s="4">
        <v>0</v>
      </c>
    </row>
    <row r="39" spans="1:3" ht="15" customHeight="1" x14ac:dyDescent="0.2">
      <c r="B39" s="9">
        <v>40.1</v>
      </c>
      <c r="C39" s="1">
        <v>0</v>
      </c>
    </row>
    <row r="40" spans="1:3" ht="15" customHeight="1" x14ac:dyDescent="0.2">
      <c r="A40" s="66" t="s">
        <v>165</v>
      </c>
      <c r="B40" s="9">
        <v>4</v>
      </c>
      <c r="C40" s="4">
        <v>0</v>
      </c>
    </row>
    <row r="41" spans="1:3" ht="15" customHeight="1" x14ac:dyDescent="0.2">
      <c r="B41" s="9">
        <v>9.6</v>
      </c>
      <c r="C41" s="4">
        <v>2</v>
      </c>
    </row>
    <row r="42" spans="1:3" ht="15" customHeight="1" x14ac:dyDescent="0.2">
      <c r="B42" s="9">
        <v>17.600000000000001</v>
      </c>
      <c r="C42" s="4">
        <v>0</v>
      </c>
    </row>
    <row r="43" spans="1:3" ht="15" customHeight="1" x14ac:dyDescent="0.2">
      <c r="B43" s="9">
        <v>24.1</v>
      </c>
      <c r="C43" s="4">
        <v>0</v>
      </c>
    </row>
    <row r="44" spans="1:3" ht="15" customHeight="1" x14ac:dyDescent="0.2">
      <c r="B44" s="9">
        <v>34.1</v>
      </c>
      <c r="C44" s="1">
        <v>0</v>
      </c>
    </row>
    <row r="45" spans="1:3" ht="15" customHeight="1" x14ac:dyDescent="0.2">
      <c r="B45" s="9">
        <v>38.6</v>
      </c>
      <c r="C45" s="4">
        <v>0</v>
      </c>
    </row>
    <row r="46" spans="1:3" ht="15" customHeight="1" x14ac:dyDescent="0.2">
      <c r="A46" s="66" t="s">
        <v>166</v>
      </c>
      <c r="B46" s="9">
        <v>3.9</v>
      </c>
      <c r="C46" s="4">
        <v>0</v>
      </c>
    </row>
    <row r="47" spans="1:3" ht="15" customHeight="1" x14ac:dyDescent="0.2">
      <c r="B47" s="9">
        <v>9.5</v>
      </c>
      <c r="C47" s="4">
        <v>2</v>
      </c>
    </row>
    <row r="48" spans="1:3" ht="15" customHeight="1" x14ac:dyDescent="0.2">
      <c r="B48" s="9">
        <v>15.6</v>
      </c>
      <c r="C48" s="4">
        <v>0</v>
      </c>
    </row>
    <row r="49" spans="1:3" ht="15" customHeight="1" x14ac:dyDescent="0.2">
      <c r="B49" s="9">
        <v>24.4</v>
      </c>
      <c r="C49" s="4">
        <v>0</v>
      </c>
    </row>
    <row r="50" spans="1:3" ht="15" customHeight="1" x14ac:dyDescent="0.2">
      <c r="A50" s="66" t="s">
        <v>167</v>
      </c>
      <c r="B50" s="9">
        <v>1</v>
      </c>
      <c r="C50" s="4">
        <v>0</v>
      </c>
    </row>
    <row r="51" spans="1:3" ht="15" customHeight="1" x14ac:dyDescent="0.2">
      <c r="B51" s="9">
        <v>11</v>
      </c>
      <c r="C51" s="4">
        <v>2</v>
      </c>
    </row>
    <row r="52" spans="1:3" ht="15" customHeight="1" x14ac:dyDescent="0.2">
      <c r="B52" s="9">
        <v>12.8</v>
      </c>
      <c r="C52" s="1">
        <v>0</v>
      </c>
    </row>
    <row r="53" spans="1:3" ht="15" customHeight="1" x14ac:dyDescent="0.2">
      <c r="B53" s="9">
        <v>18.600000000000001</v>
      </c>
      <c r="C53" s="1">
        <v>0</v>
      </c>
    </row>
    <row r="54" spans="1:3" ht="15" customHeight="1" x14ac:dyDescent="0.2">
      <c r="B54" s="9">
        <v>23</v>
      </c>
      <c r="C54" s="1">
        <v>0</v>
      </c>
    </row>
    <row r="55" spans="1:3" ht="15" customHeight="1" x14ac:dyDescent="0.2">
      <c r="B55" s="9">
        <v>28.8</v>
      </c>
      <c r="C55" s="4">
        <v>0</v>
      </c>
    </row>
    <row r="56" spans="1:3" ht="15" customHeight="1" x14ac:dyDescent="0.2">
      <c r="A56" s="66" t="s">
        <v>168</v>
      </c>
      <c r="B56" s="9">
        <v>1.4</v>
      </c>
      <c r="C56" s="1">
        <v>0</v>
      </c>
    </row>
    <row r="57" spans="1:3" ht="15" customHeight="1" x14ac:dyDescent="0.2">
      <c r="B57" s="9">
        <v>3.5</v>
      </c>
      <c r="C57" s="1">
        <v>0</v>
      </c>
    </row>
    <row r="58" spans="1:3" ht="15" customHeight="1" x14ac:dyDescent="0.2">
      <c r="B58" s="9">
        <v>12</v>
      </c>
      <c r="C58" s="4">
        <v>2</v>
      </c>
    </row>
    <row r="59" spans="1:3" ht="15" customHeight="1" x14ac:dyDescent="0.2">
      <c r="B59" s="11">
        <v>13.5</v>
      </c>
      <c r="C59" s="4">
        <v>0</v>
      </c>
    </row>
    <row r="60" spans="1:3" ht="15" customHeight="1" x14ac:dyDescent="0.2">
      <c r="A60" s="12"/>
      <c r="B60" s="11">
        <v>18.2</v>
      </c>
      <c r="C60" s="1">
        <v>0</v>
      </c>
    </row>
    <row r="61" spans="1:3" ht="15" customHeight="1" x14ac:dyDescent="0.2">
      <c r="A61" s="12"/>
      <c r="B61" s="11">
        <v>21.4</v>
      </c>
      <c r="C61" s="1">
        <v>0</v>
      </c>
    </row>
    <row r="62" spans="1:3" ht="15" customHeight="1" x14ac:dyDescent="0.2">
      <c r="B62" s="11">
        <v>47.3</v>
      </c>
      <c r="C62" s="4">
        <v>0</v>
      </c>
    </row>
    <row r="63" spans="1:3" ht="15" customHeight="1" x14ac:dyDescent="0.2">
      <c r="A63" s="65" t="s">
        <v>169</v>
      </c>
      <c r="B63" s="11">
        <v>1</v>
      </c>
      <c r="C63" s="4">
        <v>0</v>
      </c>
    </row>
    <row r="64" spans="1:3" ht="15" customHeight="1" x14ac:dyDescent="0.2">
      <c r="B64" s="11">
        <v>7.4</v>
      </c>
      <c r="C64" s="1">
        <v>2</v>
      </c>
    </row>
    <row r="65" spans="1:3" ht="15" customHeight="1" x14ac:dyDescent="0.2">
      <c r="B65" s="9">
        <v>11.8</v>
      </c>
      <c r="C65" s="4">
        <v>0</v>
      </c>
    </row>
    <row r="66" spans="1:3" ht="15" customHeight="1" x14ac:dyDescent="0.2">
      <c r="B66" s="9">
        <v>13.4</v>
      </c>
      <c r="C66" s="1">
        <v>0</v>
      </c>
    </row>
    <row r="67" spans="1:3" ht="15" customHeight="1" x14ac:dyDescent="0.2">
      <c r="B67" s="9">
        <v>18.8</v>
      </c>
      <c r="C67" s="1">
        <v>0</v>
      </c>
    </row>
    <row r="68" spans="1:3" ht="15" customHeight="1" x14ac:dyDescent="0.2">
      <c r="B68" s="9">
        <v>21</v>
      </c>
      <c r="C68" s="4">
        <v>0</v>
      </c>
    </row>
    <row r="69" spans="1:3" ht="15" customHeight="1" x14ac:dyDescent="0.2">
      <c r="B69" s="9">
        <v>35.4</v>
      </c>
      <c r="C69" s="4">
        <v>2</v>
      </c>
    </row>
    <row r="70" spans="1:3" ht="15" customHeight="1" x14ac:dyDescent="0.2">
      <c r="A70" s="66" t="s">
        <v>170</v>
      </c>
      <c r="B70" s="9">
        <v>1</v>
      </c>
      <c r="C70" s="1">
        <v>0</v>
      </c>
    </row>
    <row r="71" spans="1:3" ht="15" customHeight="1" x14ac:dyDescent="0.2">
      <c r="B71" s="9">
        <v>5.8</v>
      </c>
      <c r="C71" s="1">
        <v>2</v>
      </c>
    </row>
    <row r="72" spans="1:3" ht="15" customHeight="1" x14ac:dyDescent="0.2">
      <c r="B72" s="9">
        <v>12.8</v>
      </c>
      <c r="C72" s="1">
        <v>0</v>
      </c>
    </row>
    <row r="73" spans="1:3" ht="15" customHeight="1" x14ac:dyDescent="0.2">
      <c r="B73" s="9">
        <v>14.1</v>
      </c>
      <c r="C73" s="1">
        <v>0</v>
      </c>
    </row>
    <row r="74" spans="1:3" ht="15" customHeight="1" x14ac:dyDescent="0.2">
      <c r="B74" s="9">
        <v>19.2</v>
      </c>
      <c r="C74" s="1">
        <v>0</v>
      </c>
    </row>
    <row r="75" spans="1:3" ht="15" customHeight="1" x14ac:dyDescent="0.2">
      <c r="B75" s="9">
        <v>21.6</v>
      </c>
      <c r="C75" s="1">
        <v>0</v>
      </c>
    </row>
    <row r="76" spans="1:3" ht="15" customHeight="1" x14ac:dyDescent="0.2">
      <c r="B76" s="9">
        <v>32.700000000000003</v>
      </c>
      <c r="C76" s="1">
        <v>2</v>
      </c>
    </row>
    <row r="77" spans="1:3" ht="15" customHeight="1" x14ac:dyDescent="0.2">
      <c r="A77" s="66" t="s">
        <v>171</v>
      </c>
      <c r="B77" s="9">
        <v>2.1</v>
      </c>
      <c r="C77" s="1">
        <v>0</v>
      </c>
    </row>
    <row r="78" spans="1:3" ht="15" customHeight="1" x14ac:dyDescent="0.2">
      <c r="B78" s="9">
        <v>7.6</v>
      </c>
      <c r="C78" s="1">
        <v>0</v>
      </c>
    </row>
    <row r="79" spans="1:3" ht="15" customHeight="1" x14ac:dyDescent="0.2">
      <c r="B79" s="9">
        <v>9.8000000000000007</v>
      </c>
      <c r="C79" s="1">
        <v>2</v>
      </c>
    </row>
    <row r="80" spans="1:3" ht="15" customHeight="1" x14ac:dyDescent="0.2">
      <c r="B80" s="9">
        <v>14.1</v>
      </c>
      <c r="C80" s="1">
        <v>0</v>
      </c>
    </row>
    <row r="81" spans="1:3" ht="15" customHeight="1" x14ac:dyDescent="0.2">
      <c r="B81" s="9">
        <v>18.100000000000001</v>
      </c>
      <c r="C81" s="1">
        <v>0</v>
      </c>
    </row>
    <row r="82" spans="1:3" ht="15" customHeight="1" x14ac:dyDescent="0.2">
      <c r="B82" s="9">
        <v>20.100000000000001</v>
      </c>
      <c r="C82" s="1">
        <v>0</v>
      </c>
    </row>
    <row r="83" spans="1:3" ht="15" customHeight="1" x14ac:dyDescent="0.2">
      <c r="A83" s="12"/>
      <c r="B83" s="11">
        <v>24.1</v>
      </c>
      <c r="C83" s="1">
        <v>0</v>
      </c>
    </row>
    <row r="84" spans="1:3" ht="15" customHeight="1" x14ac:dyDescent="0.2">
      <c r="A84" s="66" t="s">
        <v>172</v>
      </c>
      <c r="B84" s="11">
        <v>1</v>
      </c>
      <c r="C84" s="1">
        <v>0</v>
      </c>
    </row>
    <row r="85" spans="1:3" ht="15" customHeight="1" x14ac:dyDescent="0.2">
      <c r="A85" s="12"/>
      <c r="B85" s="11">
        <v>4.7</v>
      </c>
      <c r="C85" s="1">
        <v>0</v>
      </c>
    </row>
    <row r="86" spans="1:3" ht="15" customHeight="1" x14ac:dyDescent="0.2">
      <c r="A86" s="12"/>
      <c r="B86" s="11">
        <v>7.8</v>
      </c>
      <c r="C86" s="1">
        <v>2</v>
      </c>
    </row>
    <row r="87" spans="1:3" ht="15" customHeight="1" x14ac:dyDescent="0.2">
      <c r="B87" s="11">
        <v>12.4</v>
      </c>
      <c r="C87" s="1">
        <v>0</v>
      </c>
    </row>
    <row r="88" spans="1:3" ht="15" customHeight="1" x14ac:dyDescent="0.2">
      <c r="B88" s="9">
        <v>18.600000000000001</v>
      </c>
      <c r="C88" s="1">
        <v>0</v>
      </c>
    </row>
    <row r="89" spans="1:3" ht="15" customHeight="1" x14ac:dyDescent="0.2">
      <c r="B89" s="9">
        <v>21</v>
      </c>
      <c r="C89" s="1">
        <v>0</v>
      </c>
    </row>
    <row r="90" spans="1:3" ht="15" customHeight="1" x14ac:dyDescent="0.2">
      <c r="B90" s="9">
        <v>23.4</v>
      </c>
      <c r="C90" s="1">
        <v>0</v>
      </c>
    </row>
    <row r="91" spans="1:3" ht="15" customHeight="1" x14ac:dyDescent="0.2">
      <c r="A91" s="66" t="s">
        <v>173</v>
      </c>
      <c r="B91" s="9">
        <v>2.2999999999999998</v>
      </c>
      <c r="C91" s="72">
        <v>0</v>
      </c>
    </row>
    <row r="92" spans="1:3" ht="15" customHeight="1" x14ac:dyDescent="0.2">
      <c r="B92" s="9">
        <v>7.5</v>
      </c>
      <c r="C92" s="1">
        <v>2</v>
      </c>
    </row>
    <row r="93" spans="1:3" ht="15" customHeight="1" x14ac:dyDescent="0.2">
      <c r="B93" s="9">
        <v>14</v>
      </c>
      <c r="C93" s="1">
        <v>0</v>
      </c>
    </row>
    <row r="94" spans="1:3" ht="15" customHeight="1" x14ac:dyDescent="0.2">
      <c r="B94" s="9">
        <v>17.100000000000001</v>
      </c>
      <c r="C94" s="1">
        <v>0</v>
      </c>
    </row>
    <row r="95" spans="1:3" ht="15" customHeight="1" x14ac:dyDescent="0.2">
      <c r="B95" s="9">
        <v>23.7</v>
      </c>
      <c r="C95" s="1">
        <v>0</v>
      </c>
    </row>
    <row r="96" spans="1:3" ht="15" customHeight="1" x14ac:dyDescent="0.2">
      <c r="A96" s="66" t="s">
        <v>174</v>
      </c>
      <c r="B96" s="9">
        <v>1</v>
      </c>
      <c r="C96" s="1">
        <v>0</v>
      </c>
    </row>
    <row r="97" spans="1:3" ht="15" customHeight="1" x14ac:dyDescent="0.2">
      <c r="B97" s="9">
        <v>6.4</v>
      </c>
      <c r="C97" s="1">
        <v>0</v>
      </c>
    </row>
    <row r="98" spans="1:3" ht="15" customHeight="1" x14ac:dyDescent="0.2">
      <c r="B98" s="9">
        <v>8.8000000000000007</v>
      </c>
      <c r="C98" s="1">
        <v>0</v>
      </c>
    </row>
    <row r="99" spans="1:3" ht="15" customHeight="1" x14ac:dyDescent="0.2">
      <c r="B99" s="9">
        <v>12.6</v>
      </c>
      <c r="C99" s="1">
        <v>0</v>
      </c>
    </row>
    <row r="100" spans="1:3" ht="15" customHeight="1" x14ac:dyDescent="0.2">
      <c r="B100" s="9">
        <v>23.5</v>
      </c>
      <c r="C100" s="1">
        <v>0</v>
      </c>
    </row>
    <row r="101" spans="1:3" ht="15" customHeight="1" x14ac:dyDescent="0.2">
      <c r="B101" s="9">
        <v>26.4</v>
      </c>
      <c r="C101" s="1">
        <v>0</v>
      </c>
    </row>
    <row r="102" spans="1:3" ht="15" customHeight="1" x14ac:dyDescent="0.2">
      <c r="B102" s="9">
        <v>38.4</v>
      </c>
      <c r="C102" s="1">
        <v>2</v>
      </c>
    </row>
    <row r="103" spans="1:3" ht="15" customHeight="1" x14ac:dyDescent="0.2">
      <c r="A103" s="66" t="s">
        <v>175</v>
      </c>
      <c r="B103" s="9">
        <v>2.8</v>
      </c>
      <c r="C103" s="1">
        <v>0</v>
      </c>
    </row>
    <row r="104" spans="1:3" ht="15" customHeight="1" x14ac:dyDescent="0.2">
      <c r="B104" s="9">
        <v>7.2</v>
      </c>
      <c r="C104" s="1">
        <v>0</v>
      </c>
    </row>
    <row r="105" spans="1:3" ht="15" customHeight="1" x14ac:dyDescent="0.2">
      <c r="B105" s="9">
        <v>13.3</v>
      </c>
      <c r="C105" s="1">
        <v>0</v>
      </c>
    </row>
    <row r="106" spans="1:3" ht="15" customHeight="1" x14ac:dyDescent="0.2">
      <c r="B106" s="9">
        <v>17</v>
      </c>
      <c r="C106" s="1">
        <v>0</v>
      </c>
    </row>
    <row r="107" spans="1:3" ht="15" customHeight="1" x14ac:dyDescent="0.2">
      <c r="B107" s="9">
        <v>21.3</v>
      </c>
      <c r="C107" s="1">
        <v>0</v>
      </c>
    </row>
    <row r="108" spans="1:3" ht="15" customHeight="1" x14ac:dyDescent="0.2">
      <c r="B108" s="9">
        <v>25.6</v>
      </c>
      <c r="C108" s="1">
        <v>0</v>
      </c>
    </row>
    <row r="109" spans="1:3" ht="15" customHeight="1" x14ac:dyDescent="0.2">
      <c r="A109" s="66" t="s">
        <v>176</v>
      </c>
      <c r="B109" s="9">
        <v>3.3</v>
      </c>
      <c r="C109" s="1">
        <v>0</v>
      </c>
    </row>
    <row r="110" spans="1:3" ht="15" customHeight="1" x14ac:dyDescent="0.2">
      <c r="B110" s="9">
        <v>5.0999999999999996</v>
      </c>
      <c r="C110" s="1">
        <v>0</v>
      </c>
    </row>
    <row r="111" spans="1:3" ht="15" customHeight="1" x14ac:dyDescent="0.2">
      <c r="B111" s="9">
        <v>9.5</v>
      </c>
      <c r="C111" s="1">
        <v>2</v>
      </c>
    </row>
    <row r="112" spans="1:3" ht="15" customHeight="1" x14ac:dyDescent="0.2">
      <c r="B112" s="9">
        <v>15.1</v>
      </c>
      <c r="C112" s="1">
        <v>0</v>
      </c>
    </row>
    <row r="113" spans="1:3" ht="15" customHeight="1" x14ac:dyDescent="0.2">
      <c r="B113" s="9">
        <v>18.5</v>
      </c>
      <c r="C113" s="1">
        <v>0</v>
      </c>
    </row>
    <row r="114" spans="1:3" ht="15" customHeight="1" x14ac:dyDescent="0.2">
      <c r="A114" s="66" t="s">
        <v>177</v>
      </c>
      <c r="B114" s="9">
        <v>7.3</v>
      </c>
      <c r="C114" s="1">
        <v>2</v>
      </c>
    </row>
    <row r="115" spans="1:3" ht="15" customHeight="1" x14ac:dyDescent="0.2">
      <c r="B115" s="9">
        <v>20</v>
      </c>
      <c r="C115" s="1">
        <v>0</v>
      </c>
    </row>
    <row r="116" spans="1:3" ht="15" customHeight="1" x14ac:dyDescent="0.2">
      <c r="B116" s="9">
        <v>23.5</v>
      </c>
      <c r="C116" s="1">
        <v>0</v>
      </c>
    </row>
    <row r="117" spans="1:3" ht="15" customHeight="1" x14ac:dyDescent="0.2">
      <c r="B117" s="9">
        <v>28.5</v>
      </c>
      <c r="C117" s="1">
        <v>0</v>
      </c>
    </row>
    <row r="118" spans="1:3" ht="15" customHeight="1" x14ac:dyDescent="0.2">
      <c r="A118" s="66" t="s">
        <v>178</v>
      </c>
      <c r="B118" s="9">
        <v>2.2999999999999998</v>
      </c>
      <c r="C118" s="1">
        <v>0</v>
      </c>
    </row>
    <row r="119" spans="1:3" ht="15" customHeight="1" x14ac:dyDescent="0.2">
      <c r="B119" s="9">
        <v>5.3</v>
      </c>
      <c r="C119" s="1">
        <v>0</v>
      </c>
    </row>
    <row r="120" spans="1:3" ht="15" customHeight="1" x14ac:dyDescent="0.2">
      <c r="B120" s="9">
        <v>9.3000000000000007</v>
      </c>
      <c r="C120" s="1">
        <v>2</v>
      </c>
    </row>
    <row r="121" spans="1:3" ht="15" customHeight="1" x14ac:dyDescent="0.2">
      <c r="B121" s="9">
        <v>18.100000000000001</v>
      </c>
      <c r="C121" s="1">
        <v>0</v>
      </c>
    </row>
    <row r="122" spans="1:3" ht="15" customHeight="1" x14ac:dyDescent="0.2">
      <c r="A122" s="66" t="s">
        <v>179</v>
      </c>
      <c r="B122" s="9">
        <v>8.6999999999999993</v>
      </c>
      <c r="C122" s="1">
        <v>0</v>
      </c>
    </row>
    <row r="123" spans="1:3" ht="15" customHeight="1" x14ac:dyDescent="0.2">
      <c r="A123" s="66" t="s">
        <v>180</v>
      </c>
      <c r="B123" s="9">
        <v>1</v>
      </c>
      <c r="C123" s="1">
        <v>0</v>
      </c>
    </row>
    <row r="124" spans="1:3" ht="15" customHeight="1" x14ac:dyDescent="0.2">
      <c r="B124" s="9">
        <v>5.3</v>
      </c>
      <c r="C124" s="1">
        <v>0</v>
      </c>
    </row>
    <row r="125" spans="1:3" ht="15" customHeight="1" x14ac:dyDescent="0.2">
      <c r="B125" s="9">
        <v>9.9</v>
      </c>
      <c r="C125" s="1">
        <v>0</v>
      </c>
    </row>
    <row r="126" spans="1:3" ht="15" customHeight="1" x14ac:dyDescent="0.2">
      <c r="B126" s="9">
        <v>14.1</v>
      </c>
      <c r="C126" s="1">
        <v>0</v>
      </c>
    </row>
    <row r="127" spans="1:3" ht="15" customHeight="1" x14ac:dyDescent="0.2">
      <c r="A127" s="66" t="s">
        <v>181</v>
      </c>
      <c r="B127" s="9">
        <v>2.2999999999999998</v>
      </c>
      <c r="C127" s="1">
        <v>0</v>
      </c>
    </row>
    <row r="128" spans="1:3" ht="15" customHeight="1" x14ac:dyDescent="0.2">
      <c r="A128" s="66" t="s">
        <v>182</v>
      </c>
      <c r="B128" s="9">
        <v>6</v>
      </c>
      <c r="C128" s="1">
        <v>0</v>
      </c>
    </row>
    <row r="129" spans="1:3" ht="15" customHeight="1" x14ac:dyDescent="0.2">
      <c r="B129" s="9">
        <v>9.3000000000000007</v>
      </c>
      <c r="C129" s="1">
        <v>2</v>
      </c>
    </row>
    <row r="130" spans="1:3" ht="15" customHeight="1" x14ac:dyDescent="0.2">
      <c r="B130" s="9">
        <v>17.3</v>
      </c>
      <c r="C130" s="1">
        <v>0</v>
      </c>
    </row>
    <row r="131" spans="1:3" ht="15" customHeight="1" x14ac:dyDescent="0.2">
      <c r="A131" s="66" t="s">
        <v>183</v>
      </c>
      <c r="B131" s="9">
        <v>2.2999999999999998</v>
      </c>
      <c r="C131" s="1">
        <v>0</v>
      </c>
    </row>
    <row r="132" spans="1:3" ht="15" customHeight="1" x14ac:dyDescent="0.2">
      <c r="B132" s="9">
        <v>7.1</v>
      </c>
      <c r="C132" s="1">
        <v>2</v>
      </c>
    </row>
    <row r="133" spans="1:3" ht="15" customHeight="1" x14ac:dyDescent="0.2">
      <c r="B133" s="9">
        <v>9.5</v>
      </c>
      <c r="C133" s="1">
        <v>0</v>
      </c>
    </row>
    <row r="134" spans="1:3" ht="15" customHeight="1" x14ac:dyDescent="0.2">
      <c r="B134" s="9">
        <v>17.100000000000001</v>
      </c>
      <c r="C134" s="1">
        <v>0</v>
      </c>
    </row>
    <row r="135" spans="1:3" ht="15" customHeight="1" x14ac:dyDescent="0.2">
      <c r="B135" s="9">
        <v>25</v>
      </c>
      <c r="C135" s="1">
        <v>2</v>
      </c>
    </row>
    <row r="136" spans="1:3" ht="15" customHeight="1" x14ac:dyDescent="0.2">
      <c r="B136" s="9">
        <v>38.5</v>
      </c>
      <c r="C136" s="1">
        <v>2</v>
      </c>
    </row>
    <row r="137" spans="1:3" ht="15" customHeight="1" x14ac:dyDescent="0.2">
      <c r="A137" s="66" t="s">
        <v>184</v>
      </c>
      <c r="B137" s="9">
        <v>2.4</v>
      </c>
      <c r="C137" s="1">
        <v>0</v>
      </c>
    </row>
    <row r="138" spans="1:3" ht="15" customHeight="1" x14ac:dyDescent="0.2">
      <c r="B138" s="9">
        <v>6.7</v>
      </c>
      <c r="C138" s="1">
        <v>0</v>
      </c>
    </row>
    <row r="139" spans="1:3" ht="15" customHeight="1" x14ac:dyDescent="0.2">
      <c r="B139" s="9">
        <v>14</v>
      </c>
      <c r="C139" s="1">
        <v>0</v>
      </c>
    </row>
    <row r="140" spans="1:3" ht="15" customHeight="1" x14ac:dyDescent="0.2">
      <c r="B140" s="9">
        <v>16.8</v>
      </c>
      <c r="C140" s="1">
        <v>0</v>
      </c>
    </row>
    <row r="141" spans="1:3" ht="15" customHeight="1" x14ac:dyDescent="0.2">
      <c r="B141" s="9">
        <v>23.3</v>
      </c>
      <c r="C141" s="1">
        <v>0</v>
      </c>
    </row>
    <row r="142" spans="1:3" ht="15" customHeight="1" x14ac:dyDescent="0.2">
      <c r="A142" s="66" t="s">
        <v>185</v>
      </c>
      <c r="B142" s="9">
        <v>2.5</v>
      </c>
      <c r="C142" s="1">
        <v>0</v>
      </c>
    </row>
    <row r="143" spans="1:3" ht="15" customHeight="1" x14ac:dyDescent="0.2">
      <c r="B143" s="9">
        <v>6.8</v>
      </c>
      <c r="C143" s="1">
        <v>0</v>
      </c>
    </row>
    <row r="144" spans="1:3" ht="15" customHeight="1" x14ac:dyDescent="0.2">
      <c r="B144" s="9">
        <v>11.2</v>
      </c>
      <c r="C144" s="1">
        <v>2</v>
      </c>
    </row>
    <row r="145" spans="1:3" ht="15" customHeight="1" x14ac:dyDescent="0.2">
      <c r="B145" s="9">
        <v>17.8</v>
      </c>
      <c r="C145" s="1">
        <v>0</v>
      </c>
    </row>
    <row r="146" spans="1:3" ht="15" customHeight="1" x14ac:dyDescent="0.2">
      <c r="B146" s="9">
        <v>24.1</v>
      </c>
      <c r="C146" s="1">
        <v>0</v>
      </c>
    </row>
    <row r="147" spans="1:3" ht="15" customHeight="1" x14ac:dyDescent="0.2">
      <c r="A147" s="66" t="s">
        <v>186</v>
      </c>
      <c r="B147" s="9">
        <v>3.1</v>
      </c>
      <c r="C147" s="1">
        <v>0</v>
      </c>
    </row>
    <row r="148" spans="1:3" ht="15" customHeight="1" x14ac:dyDescent="0.2">
      <c r="B148" s="9">
        <v>7.5</v>
      </c>
      <c r="C148" s="1">
        <v>0</v>
      </c>
    </row>
    <row r="149" spans="1:3" ht="15" customHeight="1" x14ac:dyDescent="0.2">
      <c r="B149" s="70">
        <v>9.9</v>
      </c>
      <c r="C149" s="1">
        <v>0</v>
      </c>
    </row>
    <row r="150" spans="1:3" ht="15" customHeight="1" x14ac:dyDescent="0.2">
      <c r="A150" s="66" t="s">
        <v>190</v>
      </c>
      <c r="B150" s="9">
        <v>2.5</v>
      </c>
      <c r="C150" s="1">
        <v>0</v>
      </c>
    </row>
    <row r="151" spans="1:3" ht="15" customHeight="1" x14ac:dyDescent="0.2">
      <c r="B151" s="9">
        <v>6.5</v>
      </c>
      <c r="C151" s="1">
        <v>0</v>
      </c>
    </row>
    <row r="152" spans="1:3" ht="15" customHeight="1" x14ac:dyDescent="0.2">
      <c r="B152" s="9">
        <v>11</v>
      </c>
      <c r="C152" s="1">
        <v>0</v>
      </c>
    </row>
    <row r="153" spans="1:3" ht="15" customHeight="1" x14ac:dyDescent="0.2">
      <c r="B153" s="9">
        <v>16</v>
      </c>
      <c r="C153" s="1">
        <v>0</v>
      </c>
    </row>
    <row r="154" spans="1:3" ht="15" customHeight="1" x14ac:dyDescent="0.2">
      <c r="B154" s="9">
        <v>33</v>
      </c>
      <c r="C154" s="1">
        <v>2</v>
      </c>
    </row>
    <row r="155" spans="1:3" ht="15" customHeight="1" x14ac:dyDescent="0.2">
      <c r="A155" s="66" t="s">
        <v>188</v>
      </c>
      <c r="B155" s="9">
        <v>1</v>
      </c>
      <c r="C155" s="1">
        <v>0</v>
      </c>
    </row>
    <row r="156" spans="1:3" ht="15" customHeight="1" x14ac:dyDescent="0.2">
      <c r="B156" s="9">
        <v>5.3</v>
      </c>
      <c r="C156" s="1">
        <v>0</v>
      </c>
    </row>
    <row r="157" spans="1:3" ht="15" customHeight="1" x14ac:dyDescent="0.2">
      <c r="B157" s="9">
        <v>16.8</v>
      </c>
      <c r="C157" s="1">
        <v>0</v>
      </c>
    </row>
    <row r="158" spans="1:3" ht="15" customHeight="1" x14ac:dyDescent="0.2">
      <c r="A158" s="66" t="s">
        <v>189</v>
      </c>
      <c r="B158" s="9">
        <v>2.2999999999999998</v>
      </c>
      <c r="C158" s="1">
        <v>0</v>
      </c>
    </row>
    <row r="159" spans="1:3" ht="15" customHeight="1" x14ac:dyDescent="0.2">
      <c r="B159" s="9">
        <v>10.1</v>
      </c>
      <c r="C159" s="1">
        <v>2</v>
      </c>
    </row>
    <row r="160" spans="1:3" ht="15" customHeight="1" x14ac:dyDescent="0.2">
      <c r="B160" s="9">
        <v>15</v>
      </c>
      <c r="C160" s="1">
        <v>0</v>
      </c>
    </row>
    <row r="161" spans="2:3" ht="15" customHeight="1" x14ac:dyDescent="0.2">
      <c r="B161" s="9">
        <v>15.2</v>
      </c>
      <c r="C161" s="1">
        <v>0</v>
      </c>
    </row>
    <row r="162" spans="2:3" ht="15" customHeight="1" x14ac:dyDescent="0.2">
      <c r="B162" s="9">
        <v>17.3</v>
      </c>
      <c r="C162" s="1">
        <v>0</v>
      </c>
    </row>
    <row r="163" spans="2:3" ht="15" customHeight="1" x14ac:dyDescent="0.2">
      <c r="B163" s="9">
        <v>21.3</v>
      </c>
      <c r="C163" s="1">
        <v>0</v>
      </c>
    </row>
    <row r="164" spans="2:3" ht="15" customHeight="1" x14ac:dyDescent="0.2">
      <c r="B164" s="9">
        <v>23</v>
      </c>
      <c r="C164" s="1">
        <v>0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61"/>
  <sheetViews>
    <sheetView topLeftCell="A37" workbookViewId="0">
      <selection activeCell="C57" sqref="C57"/>
    </sheetView>
  </sheetViews>
  <sheetFormatPr defaultColWidth="8.875" defaultRowHeight="15.75" x14ac:dyDescent="0.2"/>
  <cols>
    <col min="1" max="1" width="9" style="1"/>
    <col min="2" max="2" width="11.25" style="1" customWidth="1"/>
    <col min="3" max="3" width="20.125" style="2" customWidth="1"/>
    <col min="4" max="4" width="23.375" style="2" customWidth="1"/>
    <col min="5" max="6" width="9" style="1"/>
    <col min="7" max="7" width="8.875" style="1"/>
    <col min="8" max="8" width="8.875" style="3"/>
  </cols>
  <sheetData>
    <row r="1" spans="1:7" ht="31.5" x14ac:dyDescent="0.2">
      <c r="A1" s="4" t="s">
        <v>0</v>
      </c>
      <c r="B1" s="4" t="s">
        <v>87</v>
      </c>
      <c r="C1" s="5" t="s">
        <v>94</v>
      </c>
      <c r="D1" s="5" t="s">
        <v>95</v>
      </c>
      <c r="E1" s="1" t="s">
        <v>96</v>
      </c>
      <c r="F1" s="1" t="s">
        <v>97</v>
      </c>
      <c r="G1" s="1" t="s">
        <v>98</v>
      </c>
    </row>
    <row r="2" spans="1:7" x14ac:dyDescent="0.2">
      <c r="A2" s="6" t="s">
        <v>13</v>
      </c>
      <c r="B2" s="7">
        <v>2.4</v>
      </c>
      <c r="C2" s="2" t="e">
        <f>VLOOKUP(A:A,勘探点表!$A$2:$E$124,5,FALSE)</f>
        <v>#N/A</v>
      </c>
      <c r="D2" s="2" t="e">
        <f t="shared" ref="D2:D61" si="0">C2-B2</f>
        <v>#N/A</v>
      </c>
      <c r="E2" s="1" t="e">
        <f>MAX(D2:D47)</f>
        <v>#N/A</v>
      </c>
      <c r="F2" s="1" t="e">
        <f>MIN(D2:D47)</f>
        <v>#N/A</v>
      </c>
      <c r="G2" s="1" t="e">
        <f>E2-F2</f>
        <v>#N/A</v>
      </c>
    </row>
    <row r="3" spans="1:7" x14ac:dyDescent="0.2">
      <c r="A3" s="6" t="s">
        <v>14</v>
      </c>
      <c r="B3" s="7">
        <v>2.2000000000000002</v>
      </c>
      <c r="C3" s="2" t="e">
        <f>VLOOKUP(A:A,勘探点表!$A$2:$E$124,5,FALSE)</f>
        <v>#N/A</v>
      </c>
      <c r="D3" s="2" t="e">
        <f t="shared" si="0"/>
        <v>#N/A</v>
      </c>
    </row>
    <row r="4" spans="1:7" x14ac:dyDescent="0.2">
      <c r="A4" s="6" t="s">
        <v>15</v>
      </c>
      <c r="B4" s="7">
        <v>2.5</v>
      </c>
      <c r="C4" s="2" t="e">
        <f>VLOOKUP(A:A,勘探点表!$A$2:$E$124,5,FALSE)</f>
        <v>#N/A</v>
      </c>
      <c r="D4" s="2" t="e">
        <f t="shared" si="0"/>
        <v>#N/A</v>
      </c>
    </row>
    <row r="5" spans="1:7" x14ac:dyDescent="0.2">
      <c r="A5" s="6" t="s">
        <v>16</v>
      </c>
      <c r="B5" s="7">
        <v>2</v>
      </c>
      <c r="C5" s="2" t="e">
        <f>VLOOKUP(A:A,勘探点表!$A$2:$E$124,5,FALSE)</f>
        <v>#N/A</v>
      </c>
      <c r="D5" s="2" t="e">
        <f t="shared" si="0"/>
        <v>#N/A</v>
      </c>
    </row>
    <row r="6" spans="1:7" x14ac:dyDescent="0.2">
      <c r="A6" s="6" t="s">
        <v>17</v>
      </c>
      <c r="B6" s="7">
        <v>2.7</v>
      </c>
      <c r="C6" s="2" t="e">
        <f>VLOOKUP(A:A,勘探点表!$A$2:$E$124,5,FALSE)</f>
        <v>#N/A</v>
      </c>
      <c r="D6" s="2" t="e">
        <f t="shared" si="0"/>
        <v>#N/A</v>
      </c>
    </row>
    <row r="7" spans="1:7" x14ac:dyDescent="0.2">
      <c r="A7" s="6" t="s">
        <v>18</v>
      </c>
      <c r="B7" s="7">
        <v>4.2</v>
      </c>
      <c r="C7" s="2" t="e">
        <f>VLOOKUP(A:A,勘探点表!$A$2:$E$124,5,FALSE)</f>
        <v>#N/A</v>
      </c>
      <c r="D7" s="2" t="e">
        <f t="shared" si="0"/>
        <v>#N/A</v>
      </c>
    </row>
    <row r="8" spans="1:7" x14ac:dyDescent="0.2">
      <c r="A8" s="6" t="s">
        <v>19</v>
      </c>
      <c r="B8" s="7">
        <v>2.6</v>
      </c>
      <c r="C8" s="2" t="e">
        <f>VLOOKUP(A:A,勘探点表!$A$2:$E$124,5,FALSE)</f>
        <v>#N/A</v>
      </c>
      <c r="D8" s="2" t="e">
        <f t="shared" si="0"/>
        <v>#N/A</v>
      </c>
    </row>
    <row r="9" spans="1:7" x14ac:dyDescent="0.2">
      <c r="A9" s="6" t="s">
        <v>20</v>
      </c>
      <c r="B9" s="7">
        <v>1.8</v>
      </c>
      <c r="C9" s="2" t="e">
        <f>VLOOKUP(A:A,勘探点表!$A$2:$E$124,5,FALSE)</f>
        <v>#N/A</v>
      </c>
      <c r="D9" s="2" t="e">
        <f t="shared" si="0"/>
        <v>#N/A</v>
      </c>
    </row>
    <row r="10" spans="1:7" x14ac:dyDescent="0.2">
      <c r="A10" s="6" t="s">
        <v>21</v>
      </c>
      <c r="B10" s="7">
        <v>3.5</v>
      </c>
      <c r="C10" s="2" t="e">
        <f>VLOOKUP(A:A,勘探点表!$A$2:$E$124,5,FALSE)</f>
        <v>#N/A</v>
      </c>
      <c r="D10" s="2" t="e">
        <f t="shared" si="0"/>
        <v>#N/A</v>
      </c>
    </row>
    <row r="11" spans="1:7" x14ac:dyDescent="0.2">
      <c r="A11" s="6" t="s">
        <v>22</v>
      </c>
      <c r="B11" s="7">
        <v>2</v>
      </c>
      <c r="C11" s="2" t="e">
        <f>VLOOKUP(A:A,勘探点表!$A$2:$E$124,5,FALSE)</f>
        <v>#N/A</v>
      </c>
      <c r="D11" s="2" t="e">
        <f t="shared" si="0"/>
        <v>#N/A</v>
      </c>
    </row>
    <row r="12" spans="1:7" x14ac:dyDescent="0.2">
      <c r="A12" s="6" t="s">
        <v>23</v>
      </c>
      <c r="B12" s="7">
        <v>1.9</v>
      </c>
      <c r="C12" s="2" t="e">
        <f>VLOOKUP(A:A,勘探点表!$A$2:$E$124,5,FALSE)</f>
        <v>#N/A</v>
      </c>
      <c r="D12" s="2" t="e">
        <f t="shared" si="0"/>
        <v>#N/A</v>
      </c>
    </row>
    <row r="13" spans="1:7" x14ac:dyDescent="0.2">
      <c r="A13" s="6" t="s">
        <v>24</v>
      </c>
      <c r="B13" s="7">
        <v>2.1</v>
      </c>
      <c r="C13" s="2" t="e">
        <f>VLOOKUP(A:A,勘探点表!$A$2:$E$124,5,FALSE)</f>
        <v>#N/A</v>
      </c>
      <c r="D13" s="2" t="e">
        <f t="shared" si="0"/>
        <v>#N/A</v>
      </c>
    </row>
    <row r="14" spans="1:7" x14ac:dyDescent="0.2">
      <c r="A14" s="6" t="s">
        <v>25</v>
      </c>
      <c r="B14" s="7">
        <v>1.2</v>
      </c>
      <c r="C14" s="2" t="e">
        <f>VLOOKUP(A:A,勘探点表!$A$2:$E$124,5,FALSE)</f>
        <v>#N/A</v>
      </c>
      <c r="D14" s="2" t="e">
        <f t="shared" si="0"/>
        <v>#N/A</v>
      </c>
    </row>
    <row r="15" spans="1:7" x14ac:dyDescent="0.2">
      <c r="A15" s="6" t="s">
        <v>26</v>
      </c>
      <c r="B15" s="7">
        <v>2.4</v>
      </c>
      <c r="C15" s="2" t="e">
        <f>VLOOKUP(A:A,勘探点表!$A$2:$E$124,5,FALSE)</f>
        <v>#N/A</v>
      </c>
      <c r="D15" s="2" t="e">
        <f t="shared" si="0"/>
        <v>#N/A</v>
      </c>
    </row>
    <row r="16" spans="1:7" x14ac:dyDescent="0.2">
      <c r="A16" s="6" t="s">
        <v>27</v>
      </c>
      <c r="B16" s="7">
        <v>2.2000000000000002</v>
      </c>
      <c r="C16" s="2" t="e">
        <f>VLOOKUP(A:A,勘探点表!$A$2:$E$124,5,FALSE)</f>
        <v>#N/A</v>
      </c>
      <c r="D16" s="2" t="e">
        <f t="shared" si="0"/>
        <v>#N/A</v>
      </c>
    </row>
    <row r="17" spans="1:4" x14ac:dyDescent="0.2">
      <c r="A17" s="6" t="s">
        <v>28</v>
      </c>
      <c r="B17" s="7">
        <v>2.4</v>
      </c>
      <c r="C17" s="2" t="e">
        <f>VLOOKUP(A:A,勘探点表!$A$2:$E$124,5,FALSE)</f>
        <v>#N/A</v>
      </c>
      <c r="D17" s="2" t="e">
        <f t="shared" si="0"/>
        <v>#N/A</v>
      </c>
    </row>
    <row r="18" spans="1:4" x14ac:dyDescent="0.2">
      <c r="A18" s="6" t="s">
        <v>29</v>
      </c>
      <c r="B18" s="7">
        <v>2</v>
      </c>
      <c r="C18" s="2" t="e">
        <f>VLOOKUP(A:A,勘探点表!$A$2:$E$124,5,FALSE)</f>
        <v>#N/A</v>
      </c>
      <c r="D18" s="2" t="e">
        <f t="shared" si="0"/>
        <v>#N/A</v>
      </c>
    </row>
    <row r="19" spans="1:4" x14ac:dyDescent="0.2">
      <c r="A19" s="6" t="s">
        <v>30</v>
      </c>
      <c r="B19" s="7">
        <v>2.2000000000000002</v>
      </c>
      <c r="C19" s="2" t="e">
        <f>VLOOKUP(A:A,勘探点表!$A$2:$E$124,5,FALSE)</f>
        <v>#N/A</v>
      </c>
      <c r="D19" s="2" t="e">
        <f t="shared" si="0"/>
        <v>#N/A</v>
      </c>
    </row>
    <row r="20" spans="1:4" x14ac:dyDescent="0.2">
      <c r="A20" s="6" t="s">
        <v>31</v>
      </c>
      <c r="B20" s="7">
        <v>1.3</v>
      </c>
      <c r="C20" s="2" t="e">
        <f>VLOOKUP(A:A,勘探点表!$A$2:$E$124,5,FALSE)</f>
        <v>#N/A</v>
      </c>
      <c r="D20" s="2" t="e">
        <f t="shared" si="0"/>
        <v>#N/A</v>
      </c>
    </row>
    <row r="21" spans="1:4" x14ac:dyDescent="0.2">
      <c r="A21" s="6" t="s">
        <v>32</v>
      </c>
      <c r="B21" s="7">
        <v>1</v>
      </c>
      <c r="C21" s="2" t="e">
        <f>VLOOKUP(A:A,勘探点表!$A$2:$E$124,5,FALSE)</f>
        <v>#N/A</v>
      </c>
      <c r="D21" s="2" t="e">
        <f t="shared" si="0"/>
        <v>#N/A</v>
      </c>
    </row>
    <row r="22" spans="1:4" x14ac:dyDescent="0.2">
      <c r="A22" s="6" t="s">
        <v>33</v>
      </c>
      <c r="B22" s="7">
        <v>2.2000000000000002</v>
      </c>
      <c r="C22" s="2" t="e">
        <f>VLOOKUP(A:A,勘探点表!$A$2:$E$124,5,FALSE)</f>
        <v>#N/A</v>
      </c>
      <c r="D22" s="2" t="e">
        <f t="shared" si="0"/>
        <v>#N/A</v>
      </c>
    </row>
    <row r="23" spans="1:4" x14ac:dyDescent="0.2">
      <c r="A23" s="6" t="s">
        <v>34</v>
      </c>
      <c r="B23" s="7">
        <v>1.2</v>
      </c>
      <c r="C23" s="2" t="e">
        <f>VLOOKUP(A:A,勘探点表!$A$2:$E$124,5,FALSE)</f>
        <v>#N/A</v>
      </c>
      <c r="D23" s="2" t="e">
        <f t="shared" si="0"/>
        <v>#N/A</v>
      </c>
    </row>
    <row r="24" spans="1:4" x14ac:dyDescent="0.2">
      <c r="A24" s="6" t="s">
        <v>35</v>
      </c>
      <c r="B24" s="7">
        <v>1.1000000000000001</v>
      </c>
      <c r="C24" s="2" t="e">
        <f>VLOOKUP(A:A,勘探点表!$A$2:$E$124,5,FALSE)</f>
        <v>#N/A</v>
      </c>
      <c r="D24" s="2" t="e">
        <f t="shared" si="0"/>
        <v>#N/A</v>
      </c>
    </row>
    <row r="25" spans="1:4" x14ac:dyDescent="0.2">
      <c r="A25" s="6" t="s">
        <v>36</v>
      </c>
      <c r="B25" s="7">
        <v>1.5</v>
      </c>
      <c r="C25" s="2" t="e">
        <f>VLOOKUP(A:A,勘探点表!$A$2:$E$124,5,FALSE)</f>
        <v>#N/A</v>
      </c>
      <c r="D25" s="2" t="e">
        <f t="shared" si="0"/>
        <v>#N/A</v>
      </c>
    </row>
    <row r="26" spans="1:4" x14ac:dyDescent="0.2">
      <c r="A26" s="6" t="s">
        <v>37</v>
      </c>
      <c r="B26" s="7">
        <v>1.6</v>
      </c>
      <c r="C26" s="2" t="e">
        <f>VLOOKUP(A:A,勘探点表!$A$2:$E$124,5,FALSE)</f>
        <v>#N/A</v>
      </c>
      <c r="D26" s="2" t="e">
        <f t="shared" si="0"/>
        <v>#N/A</v>
      </c>
    </row>
    <row r="27" spans="1:4" x14ac:dyDescent="0.2">
      <c r="A27" s="6" t="s">
        <v>38</v>
      </c>
      <c r="B27" s="7">
        <v>1.4</v>
      </c>
      <c r="C27" s="2" t="e">
        <f>VLOOKUP(A:A,勘探点表!$A$2:$E$124,5,FALSE)</f>
        <v>#N/A</v>
      </c>
      <c r="D27" s="2" t="e">
        <f t="shared" si="0"/>
        <v>#N/A</v>
      </c>
    </row>
    <row r="28" spans="1:4" x14ac:dyDescent="0.2">
      <c r="A28" s="6" t="s">
        <v>39</v>
      </c>
      <c r="B28" s="7">
        <v>1.6</v>
      </c>
      <c r="C28" s="2" t="e">
        <f>VLOOKUP(A:A,勘探点表!$A$2:$E$124,5,FALSE)</f>
        <v>#N/A</v>
      </c>
      <c r="D28" s="2" t="e">
        <f t="shared" si="0"/>
        <v>#N/A</v>
      </c>
    </row>
    <row r="29" spans="1:4" x14ac:dyDescent="0.2">
      <c r="A29" s="6" t="s">
        <v>40</v>
      </c>
      <c r="B29" s="7">
        <v>1.6</v>
      </c>
      <c r="C29" s="2" t="e">
        <f>VLOOKUP(A:A,勘探点表!$A$2:$E$124,5,FALSE)</f>
        <v>#N/A</v>
      </c>
      <c r="D29" s="2" t="e">
        <f t="shared" si="0"/>
        <v>#N/A</v>
      </c>
    </row>
    <row r="30" spans="1:4" x14ac:dyDescent="0.2">
      <c r="A30" s="6" t="s">
        <v>41</v>
      </c>
      <c r="B30" s="7">
        <v>2</v>
      </c>
      <c r="C30" s="2" t="e">
        <f>VLOOKUP(A:A,勘探点表!$A$2:$E$124,5,FALSE)</f>
        <v>#N/A</v>
      </c>
      <c r="D30" s="2" t="e">
        <f t="shared" si="0"/>
        <v>#N/A</v>
      </c>
    </row>
    <row r="31" spans="1:4" x14ac:dyDescent="0.2">
      <c r="A31" s="6" t="s">
        <v>42</v>
      </c>
      <c r="B31" s="7">
        <v>1.5</v>
      </c>
      <c r="C31" s="2" t="e">
        <f>VLOOKUP(A:A,勘探点表!$A$2:$E$124,5,FALSE)</f>
        <v>#N/A</v>
      </c>
      <c r="D31" s="2" t="e">
        <f t="shared" si="0"/>
        <v>#N/A</v>
      </c>
    </row>
    <row r="32" spans="1:4" x14ac:dyDescent="0.2">
      <c r="A32" s="6" t="s">
        <v>43</v>
      </c>
      <c r="B32" s="7">
        <v>1.6</v>
      </c>
      <c r="C32" s="2" t="e">
        <f>VLOOKUP(A:A,勘探点表!$A$2:$E$124,5,FALSE)</f>
        <v>#N/A</v>
      </c>
      <c r="D32" s="2" t="e">
        <f t="shared" si="0"/>
        <v>#N/A</v>
      </c>
    </row>
    <row r="33" spans="1:4" x14ac:dyDescent="0.2">
      <c r="A33" s="6" t="s">
        <v>44</v>
      </c>
      <c r="B33" s="7">
        <v>1.7</v>
      </c>
      <c r="C33" s="2" t="e">
        <f>VLOOKUP(A:A,勘探点表!$A$2:$E$124,5,FALSE)</f>
        <v>#N/A</v>
      </c>
      <c r="D33" s="2" t="e">
        <f t="shared" si="0"/>
        <v>#N/A</v>
      </c>
    </row>
    <row r="34" spans="1:4" x14ac:dyDescent="0.2">
      <c r="A34" s="6" t="s">
        <v>45</v>
      </c>
      <c r="B34" s="7">
        <v>2</v>
      </c>
      <c r="C34" s="2" t="e">
        <f>VLOOKUP(A:A,勘探点表!$A$2:$E$124,5,FALSE)</f>
        <v>#N/A</v>
      </c>
      <c r="D34" s="2" t="e">
        <f t="shared" si="0"/>
        <v>#N/A</v>
      </c>
    </row>
    <row r="35" spans="1:4" x14ac:dyDescent="0.2">
      <c r="A35" s="6" t="s">
        <v>46</v>
      </c>
      <c r="B35" s="7">
        <v>1.6</v>
      </c>
      <c r="C35" s="2" t="e">
        <f>VLOOKUP(A:A,勘探点表!$A$2:$E$124,5,FALSE)</f>
        <v>#N/A</v>
      </c>
      <c r="D35" s="2" t="e">
        <f t="shared" si="0"/>
        <v>#N/A</v>
      </c>
    </row>
    <row r="36" spans="1:4" x14ac:dyDescent="0.2">
      <c r="A36" s="6" t="s">
        <v>47</v>
      </c>
      <c r="B36" s="7">
        <v>1</v>
      </c>
      <c r="C36" s="2" t="e">
        <f>VLOOKUP(A:A,勘探点表!$A$2:$E$124,5,FALSE)</f>
        <v>#N/A</v>
      </c>
      <c r="D36" s="2" t="e">
        <f t="shared" si="0"/>
        <v>#N/A</v>
      </c>
    </row>
    <row r="37" spans="1:4" x14ac:dyDescent="0.2">
      <c r="A37" s="6" t="s">
        <v>48</v>
      </c>
      <c r="B37" s="7">
        <v>1.8</v>
      </c>
      <c r="C37" s="2" t="e">
        <f>VLOOKUP(A:A,勘探点表!$A$2:$E$124,5,FALSE)</f>
        <v>#N/A</v>
      </c>
      <c r="D37" s="2" t="e">
        <f t="shared" si="0"/>
        <v>#N/A</v>
      </c>
    </row>
    <row r="38" spans="1:4" x14ac:dyDescent="0.2">
      <c r="A38" s="6" t="s">
        <v>49</v>
      </c>
      <c r="B38" s="7">
        <v>1.7</v>
      </c>
      <c r="C38" s="2" t="e">
        <f>VLOOKUP(A:A,勘探点表!$A$2:$E$124,5,FALSE)</f>
        <v>#N/A</v>
      </c>
      <c r="D38" s="2" t="e">
        <f t="shared" si="0"/>
        <v>#N/A</v>
      </c>
    </row>
    <row r="39" spans="1:4" x14ac:dyDescent="0.2">
      <c r="A39" s="6" t="s">
        <v>50</v>
      </c>
      <c r="B39" s="7">
        <v>1.6</v>
      </c>
      <c r="C39" s="2" t="e">
        <f>VLOOKUP(A:A,勘探点表!$A$2:$E$124,5,FALSE)</f>
        <v>#N/A</v>
      </c>
      <c r="D39" s="2" t="e">
        <f t="shared" si="0"/>
        <v>#N/A</v>
      </c>
    </row>
    <row r="40" spans="1:4" x14ac:dyDescent="0.2">
      <c r="A40" s="6" t="s">
        <v>51</v>
      </c>
      <c r="B40" s="7">
        <v>1.2</v>
      </c>
      <c r="C40" s="2" t="e">
        <f>VLOOKUP(A:A,勘探点表!$A$2:$E$124,5,FALSE)</f>
        <v>#N/A</v>
      </c>
      <c r="D40" s="2" t="e">
        <f t="shared" si="0"/>
        <v>#N/A</v>
      </c>
    </row>
    <row r="41" spans="1:4" x14ac:dyDescent="0.2">
      <c r="A41" s="6" t="s">
        <v>52</v>
      </c>
      <c r="B41" s="7">
        <v>1.5</v>
      </c>
      <c r="C41" s="2" t="e">
        <f>VLOOKUP(A:A,勘探点表!$A$2:$E$124,5,FALSE)</f>
        <v>#N/A</v>
      </c>
      <c r="D41" s="2" t="e">
        <f t="shared" si="0"/>
        <v>#N/A</v>
      </c>
    </row>
    <row r="42" spans="1:4" x14ac:dyDescent="0.2">
      <c r="A42" s="6" t="s">
        <v>53</v>
      </c>
      <c r="B42" s="7">
        <v>2.2000000000000002</v>
      </c>
      <c r="C42" s="2" t="e">
        <f>VLOOKUP(A:A,勘探点表!$A$2:$E$124,5,FALSE)</f>
        <v>#N/A</v>
      </c>
      <c r="D42" s="2" t="e">
        <f t="shared" si="0"/>
        <v>#N/A</v>
      </c>
    </row>
    <row r="43" spans="1:4" x14ac:dyDescent="0.2">
      <c r="A43" s="6" t="s">
        <v>54</v>
      </c>
      <c r="B43" s="7">
        <v>2</v>
      </c>
      <c r="C43" s="2" t="e">
        <f>VLOOKUP(A:A,勘探点表!$A$2:$E$124,5,FALSE)</f>
        <v>#N/A</v>
      </c>
      <c r="D43" s="2" t="e">
        <f t="shared" si="0"/>
        <v>#N/A</v>
      </c>
    </row>
    <row r="44" spans="1:4" x14ac:dyDescent="0.2">
      <c r="A44" s="6" t="s">
        <v>55</v>
      </c>
      <c r="B44" s="7">
        <v>1</v>
      </c>
      <c r="C44" s="2" t="e">
        <f>VLOOKUP(A:A,勘探点表!$A$2:$E$124,5,FALSE)</f>
        <v>#N/A</v>
      </c>
      <c r="D44" s="2" t="e">
        <f t="shared" si="0"/>
        <v>#N/A</v>
      </c>
    </row>
    <row r="45" spans="1:4" x14ac:dyDescent="0.2">
      <c r="A45" s="6" t="s">
        <v>56</v>
      </c>
      <c r="B45" s="7">
        <v>1</v>
      </c>
      <c r="C45" s="2" t="e">
        <f>VLOOKUP(A:A,勘探点表!$A$2:$E$124,5,FALSE)</f>
        <v>#N/A</v>
      </c>
      <c r="D45" s="2" t="e">
        <f t="shared" si="0"/>
        <v>#N/A</v>
      </c>
    </row>
    <row r="46" spans="1:4" x14ac:dyDescent="0.2">
      <c r="A46" s="8" t="s">
        <v>57</v>
      </c>
      <c r="B46" s="7">
        <v>2</v>
      </c>
      <c r="C46" s="2" t="e">
        <f>VLOOKUP(A:A,勘探点表!$A$2:$E$124,5,FALSE)</f>
        <v>#N/A</v>
      </c>
      <c r="D46" s="2" t="e">
        <f t="shared" si="0"/>
        <v>#N/A</v>
      </c>
    </row>
    <row r="47" spans="1:4" x14ac:dyDescent="0.2">
      <c r="A47" s="8" t="s">
        <v>58</v>
      </c>
      <c r="B47" s="7">
        <v>2.5</v>
      </c>
      <c r="C47" s="2" t="e">
        <f>VLOOKUP(A:A,勘探点表!$A$2:$E$124,5,FALSE)</f>
        <v>#N/A</v>
      </c>
      <c r="D47" s="2" t="e">
        <f t="shared" si="0"/>
        <v>#N/A</v>
      </c>
    </row>
    <row r="48" spans="1:4" x14ac:dyDescent="0.2">
      <c r="A48" s="8" t="s">
        <v>59</v>
      </c>
      <c r="B48" s="7">
        <v>2.2000000000000002</v>
      </c>
      <c r="C48" s="2" t="e">
        <f>VLOOKUP(A:A,勘探点表!$A$2:$E$124,5,FALSE)</f>
        <v>#N/A</v>
      </c>
      <c r="D48" s="2" t="e">
        <f t="shared" si="0"/>
        <v>#N/A</v>
      </c>
    </row>
    <row r="49" spans="1:4" x14ac:dyDescent="0.2">
      <c r="A49" s="8" t="s">
        <v>60</v>
      </c>
      <c r="B49" s="7">
        <v>2.2000000000000002</v>
      </c>
      <c r="C49" s="2" t="e">
        <f>VLOOKUP(A:A,勘探点表!$A$2:$E$124,5,FALSE)</f>
        <v>#N/A</v>
      </c>
      <c r="D49" s="2" t="e">
        <f t="shared" si="0"/>
        <v>#N/A</v>
      </c>
    </row>
    <row r="50" spans="1:4" x14ac:dyDescent="0.2">
      <c r="A50" s="8" t="s">
        <v>61</v>
      </c>
      <c r="B50" s="7">
        <v>2.7</v>
      </c>
      <c r="C50" s="2" t="e">
        <f>VLOOKUP(A:A,勘探点表!$A$2:$E$124,5,FALSE)</f>
        <v>#N/A</v>
      </c>
      <c r="D50" s="2" t="e">
        <f t="shared" si="0"/>
        <v>#N/A</v>
      </c>
    </row>
    <row r="51" spans="1:4" x14ac:dyDescent="0.2">
      <c r="A51" s="8" t="s">
        <v>62</v>
      </c>
      <c r="B51" s="7">
        <v>2.5</v>
      </c>
      <c r="C51" s="2" t="e">
        <f>VLOOKUP(A:A,勘探点表!$A$2:$E$124,5,FALSE)</f>
        <v>#N/A</v>
      </c>
      <c r="D51" s="2" t="e">
        <f t="shared" si="0"/>
        <v>#N/A</v>
      </c>
    </row>
    <row r="52" spans="1:4" x14ac:dyDescent="0.2">
      <c r="A52" s="8" t="s">
        <v>63</v>
      </c>
      <c r="B52" s="7">
        <v>2.5</v>
      </c>
      <c r="C52" s="2" t="e">
        <f>VLOOKUP(A:A,勘探点表!$A$2:$E$124,5,FALSE)</f>
        <v>#N/A</v>
      </c>
      <c r="D52" s="2" t="e">
        <f t="shared" si="0"/>
        <v>#N/A</v>
      </c>
    </row>
    <row r="53" spans="1:4" x14ac:dyDescent="0.2">
      <c r="A53" s="8" t="s">
        <v>64</v>
      </c>
      <c r="B53" s="7">
        <v>1.3</v>
      </c>
      <c r="C53" s="2" t="e">
        <f>VLOOKUP(A:A,勘探点表!$A$2:$E$124,5,FALSE)</f>
        <v>#N/A</v>
      </c>
      <c r="D53" s="2" t="e">
        <f t="shared" si="0"/>
        <v>#N/A</v>
      </c>
    </row>
    <row r="54" spans="1:4" x14ac:dyDescent="0.2">
      <c r="A54" s="8" t="s">
        <v>65</v>
      </c>
      <c r="B54" s="7">
        <v>2.2999999999999998</v>
      </c>
      <c r="C54" s="2" t="e">
        <f>VLOOKUP(A:A,勘探点表!$A$2:$E$124,5,FALSE)</f>
        <v>#N/A</v>
      </c>
      <c r="D54" s="2" t="e">
        <f t="shared" si="0"/>
        <v>#N/A</v>
      </c>
    </row>
    <row r="55" spans="1:4" x14ac:dyDescent="0.2">
      <c r="A55" s="8" t="s">
        <v>66</v>
      </c>
      <c r="B55" s="7">
        <v>1.2</v>
      </c>
      <c r="C55" s="2" t="e">
        <f>VLOOKUP(A:A,勘探点表!$A$2:$E$124,5,FALSE)</f>
        <v>#N/A</v>
      </c>
      <c r="D55" s="2" t="e">
        <f t="shared" si="0"/>
        <v>#N/A</v>
      </c>
    </row>
    <row r="56" spans="1:4" x14ac:dyDescent="0.2">
      <c r="A56" s="8" t="s">
        <v>67</v>
      </c>
      <c r="B56" s="7">
        <v>1.4</v>
      </c>
      <c r="C56" s="2" t="e">
        <f>VLOOKUP(A:A,勘探点表!$A$2:$E$124,5,FALSE)</f>
        <v>#N/A</v>
      </c>
      <c r="D56" s="2" t="e">
        <f t="shared" si="0"/>
        <v>#N/A</v>
      </c>
    </row>
    <row r="57" spans="1:4" x14ac:dyDescent="0.2">
      <c r="A57" s="8" t="s">
        <v>68</v>
      </c>
      <c r="B57" s="7">
        <v>2</v>
      </c>
      <c r="C57" s="2" t="e">
        <f>VLOOKUP(A:A,勘探点表!$A$2:$E$124,5,FALSE)</f>
        <v>#N/A</v>
      </c>
      <c r="D57" s="2" t="e">
        <f t="shared" si="0"/>
        <v>#N/A</v>
      </c>
    </row>
    <row r="58" spans="1:4" x14ac:dyDescent="0.2">
      <c r="A58" s="8" t="s">
        <v>69</v>
      </c>
      <c r="B58" s="7">
        <v>1.3</v>
      </c>
      <c r="C58" s="2" t="e">
        <f>VLOOKUP(A:A,勘探点表!$A$2:$E$124,5,FALSE)</f>
        <v>#N/A</v>
      </c>
      <c r="D58" s="2" t="e">
        <f t="shared" si="0"/>
        <v>#N/A</v>
      </c>
    </row>
    <row r="59" spans="1:4" x14ac:dyDescent="0.2">
      <c r="A59" s="8" t="s">
        <v>70</v>
      </c>
      <c r="B59" s="7">
        <v>1.4</v>
      </c>
      <c r="C59" s="2" t="e">
        <f>VLOOKUP(A:A,勘探点表!$A$2:$E$124,5,FALSE)</f>
        <v>#N/A</v>
      </c>
      <c r="D59" s="2" t="e">
        <f t="shared" si="0"/>
        <v>#N/A</v>
      </c>
    </row>
    <row r="60" spans="1:4" x14ac:dyDescent="0.2">
      <c r="A60" s="8" t="s">
        <v>71</v>
      </c>
      <c r="B60" s="7">
        <v>1</v>
      </c>
      <c r="C60" s="2" t="e">
        <f>VLOOKUP(A:A,勘探点表!$A$2:$E$124,5,FALSE)</f>
        <v>#N/A</v>
      </c>
      <c r="D60" s="2" t="e">
        <f t="shared" si="0"/>
        <v>#N/A</v>
      </c>
    </row>
    <row r="61" spans="1:4" x14ac:dyDescent="0.2">
      <c r="A61" s="8" t="s">
        <v>72</v>
      </c>
      <c r="B61" s="7">
        <v>1.75</v>
      </c>
      <c r="C61" s="2" t="e">
        <f>VLOOKUP(A:A,勘探点表!$A$2:$E$124,5,FALSE)</f>
        <v>#N/A</v>
      </c>
      <c r="D61" s="2" t="e">
        <f t="shared" si="0"/>
        <v>#N/A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勘探点表</vt:lpstr>
      <vt:lpstr>土层数据</vt:lpstr>
      <vt:lpstr>标贯数据</vt:lpstr>
      <vt:lpstr>动探数据</vt:lpstr>
      <vt:lpstr>水位数据</vt:lpstr>
      <vt:lpstr>取样数据</vt:lpstr>
      <vt:lpstr>水位高程调整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mrvx</cp:lastModifiedBy>
  <dcterms:created xsi:type="dcterms:W3CDTF">2018-12-11T10:25:00Z</dcterms:created>
  <dcterms:modified xsi:type="dcterms:W3CDTF">2021-11-19T09:32:13Z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