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dov\OneDrive\Desktop\Portfolio\Sports Analytics\"/>
    </mc:Choice>
  </mc:AlternateContent>
  <xr:revisionPtr revIDLastSave="0" documentId="13_ncr:1_{20AB9685-CF66-4BF6-9C3B-18CD88E946BC}" xr6:coauthVersionLast="47" xr6:coauthVersionMax="47" xr10:uidLastSave="{00000000-0000-0000-0000-000000000000}"/>
  <bookViews>
    <workbookView xWindow="28680" yWindow="-120" windowWidth="29040" windowHeight="15720" activeTab="6" xr2:uid="{C1127215-F05F-46F1-B02B-A3419592BA2F}"/>
  </bookViews>
  <sheets>
    <sheet name="Data Dictionary - Team Level" sheetId="7" r:id="rId1"/>
    <sheet name="Team Level" sheetId="5" r:id="rId2"/>
    <sheet name="Data Dictionary - Player Level" sheetId="6" r:id="rId3"/>
    <sheet name="Match CSV - 38 Data Columns" sheetId="9" state="hidden" r:id="rId4"/>
    <sheet name="Player Level" sheetId="2" r:id="rId5"/>
    <sheet name="League Level" sheetId="4" r:id="rId6"/>
    <sheet name="Logo" sheetId="11" r:id="rId7"/>
    <sheet name="Team CSV Pt.2 - 442 Data Column" sheetId="8" state="hidden" r:id="rId8"/>
    <sheet name="League CSV - 49 Data Columns" sheetId="10" state="hidden" r:id="rId9"/>
  </sheets>
  <definedNames>
    <definedName name="_xlnm._FilterDatabase" localSheetId="4" hidden="1">'Player Level'!$A$1:$AR$583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83" i="2" l="1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H2" i="2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Q583" i="2"/>
  <c r="Q582" i="2"/>
  <c r="Q581" i="2"/>
  <c r="Q580" i="2"/>
  <c r="Q579" i="2"/>
  <c r="Q578" i="2"/>
  <c r="Q577" i="2"/>
  <c r="Q576" i="2"/>
  <c r="Q575" i="2"/>
  <c r="Q574" i="2"/>
  <c r="Q573" i="2"/>
  <c r="Q572" i="2"/>
  <c r="Q571" i="2"/>
  <c r="Q570" i="2"/>
  <c r="Q569" i="2"/>
  <c r="Q568" i="2"/>
  <c r="Q567" i="2"/>
  <c r="Q566" i="2"/>
  <c r="Q565" i="2"/>
  <c r="Q564" i="2"/>
  <c r="Q563" i="2"/>
  <c r="Q562" i="2"/>
  <c r="Q561" i="2"/>
  <c r="Q560" i="2"/>
  <c r="Q559" i="2"/>
  <c r="Q558" i="2"/>
  <c r="Q557" i="2"/>
  <c r="Q556" i="2"/>
  <c r="Q555" i="2"/>
  <c r="Q554" i="2"/>
  <c r="Q553" i="2"/>
  <c r="Q552" i="2"/>
  <c r="Q551" i="2"/>
  <c r="Q550" i="2"/>
  <c r="Q549" i="2"/>
  <c r="Q548" i="2"/>
  <c r="Q547" i="2"/>
  <c r="Q546" i="2"/>
  <c r="Q545" i="2"/>
  <c r="Q544" i="2"/>
  <c r="Q543" i="2"/>
  <c r="Q542" i="2"/>
  <c r="Q541" i="2"/>
  <c r="Q540" i="2"/>
  <c r="Q539" i="2"/>
  <c r="Q538" i="2"/>
  <c r="Q537" i="2"/>
  <c r="Q536" i="2"/>
  <c r="Q535" i="2"/>
  <c r="Q534" i="2"/>
  <c r="Q533" i="2"/>
  <c r="Q532" i="2"/>
  <c r="Q531" i="2"/>
  <c r="Q530" i="2"/>
  <c r="Q529" i="2"/>
  <c r="Q528" i="2"/>
  <c r="Q527" i="2"/>
  <c r="Q526" i="2"/>
  <c r="Q525" i="2"/>
  <c r="Q524" i="2"/>
  <c r="Q523" i="2"/>
  <c r="Q522" i="2"/>
  <c r="Q521" i="2"/>
  <c r="Q520" i="2"/>
  <c r="Q519" i="2"/>
  <c r="Q518" i="2"/>
  <c r="Q517" i="2"/>
  <c r="Q516" i="2"/>
  <c r="Q515" i="2"/>
  <c r="Q514" i="2"/>
  <c r="Q513" i="2"/>
  <c r="Q512" i="2"/>
  <c r="Q511" i="2"/>
  <c r="Q510" i="2"/>
  <c r="Q509" i="2"/>
  <c r="Q508" i="2"/>
  <c r="Q507" i="2"/>
  <c r="Q506" i="2"/>
  <c r="Q505" i="2"/>
  <c r="Q504" i="2"/>
  <c r="Q503" i="2"/>
  <c r="Q502" i="2"/>
  <c r="Q501" i="2"/>
  <c r="Q500" i="2"/>
  <c r="Q499" i="2"/>
  <c r="Q498" i="2"/>
  <c r="Q497" i="2"/>
  <c r="Q496" i="2"/>
  <c r="Q495" i="2"/>
  <c r="Q494" i="2"/>
  <c r="Q493" i="2"/>
  <c r="Q492" i="2"/>
  <c r="Q491" i="2"/>
  <c r="Q490" i="2"/>
  <c r="Q489" i="2"/>
  <c r="Q488" i="2"/>
  <c r="Q487" i="2"/>
  <c r="Q486" i="2"/>
  <c r="Q485" i="2"/>
  <c r="Q484" i="2"/>
  <c r="Q483" i="2"/>
  <c r="Q482" i="2"/>
  <c r="Q481" i="2"/>
  <c r="Q480" i="2"/>
  <c r="Q479" i="2"/>
  <c r="Q478" i="2"/>
  <c r="Q477" i="2"/>
  <c r="Q476" i="2"/>
  <c r="Q475" i="2"/>
  <c r="Q474" i="2"/>
  <c r="Q473" i="2"/>
  <c r="Q472" i="2"/>
  <c r="Q471" i="2"/>
  <c r="Q470" i="2"/>
  <c r="Q469" i="2"/>
  <c r="Q468" i="2"/>
  <c r="Q467" i="2"/>
  <c r="Q466" i="2"/>
  <c r="Q465" i="2"/>
  <c r="Q464" i="2"/>
  <c r="Q463" i="2"/>
  <c r="Q462" i="2"/>
  <c r="Q461" i="2"/>
  <c r="Q460" i="2"/>
  <c r="Q459" i="2"/>
  <c r="Q458" i="2"/>
  <c r="Q457" i="2"/>
  <c r="Q456" i="2"/>
  <c r="Q455" i="2"/>
  <c r="Q454" i="2"/>
  <c r="Q453" i="2"/>
  <c r="Q452" i="2"/>
  <c r="Q451" i="2"/>
  <c r="Q450" i="2"/>
  <c r="Q449" i="2"/>
  <c r="Q448" i="2"/>
  <c r="Q447" i="2"/>
  <c r="Q446" i="2"/>
  <c r="Q445" i="2"/>
  <c r="Q444" i="2"/>
  <c r="Q443" i="2"/>
  <c r="Q442" i="2"/>
  <c r="Q441" i="2"/>
  <c r="Q440" i="2"/>
  <c r="Q439" i="2"/>
  <c r="Q438" i="2"/>
  <c r="Q437" i="2"/>
  <c r="Q436" i="2"/>
  <c r="Q435" i="2"/>
  <c r="Q434" i="2"/>
  <c r="Q433" i="2"/>
  <c r="Q432" i="2"/>
  <c r="Q431" i="2"/>
  <c r="Q430" i="2"/>
  <c r="Q429" i="2"/>
  <c r="Q428" i="2"/>
  <c r="Q427" i="2"/>
  <c r="Q426" i="2"/>
  <c r="Q425" i="2"/>
  <c r="Q424" i="2"/>
  <c r="Q423" i="2"/>
  <c r="Q422" i="2"/>
  <c r="Q421" i="2"/>
  <c r="Q420" i="2"/>
  <c r="Q419" i="2"/>
  <c r="Q418" i="2"/>
  <c r="Q417" i="2"/>
  <c r="Q416" i="2"/>
  <c r="Q415" i="2"/>
  <c r="Q414" i="2"/>
  <c r="Q413" i="2"/>
  <c r="Q412" i="2"/>
  <c r="Q411" i="2"/>
  <c r="Q410" i="2"/>
  <c r="Q409" i="2"/>
  <c r="Q408" i="2"/>
  <c r="Q407" i="2"/>
  <c r="Q406" i="2"/>
  <c r="Q405" i="2"/>
  <c r="Q404" i="2"/>
  <c r="Q403" i="2"/>
  <c r="Q402" i="2"/>
  <c r="Q401" i="2"/>
  <c r="Q400" i="2"/>
  <c r="Q399" i="2"/>
  <c r="Q398" i="2"/>
  <c r="Q397" i="2"/>
  <c r="Q396" i="2"/>
  <c r="Q395" i="2"/>
  <c r="Q394" i="2"/>
  <c r="Q393" i="2"/>
  <c r="Q392" i="2"/>
  <c r="Q391" i="2"/>
  <c r="Q390" i="2"/>
  <c r="Q389" i="2"/>
  <c r="Q388" i="2"/>
  <c r="Q387" i="2"/>
  <c r="Q386" i="2"/>
  <c r="Q385" i="2"/>
  <c r="Q384" i="2"/>
  <c r="Q383" i="2"/>
  <c r="Q382" i="2"/>
  <c r="Q381" i="2"/>
  <c r="Q380" i="2"/>
  <c r="Q379" i="2"/>
  <c r="Q378" i="2"/>
  <c r="Q377" i="2"/>
  <c r="Q376" i="2"/>
  <c r="Q375" i="2"/>
  <c r="Q374" i="2"/>
  <c r="Q373" i="2"/>
  <c r="Q372" i="2"/>
  <c r="Q371" i="2"/>
  <c r="Q370" i="2"/>
  <c r="Q369" i="2"/>
  <c r="Q368" i="2"/>
  <c r="Q367" i="2"/>
  <c r="Q366" i="2"/>
  <c r="Q365" i="2"/>
  <c r="Q364" i="2"/>
  <c r="Q363" i="2"/>
  <c r="Q362" i="2"/>
  <c r="Q361" i="2"/>
  <c r="Q360" i="2"/>
  <c r="Q359" i="2"/>
  <c r="Q358" i="2"/>
  <c r="Q357" i="2"/>
  <c r="Q356" i="2"/>
  <c r="Q355" i="2"/>
  <c r="Q354" i="2"/>
  <c r="Q353" i="2"/>
  <c r="Q352" i="2"/>
  <c r="Q351" i="2"/>
  <c r="Q350" i="2"/>
  <c r="Q349" i="2"/>
  <c r="Q348" i="2"/>
  <c r="Q347" i="2"/>
  <c r="Q346" i="2"/>
  <c r="Q345" i="2"/>
  <c r="Q344" i="2"/>
  <c r="Q343" i="2"/>
  <c r="Q342" i="2"/>
  <c r="Q341" i="2"/>
  <c r="Q340" i="2"/>
  <c r="Q339" i="2"/>
  <c r="Q338" i="2"/>
  <c r="Q337" i="2"/>
  <c r="Q336" i="2"/>
  <c r="Q335" i="2"/>
  <c r="Q334" i="2"/>
  <c r="Q333" i="2"/>
  <c r="Q332" i="2"/>
  <c r="Q331" i="2"/>
  <c r="Q330" i="2"/>
  <c r="Q329" i="2"/>
  <c r="Q328" i="2"/>
  <c r="Q327" i="2"/>
  <c r="Q326" i="2"/>
  <c r="Q325" i="2"/>
  <c r="Q324" i="2"/>
  <c r="Q323" i="2"/>
  <c r="Q322" i="2"/>
  <c r="Q321" i="2"/>
  <c r="Q320" i="2"/>
  <c r="Q319" i="2"/>
  <c r="Q318" i="2"/>
  <c r="Q317" i="2"/>
  <c r="Q316" i="2"/>
  <c r="Q315" i="2"/>
  <c r="Q314" i="2"/>
  <c r="Q313" i="2"/>
  <c r="Q312" i="2"/>
  <c r="Q311" i="2"/>
  <c r="Q310" i="2"/>
  <c r="Q309" i="2"/>
  <c r="Q308" i="2"/>
  <c r="Q307" i="2"/>
  <c r="Q306" i="2"/>
  <c r="Q305" i="2"/>
  <c r="Q304" i="2"/>
  <c r="Q303" i="2"/>
  <c r="Q302" i="2"/>
  <c r="Q301" i="2"/>
  <c r="Q300" i="2"/>
  <c r="Q299" i="2"/>
  <c r="Q298" i="2"/>
  <c r="Q297" i="2"/>
  <c r="Q296" i="2"/>
  <c r="Q295" i="2"/>
  <c r="Q294" i="2"/>
  <c r="Q293" i="2"/>
  <c r="Q292" i="2"/>
  <c r="Q291" i="2"/>
  <c r="Q290" i="2"/>
  <c r="Q289" i="2"/>
  <c r="Q288" i="2"/>
  <c r="Q287" i="2"/>
  <c r="Q286" i="2"/>
  <c r="Q285" i="2"/>
  <c r="Q284" i="2"/>
  <c r="Q283" i="2"/>
  <c r="Q282" i="2"/>
  <c r="Q281" i="2"/>
  <c r="Q280" i="2"/>
  <c r="Q279" i="2"/>
  <c r="Q278" i="2"/>
  <c r="Q277" i="2"/>
  <c r="Q276" i="2"/>
  <c r="Q275" i="2"/>
  <c r="Q274" i="2"/>
  <c r="Q273" i="2"/>
  <c r="Q272" i="2"/>
  <c r="Q271" i="2"/>
  <c r="Q270" i="2"/>
  <c r="Q269" i="2"/>
  <c r="Q268" i="2"/>
  <c r="Q267" i="2"/>
  <c r="Q266" i="2"/>
  <c r="Q265" i="2"/>
  <c r="Q264" i="2"/>
  <c r="Q263" i="2"/>
  <c r="Q262" i="2"/>
  <c r="Q261" i="2"/>
  <c r="Q260" i="2"/>
  <c r="Q259" i="2"/>
  <c r="Q258" i="2"/>
  <c r="Q257" i="2"/>
  <c r="Q256" i="2"/>
  <c r="Q255" i="2"/>
  <c r="Q254" i="2"/>
  <c r="Q253" i="2"/>
  <c r="Q252" i="2"/>
  <c r="Q251" i="2"/>
  <c r="Q250" i="2"/>
  <c r="Q249" i="2"/>
  <c r="Q248" i="2"/>
  <c r="Q247" i="2"/>
  <c r="Q246" i="2"/>
  <c r="Q245" i="2"/>
  <c r="Q244" i="2"/>
  <c r="Q243" i="2"/>
  <c r="Q242" i="2"/>
  <c r="Q241" i="2"/>
  <c r="Q240" i="2"/>
  <c r="Q239" i="2"/>
  <c r="Q238" i="2"/>
  <c r="Q237" i="2"/>
  <c r="Q236" i="2"/>
  <c r="Q235" i="2"/>
  <c r="Q234" i="2"/>
  <c r="Q233" i="2"/>
  <c r="Q232" i="2"/>
  <c r="Q231" i="2"/>
  <c r="Q230" i="2"/>
  <c r="Q229" i="2"/>
  <c r="Q228" i="2"/>
  <c r="Q227" i="2"/>
  <c r="Q226" i="2"/>
  <c r="Q225" i="2"/>
  <c r="Q224" i="2"/>
  <c r="Q223" i="2"/>
  <c r="Q222" i="2"/>
  <c r="Q221" i="2"/>
  <c r="Q220" i="2"/>
  <c r="Q219" i="2"/>
  <c r="Q218" i="2"/>
  <c r="Q217" i="2"/>
  <c r="Q216" i="2"/>
  <c r="Q215" i="2"/>
  <c r="Q214" i="2"/>
  <c r="Q213" i="2"/>
  <c r="Q212" i="2"/>
  <c r="Q211" i="2"/>
  <c r="Q210" i="2"/>
  <c r="Q209" i="2"/>
  <c r="Q208" i="2"/>
  <c r="Q207" i="2"/>
  <c r="Q206" i="2"/>
  <c r="Q205" i="2"/>
  <c r="Q204" i="2"/>
  <c r="Q203" i="2"/>
  <c r="Q202" i="2"/>
  <c r="Q201" i="2"/>
  <c r="Q200" i="2"/>
  <c r="Q199" i="2"/>
  <c r="Q198" i="2"/>
  <c r="Q197" i="2"/>
  <c r="Q196" i="2"/>
  <c r="Q195" i="2"/>
  <c r="Q194" i="2"/>
  <c r="Q193" i="2"/>
  <c r="Q192" i="2"/>
  <c r="Q191" i="2"/>
  <c r="Q190" i="2"/>
  <c r="Q189" i="2"/>
  <c r="Q188" i="2"/>
  <c r="Q187" i="2"/>
  <c r="Q186" i="2"/>
  <c r="Q185" i="2"/>
  <c r="Q184" i="2"/>
  <c r="Q183" i="2"/>
  <c r="Q182" i="2"/>
  <c r="Q181" i="2"/>
  <c r="Q180" i="2"/>
  <c r="Q179" i="2"/>
  <c r="Q178" i="2"/>
  <c r="Q177" i="2"/>
  <c r="Q176" i="2"/>
  <c r="Q175" i="2"/>
  <c r="Q174" i="2"/>
  <c r="Q173" i="2"/>
  <c r="Q172" i="2"/>
  <c r="Q171" i="2"/>
  <c r="Q170" i="2"/>
  <c r="Q169" i="2"/>
  <c r="Q168" i="2"/>
  <c r="Q167" i="2"/>
  <c r="Q166" i="2"/>
  <c r="Q165" i="2"/>
  <c r="Q164" i="2"/>
  <c r="Q163" i="2"/>
  <c r="Q162" i="2"/>
  <c r="Q161" i="2"/>
  <c r="Q160" i="2"/>
  <c r="Q159" i="2"/>
  <c r="Q158" i="2"/>
  <c r="Q157" i="2"/>
  <c r="Q156" i="2"/>
  <c r="Q155" i="2"/>
  <c r="Q154" i="2"/>
  <c r="Q153" i="2"/>
  <c r="Q152" i="2"/>
  <c r="Q151" i="2"/>
  <c r="Q150" i="2"/>
  <c r="Q149" i="2"/>
  <c r="Q148" i="2"/>
  <c r="Q147" i="2"/>
  <c r="Q146" i="2"/>
  <c r="Q145" i="2"/>
  <c r="Q144" i="2"/>
  <c r="Q143" i="2"/>
  <c r="Q142" i="2"/>
  <c r="Q141" i="2"/>
  <c r="Q140" i="2"/>
  <c r="Q139" i="2"/>
  <c r="Q138" i="2"/>
  <c r="Q137" i="2"/>
  <c r="Q136" i="2"/>
  <c r="Q135" i="2"/>
  <c r="Q134" i="2"/>
  <c r="Q133" i="2"/>
  <c r="Q132" i="2"/>
  <c r="Q131" i="2"/>
  <c r="Q130" i="2"/>
  <c r="Q129" i="2"/>
  <c r="Q128" i="2"/>
  <c r="Q127" i="2"/>
  <c r="Q126" i="2"/>
  <c r="Q125" i="2"/>
  <c r="Q124" i="2"/>
  <c r="Q123" i="2"/>
  <c r="Q122" i="2"/>
  <c r="Q121" i="2"/>
  <c r="Q120" i="2"/>
  <c r="Q119" i="2"/>
  <c r="Q118" i="2"/>
  <c r="Q117" i="2"/>
  <c r="Q116" i="2"/>
  <c r="Q115" i="2"/>
  <c r="Q114" i="2"/>
  <c r="Q113" i="2"/>
  <c r="Q112" i="2"/>
  <c r="Q111" i="2"/>
  <c r="Q110" i="2"/>
  <c r="Q109" i="2"/>
  <c r="Q108" i="2"/>
  <c r="Q107" i="2"/>
  <c r="Q106" i="2"/>
  <c r="Q105" i="2"/>
  <c r="Q104" i="2"/>
  <c r="Q103" i="2"/>
  <c r="Q102" i="2"/>
  <c r="Q101" i="2"/>
  <c r="Q100" i="2"/>
  <c r="Q99" i="2"/>
  <c r="Q98" i="2"/>
  <c r="Q97" i="2"/>
  <c r="Q96" i="2"/>
  <c r="Q95" i="2"/>
  <c r="Q94" i="2"/>
  <c r="Q93" i="2"/>
  <c r="Q92" i="2"/>
  <c r="Q91" i="2"/>
  <c r="Q90" i="2"/>
  <c r="Q89" i="2"/>
  <c r="Q88" i="2"/>
  <c r="Q87" i="2"/>
  <c r="Q86" i="2"/>
  <c r="Q85" i="2"/>
  <c r="Q84" i="2"/>
  <c r="Q83" i="2"/>
  <c r="Q82" i="2"/>
  <c r="Q81" i="2"/>
  <c r="Q80" i="2"/>
  <c r="Q79" i="2"/>
  <c r="Q78" i="2"/>
  <c r="Q77" i="2"/>
  <c r="Q76" i="2"/>
  <c r="Q75" i="2"/>
  <c r="Q74" i="2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2" i="2"/>
  <c r="Q51" i="2"/>
  <c r="Q50" i="2"/>
  <c r="Q49" i="2"/>
  <c r="Q48" i="2"/>
  <c r="Q47" i="2"/>
  <c r="Q46" i="2"/>
  <c r="Q45" i="2"/>
  <c r="Q44" i="2"/>
  <c r="Q43" i="2"/>
  <c r="Q42" i="2"/>
  <c r="Q41" i="2"/>
  <c r="Q40" i="2"/>
  <c r="Q39" i="2"/>
  <c r="Q38" i="2"/>
  <c r="Q37" i="2"/>
  <c r="Q36" i="2"/>
  <c r="Q35" i="2"/>
  <c r="Q34" i="2"/>
  <c r="Q33" i="2"/>
  <c r="Q32" i="2"/>
  <c r="Q31" i="2"/>
  <c r="Q30" i="2"/>
  <c r="Q29" i="2"/>
  <c r="Q28" i="2"/>
  <c r="Q27" i="2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M583" i="2"/>
  <c r="L583" i="2"/>
  <c r="K583" i="2"/>
  <c r="M582" i="2"/>
  <c r="L582" i="2"/>
  <c r="K582" i="2"/>
  <c r="M581" i="2"/>
  <c r="L581" i="2"/>
  <c r="K581" i="2"/>
  <c r="M580" i="2"/>
  <c r="L580" i="2"/>
  <c r="K580" i="2"/>
  <c r="M579" i="2"/>
  <c r="L579" i="2"/>
  <c r="K579" i="2"/>
  <c r="M578" i="2"/>
  <c r="L578" i="2"/>
  <c r="K578" i="2"/>
  <c r="M577" i="2"/>
  <c r="L577" i="2"/>
  <c r="K577" i="2"/>
  <c r="M576" i="2"/>
  <c r="L576" i="2"/>
  <c r="K576" i="2"/>
  <c r="M575" i="2"/>
  <c r="L575" i="2"/>
  <c r="K575" i="2"/>
  <c r="M574" i="2"/>
  <c r="L574" i="2"/>
  <c r="K574" i="2"/>
  <c r="M573" i="2"/>
  <c r="L573" i="2"/>
  <c r="K573" i="2"/>
  <c r="M572" i="2"/>
  <c r="L572" i="2"/>
  <c r="K572" i="2"/>
  <c r="M571" i="2"/>
  <c r="L571" i="2"/>
  <c r="K571" i="2"/>
  <c r="M570" i="2"/>
  <c r="L570" i="2"/>
  <c r="K570" i="2"/>
  <c r="M569" i="2"/>
  <c r="L569" i="2"/>
  <c r="K569" i="2"/>
  <c r="M568" i="2"/>
  <c r="L568" i="2"/>
  <c r="K568" i="2"/>
  <c r="M567" i="2"/>
  <c r="L567" i="2"/>
  <c r="K567" i="2"/>
  <c r="M566" i="2"/>
  <c r="L566" i="2"/>
  <c r="K566" i="2"/>
  <c r="M565" i="2"/>
  <c r="L565" i="2"/>
  <c r="K565" i="2"/>
  <c r="M564" i="2"/>
  <c r="L564" i="2"/>
  <c r="K564" i="2"/>
  <c r="M563" i="2"/>
  <c r="L563" i="2"/>
  <c r="K563" i="2"/>
  <c r="M562" i="2"/>
  <c r="L562" i="2"/>
  <c r="K562" i="2"/>
  <c r="M561" i="2"/>
  <c r="L561" i="2"/>
  <c r="K561" i="2"/>
  <c r="M560" i="2"/>
  <c r="L560" i="2"/>
  <c r="K560" i="2"/>
  <c r="M559" i="2"/>
  <c r="L559" i="2"/>
  <c r="K559" i="2"/>
  <c r="M558" i="2"/>
  <c r="L558" i="2"/>
  <c r="K558" i="2"/>
  <c r="M557" i="2"/>
  <c r="L557" i="2"/>
  <c r="K557" i="2"/>
  <c r="M556" i="2"/>
  <c r="L556" i="2"/>
  <c r="K556" i="2"/>
  <c r="M555" i="2"/>
  <c r="L555" i="2"/>
  <c r="K555" i="2"/>
  <c r="M554" i="2"/>
  <c r="L554" i="2"/>
  <c r="K554" i="2"/>
  <c r="M553" i="2"/>
  <c r="L553" i="2"/>
  <c r="K553" i="2"/>
  <c r="M552" i="2"/>
  <c r="L552" i="2"/>
  <c r="K552" i="2"/>
  <c r="M551" i="2"/>
  <c r="L551" i="2"/>
  <c r="K551" i="2"/>
  <c r="M550" i="2"/>
  <c r="L550" i="2"/>
  <c r="K550" i="2"/>
  <c r="M549" i="2"/>
  <c r="L549" i="2"/>
  <c r="K549" i="2"/>
  <c r="M548" i="2"/>
  <c r="L548" i="2"/>
  <c r="K548" i="2"/>
  <c r="M547" i="2"/>
  <c r="L547" i="2"/>
  <c r="K547" i="2"/>
  <c r="M546" i="2"/>
  <c r="L546" i="2"/>
  <c r="K546" i="2"/>
  <c r="M545" i="2"/>
  <c r="L545" i="2"/>
  <c r="K545" i="2"/>
  <c r="M544" i="2"/>
  <c r="L544" i="2"/>
  <c r="K544" i="2"/>
  <c r="M543" i="2"/>
  <c r="L543" i="2"/>
  <c r="K543" i="2"/>
  <c r="M542" i="2"/>
  <c r="L542" i="2"/>
  <c r="K542" i="2"/>
  <c r="M541" i="2"/>
  <c r="L541" i="2"/>
  <c r="K541" i="2"/>
  <c r="M540" i="2"/>
  <c r="L540" i="2"/>
  <c r="K540" i="2"/>
  <c r="M539" i="2"/>
  <c r="L539" i="2"/>
  <c r="K539" i="2"/>
  <c r="M538" i="2"/>
  <c r="L538" i="2"/>
  <c r="K538" i="2"/>
  <c r="M537" i="2"/>
  <c r="L537" i="2"/>
  <c r="K537" i="2"/>
  <c r="M536" i="2"/>
  <c r="L536" i="2"/>
  <c r="K536" i="2"/>
  <c r="M535" i="2"/>
  <c r="L535" i="2"/>
  <c r="K535" i="2"/>
  <c r="M534" i="2"/>
  <c r="L534" i="2"/>
  <c r="K534" i="2"/>
  <c r="M533" i="2"/>
  <c r="L533" i="2"/>
  <c r="K533" i="2"/>
  <c r="M532" i="2"/>
  <c r="L532" i="2"/>
  <c r="K532" i="2"/>
  <c r="M531" i="2"/>
  <c r="L531" i="2"/>
  <c r="K531" i="2"/>
  <c r="M530" i="2"/>
  <c r="L530" i="2"/>
  <c r="K530" i="2"/>
  <c r="M529" i="2"/>
  <c r="L529" i="2"/>
  <c r="K529" i="2"/>
  <c r="M528" i="2"/>
  <c r="L528" i="2"/>
  <c r="K528" i="2"/>
  <c r="M527" i="2"/>
  <c r="L527" i="2"/>
  <c r="K527" i="2"/>
  <c r="M526" i="2"/>
  <c r="L526" i="2"/>
  <c r="K526" i="2"/>
  <c r="M525" i="2"/>
  <c r="L525" i="2"/>
  <c r="K525" i="2"/>
  <c r="M524" i="2"/>
  <c r="L524" i="2"/>
  <c r="K524" i="2"/>
  <c r="M523" i="2"/>
  <c r="L523" i="2"/>
  <c r="K523" i="2"/>
  <c r="M522" i="2"/>
  <c r="L522" i="2"/>
  <c r="K522" i="2"/>
  <c r="M521" i="2"/>
  <c r="L521" i="2"/>
  <c r="K521" i="2"/>
  <c r="M520" i="2"/>
  <c r="L520" i="2"/>
  <c r="K520" i="2"/>
  <c r="M519" i="2"/>
  <c r="L519" i="2"/>
  <c r="K519" i="2"/>
  <c r="M518" i="2"/>
  <c r="L518" i="2"/>
  <c r="K518" i="2"/>
  <c r="M517" i="2"/>
  <c r="L517" i="2"/>
  <c r="K517" i="2"/>
  <c r="M516" i="2"/>
  <c r="L516" i="2"/>
  <c r="K516" i="2"/>
  <c r="M515" i="2"/>
  <c r="L515" i="2"/>
  <c r="K515" i="2"/>
  <c r="M514" i="2"/>
  <c r="L514" i="2"/>
  <c r="K514" i="2"/>
  <c r="M513" i="2"/>
  <c r="L513" i="2"/>
  <c r="K513" i="2"/>
  <c r="M512" i="2"/>
  <c r="L512" i="2"/>
  <c r="K512" i="2"/>
  <c r="M511" i="2"/>
  <c r="L511" i="2"/>
  <c r="K511" i="2"/>
  <c r="M510" i="2"/>
  <c r="L510" i="2"/>
  <c r="K510" i="2"/>
  <c r="M509" i="2"/>
  <c r="L509" i="2"/>
  <c r="K509" i="2"/>
  <c r="M508" i="2"/>
  <c r="L508" i="2"/>
  <c r="K508" i="2"/>
  <c r="M507" i="2"/>
  <c r="L507" i="2"/>
  <c r="K507" i="2"/>
  <c r="M506" i="2"/>
  <c r="L506" i="2"/>
  <c r="K506" i="2"/>
  <c r="M505" i="2"/>
  <c r="L505" i="2"/>
  <c r="K505" i="2"/>
  <c r="M504" i="2"/>
  <c r="L504" i="2"/>
  <c r="K504" i="2"/>
  <c r="M503" i="2"/>
  <c r="L503" i="2"/>
  <c r="K503" i="2"/>
  <c r="M502" i="2"/>
  <c r="L502" i="2"/>
  <c r="K502" i="2"/>
  <c r="M501" i="2"/>
  <c r="L501" i="2"/>
  <c r="K501" i="2"/>
  <c r="M500" i="2"/>
  <c r="L500" i="2"/>
  <c r="K500" i="2"/>
  <c r="M499" i="2"/>
  <c r="L499" i="2"/>
  <c r="K499" i="2"/>
  <c r="M498" i="2"/>
  <c r="L498" i="2"/>
  <c r="K498" i="2"/>
  <c r="M497" i="2"/>
  <c r="L497" i="2"/>
  <c r="K497" i="2"/>
  <c r="M496" i="2"/>
  <c r="L496" i="2"/>
  <c r="K496" i="2"/>
  <c r="M495" i="2"/>
  <c r="L495" i="2"/>
  <c r="K495" i="2"/>
  <c r="M494" i="2"/>
  <c r="L494" i="2"/>
  <c r="K494" i="2"/>
  <c r="M493" i="2"/>
  <c r="L493" i="2"/>
  <c r="K493" i="2"/>
  <c r="M492" i="2"/>
  <c r="L492" i="2"/>
  <c r="K492" i="2"/>
  <c r="M491" i="2"/>
  <c r="L491" i="2"/>
  <c r="K491" i="2"/>
  <c r="M490" i="2"/>
  <c r="L490" i="2"/>
  <c r="K490" i="2"/>
  <c r="M489" i="2"/>
  <c r="L489" i="2"/>
  <c r="K489" i="2"/>
  <c r="M488" i="2"/>
  <c r="L488" i="2"/>
  <c r="K488" i="2"/>
  <c r="M487" i="2"/>
  <c r="L487" i="2"/>
  <c r="K487" i="2"/>
  <c r="M486" i="2"/>
  <c r="L486" i="2"/>
  <c r="K486" i="2"/>
  <c r="M485" i="2"/>
  <c r="L485" i="2"/>
  <c r="K485" i="2"/>
  <c r="M484" i="2"/>
  <c r="L484" i="2"/>
  <c r="K484" i="2"/>
  <c r="M483" i="2"/>
  <c r="L483" i="2"/>
  <c r="K483" i="2"/>
  <c r="M482" i="2"/>
  <c r="L482" i="2"/>
  <c r="K482" i="2"/>
  <c r="M481" i="2"/>
  <c r="L481" i="2"/>
  <c r="K481" i="2"/>
  <c r="M480" i="2"/>
  <c r="L480" i="2"/>
  <c r="K480" i="2"/>
  <c r="M479" i="2"/>
  <c r="L479" i="2"/>
  <c r="K479" i="2"/>
  <c r="M478" i="2"/>
  <c r="L478" i="2"/>
  <c r="K478" i="2"/>
  <c r="M477" i="2"/>
  <c r="L477" i="2"/>
  <c r="K477" i="2"/>
  <c r="M476" i="2"/>
  <c r="L476" i="2"/>
  <c r="K476" i="2"/>
  <c r="M475" i="2"/>
  <c r="L475" i="2"/>
  <c r="K475" i="2"/>
  <c r="M474" i="2"/>
  <c r="L474" i="2"/>
  <c r="K474" i="2"/>
  <c r="M473" i="2"/>
  <c r="L473" i="2"/>
  <c r="K473" i="2"/>
  <c r="M472" i="2"/>
  <c r="L472" i="2"/>
  <c r="K472" i="2"/>
  <c r="M471" i="2"/>
  <c r="L471" i="2"/>
  <c r="K471" i="2"/>
  <c r="M470" i="2"/>
  <c r="L470" i="2"/>
  <c r="K470" i="2"/>
  <c r="M469" i="2"/>
  <c r="L469" i="2"/>
  <c r="K469" i="2"/>
  <c r="M468" i="2"/>
  <c r="L468" i="2"/>
  <c r="K468" i="2"/>
  <c r="M467" i="2"/>
  <c r="L467" i="2"/>
  <c r="K467" i="2"/>
  <c r="M466" i="2"/>
  <c r="L466" i="2"/>
  <c r="K466" i="2"/>
  <c r="M465" i="2"/>
  <c r="L465" i="2"/>
  <c r="K465" i="2"/>
  <c r="M464" i="2"/>
  <c r="L464" i="2"/>
  <c r="K464" i="2"/>
  <c r="M463" i="2"/>
  <c r="L463" i="2"/>
  <c r="K463" i="2"/>
  <c r="M462" i="2"/>
  <c r="L462" i="2"/>
  <c r="K462" i="2"/>
  <c r="M461" i="2"/>
  <c r="L461" i="2"/>
  <c r="K461" i="2"/>
  <c r="M460" i="2"/>
  <c r="L460" i="2"/>
  <c r="K460" i="2"/>
  <c r="M459" i="2"/>
  <c r="L459" i="2"/>
  <c r="K459" i="2"/>
  <c r="M458" i="2"/>
  <c r="L458" i="2"/>
  <c r="K458" i="2"/>
  <c r="M457" i="2"/>
  <c r="L457" i="2"/>
  <c r="K457" i="2"/>
  <c r="M456" i="2"/>
  <c r="L456" i="2"/>
  <c r="K456" i="2"/>
  <c r="M455" i="2"/>
  <c r="L455" i="2"/>
  <c r="K455" i="2"/>
  <c r="M454" i="2"/>
  <c r="L454" i="2"/>
  <c r="K454" i="2"/>
  <c r="M453" i="2"/>
  <c r="L453" i="2"/>
  <c r="K453" i="2"/>
  <c r="M452" i="2"/>
  <c r="L452" i="2"/>
  <c r="K452" i="2"/>
  <c r="M451" i="2"/>
  <c r="L451" i="2"/>
  <c r="K451" i="2"/>
  <c r="M450" i="2"/>
  <c r="L450" i="2"/>
  <c r="K450" i="2"/>
  <c r="M449" i="2"/>
  <c r="L449" i="2"/>
  <c r="K449" i="2"/>
  <c r="M448" i="2"/>
  <c r="L448" i="2"/>
  <c r="K448" i="2"/>
  <c r="M447" i="2"/>
  <c r="L447" i="2"/>
  <c r="K447" i="2"/>
  <c r="M446" i="2"/>
  <c r="L446" i="2"/>
  <c r="K446" i="2"/>
  <c r="M445" i="2"/>
  <c r="L445" i="2"/>
  <c r="K445" i="2"/>
  <c r="M444" i="2"/>
  <c r="L444" i="2"/>
  <c r="K444" i="2"/>
  <c r="M443" i="2"/>
  <c r="L443" i="2"/>
  <c r="K443" i="2"/>
  <c r="M442" i="2"/>
  <c r="L442" i="2"/>
  <c r="K442" i="2"/>
  <c r="M441" i="2"/>
  <c r="L441" i="2"/>
  <c r="K441" i="2"/>
  <c r="M440" i="2"/>
  <c r="L440" i="2"/>
  <c r="K440" i="2"/>
  <c r="M439" i="2"/>
  <c r="L439" i="2"/>
  <c r="K439" i="2"/>
  <c r="M438" i="2"/>
  <c r="L438" i="2"/>
  <c r="K438" i="2"/>
  <c r="M437" i="2"/>
  <c r="L437" i="2"/>
  <c r="K437" i="2"/>
  <c r="M436" i="2"/>
  <c r="L436" i="2"/>
  <c r="K436" i="2"/>
  <c r="M435" i="2"/>
  <c r="L435" i="2"/>
  <c r="K435" i="2"/>
  <c r="M434" i="2"/>
  <c r="L434" i="2"/>
  <c r="K434" i="2"/>
  <c r="M433" i="2"/>
  <c r="L433" i="2"/>
  <c r="K433" i="2"/>
  <c r="M432" i="2"/>
  <c r="L432" i="2"/>
  <c r="K432" i="2"/>
  <c r="M431" i="2"/>
  <c r="L431" i="2"/>
  <c r="K431" i="2"/>
  <c r="M430" i="2"/>
  <c r="L430" i="2"/>
  <c r="K430" i="2"/>
  <c r="M429" i="2"/>
  <c r="L429" i="2"/>
  <c r="K429" i="2"/>
  <c r="M428" i="2"/>
  <c r="L428" i="2"/>
  <c r="K428" i="2"/>
  <c r="M427" i="2"/>
  <c r="L427" i="2"/>
  <c r="K427" i="2"/>
  <c r="M426" i="2"/>
  <c r="L426" i="2"/>
  <c r="K426" i="2"/>
  <c r="M425" i="2"/>
  <c r="L425" i="2"/>
  <c r="K425" i="2"/>
  <c r="M424" i="2"/>
  <c r="L424" i="2"/>
  <c r="K424" i="2"/>
  <c r="M423" i="2"/>
  <c r="L423" i="2"/>
  <c r="K423" i="2"/>
  <c r="M422" i="2"/>
  <c r="L422" i="2"/>
  <c r="K422" i="2"/>
  <c r="M421" i="2"/>
  <c r="L421" i="2"/>
  <c r="K421" i="2"/>
  <c r="M420" i="2"/>
  <c r="L420" i="2"/>
  <c r="K420" i="2"/>
  <c r="M419" i="2"/>
  <c r="L419" i="2"/>
  <c r="K419" i="2"/>
  <c r="M418" i="2"/>
  <c r="L418" i="2"/>
  <c r="K418" i="2"/>
  <c r="M417" i="2"/>
  <c r="L417" i="2"/>
  <c r="K417" i="2"/>
  <c r="M416" i="2"/>
  <c r="L416" i="2"/>
  <c r="K416" i="2"/>
  <c r="M415" i="2"/>
  <c r="L415" i="2"/>
  <c r="K415" i="2"/>
  <c r="M414" i="2"/>
  <c r="L414" i="2"/>
  <c r="K414" i="2"/>
  <c r="M413" i="2"/>
  <c r="L413" i="2"/>
  <c r="K413" i="2"/>
  <c r="M412" i="2"/>
  <c r="L412" i="2"/>
  <c r="K412" i="2"/>
  <c r="M411" i="2"/>
  <c r="L411" i="2"/>
  <c r="K411" i="2"/>
  <c r="M410" i="2"/>
  <c r="L410" i="2"/>
  <c r="K410" i="2"/>
  <c r="M409" i="2"/>
  <c r="L409" i="2"/>
  <c r="K409" i="2"/>
  <c r="M408" i="2"/>
  <c r="L408" i="2"/>
  <c r="K408" i="2"/>
  <c r="M407" i="2"/>
  <c r="L407" i="2"/>
  <c r="K407" i="2"/>
  <c r="M406" i="2"/>
  <c r="L406" i="2"/>
  <c r="K406" i="2"/>
  <c r="M405" i="2"/>
  <c r="L405" i="2"/>
  <c r="K405" i="2"/>
  <c r="M404" i="2"/>
  <c r="L404" i="2"/>
  <c r="K404" i="2"/>
  <c r="M403" i="2"/>
  <c r="L403" i="2"/>
  <c r="K403" i="2"/>
  <c r="M402" i="2"/>
  <c r="L402" i="2"/>
  <c r="K402" i="2"/>
  <c r="M401" i="2"/>
  <c r="L401" i="2"/>
  <c r="K401" i="2"/>
  <c r="M400" i="2"/>
  <c r="L400" i="2"/>
  <c r="K400" i="2"/>
  <c r="M399" i="2"/>
  <c r="L399" i="2"/>
  <c r="K399" i="2"/>
  <c r="M398" i="2"/>
  <c r="L398" i="2"/>
  <c r="K398" i="2"/>
  <c r="M397" i="2"/>
  <c r="L397" i="2"/>
  <c r="K397" i="2"/>
  <c r="M396" i="2"/>
  <c r="L396" i="2"/>
  <c r="K396" i="2"/>
  <c r="M395" i="2"/>
  <c r="L395" i="2"/>
  <c r="K395" i="2"/>
  <c r="M394" i="2"/>
  <c r="L394" i="2"/>
  <c r="K394" i="2"/>
  <c r="M393" i="2"/>
  <c r="L393" i="2"/>
  <c r="K393" i="2"/>
  <c r="M392" i="2"/>
  <c r="L392" i="2"/>
  <c r="K392" i="2"/>
  <c r="M391" i="2"/>
  <c r="L391" i="2"/>
  <c r="K391" i="2"/>
  <c r="M390" i="2"/>
  <c r="L390" i="2"/>
  <c r="K390" i="2"/>
  <c r="M389" i="2"/>
  <c r="L389" i="2"/>
  <c r="K389" i="2"/>
  <c r="M388" i="2"/>
  <c r="L388" i="2"/>
  <c r="K388" i="2"/>
  <c r="M387" i="2"/>
  <c r="L387" i="2"/>
  <c r="K387" i="2"/>
  <c r="M386" i="2"/>
  <c r="L386" i="2"/>
  <c r="K386" i="2"/>
  <c r="M385" i="2"/>
  <c r="L385" i="2"/>
  <c r="K385" i="2"/>
  <c r="M384" i="2"/>
  <c r="L384" i="2"/>
  <c r="K384" i="2"/>
  <c r="M383" i="2"/>
  <c r="L383" i="2"/>
  <c r="K383" i="2"/>
  <c r="M382" i="2"/>
  <c r="L382" i="2"/>
  <c r="K382" i="2"/>
  <c r="M381" i="2"/>
  <c r="L381" i="2"/>
  <c r="K381" i="2"/>
  <c r="M380" i="2"/>
  <c r="L380" i="2"/>
  <c r="K380" i="2"/>
  <c r="M379" i="2"/>
  <c r="L379" i="2"/>
  <c r="K379" i="2"/>
  <c r="M378" i="2"/>
  <c r="L378" i="2"/>
  <c r="K378" i="2"/>
  <c r="M377" i="2"/>
  <c r="L377" i="2"/>
  <c r="K377" i="2"/>
  <c r="M376" i="2"/>
  <c r="L376" i="2"/>
  <c r="K376" i="2"/>
  <c r="M375" i="2"/>
  <c r="L375" i="2"/>
  <c r="K375" i="2"/>
  <c r="M374" i="2"/>
  <c r="L374" i="2"/>
  <c r="K374" i="2"/>
  <c r="M373" i="2"/>
  <c r="L373" i="2"/>
  <c r="K373" i="2"/>
  <c r="M372" i="2"/>
  <c r="L372" i="2"/>
  <c r="K372" i="2"/>
  <c r="M371" i="2"/>
  <c r="L371" i="2"/>
  <c r="K371" i="2"/>
  <c r="M370" i="2"/>
  <c r="L370" i="2"/>
  <c r="K370" i="2"/>
  <c r="M369" i="2"/>
  <c r="L369" i="2"/>
  <c r="K369" i="2"/>
  <c r="M368" i="2"/>
  <c r="L368" i="2"/>
  <c r="K368" i="2"/>
  <c r="M367" i="2"/>
  <c r="L367" i="2"/>
  <c r="K367" i="2"/>
  <c r="M366" i="2"/>
  <c r="L366" i="2"/>
  <c r="K366" i="2"/>
  <c r="M365" i="2"/>
  <c r="L365" i="2"/>
  <c r="K365" i="2"/>
  <c r="M364" i="2"/>
  <c r="L364" i="2"/>
  <c r="K364" i="2"/>
  <c r="M363" i="2"/>
  <c r="L363" i="2"/>
  <c r="K363" i="2"/>
  <c r="M362" i="2"/>
  <c r="L362" i="2"/>
  <c r="K362" i="2"/>
  <c r="M361" i="2"/>
  <c r="L361" i="2"/>
  <c r="K361" i="2"/>
  <c r="M360" i="2"/>
  <c r="L360" i="2"/>
  <c r="K360" i="2"/>
  <c r="M359" i="2"/>
  <c r="L359" i="2"/>
  <c r="K359" i="2"/>
  <c r="M358" i="2"/>
  <c r="L358" i="2"/>
  <c r="K358" i="2"/>
  <c r="M357" i="2"/>
  <c r="L357" i="2"/>
  <c r="K357" i="2"/>
  <c r="M356" i="2"/>
  <c r="L356" i="2"/>
  <c r="K356" i="2"/>
  <c r="M355" i="2"/>
  <c r="L355" i="2"/>
  <c r="K355" i="2"/>
  <c r="M354" i="2"/>
  <c r="L354" i="2"/>
  <c r="K354" i="2"/>
  <c r="M353" i="2"/>
  <c r="L353" i="2"/>
  <c r="K353" i="2"/>
  <c r="M352" i="2"/>
  <c r="L352" i="2"/>
  <c r="K352" i="2"/>
  <c r="M351" i="2"/>
  <c r="L351" i="2"/>
  <c r="K351" i="2"/>
  <c r="M350" i="2"/>
  <c r="L350" i="2"/>
  <c r="K350" i="2"/>
  <c r="M349" i="2"/>
  <c r="L349" i="2"/>
  <c r="K349" i="2"/>
  <c r="M348" i="2"/>
  <c r="L348" i="2"/>
  <c r="K348" i="2"/>
  <c r="M347" i="2"/>
  <c r="L347" i="2"/>
  <c r="K347" i="2"/>
  <c r="M346" i="2"/>
  <c r="L346" i="2"/>
  <c r="K346" i="2"/>
  <c r="M345" i="2"/>
  <c r="L345" i="2"/>
  <c r="K345" i="2"/>
  <c r="M344" i="2"/>
  <c r="L344" i="2"/>
  <c r="K344" i="2"/>
  <c r="M343" i="2"/>
  <c r="L343" i="2"/>
  <c r="K343" i="2"/>
  <c r="M342" i="2"/>
  <c r="L342" i="2"/>
  <c r="K342" i="2"/>
  <c r="M341" i="2"/>
  <c r="L341" i="2"/>
  <c r="K341" i="2"/>
  <c r="M340" i="2"/>
  <c r="L340" i="2"/>
  <c r="K340" i="2"/>
  <c r="M339" i="2"/>
  <c r="L339" i="2"/>
  <c r="K339" i="2"/>
  <c r="M338" i="2"/>
  <c r="L338" i="2"/>
  <c r="K338" i="2"/>
  <c r="M337" i="2"/>
  <c r="L337" i="2"/>
  <c r="K337" i="2"/>
  <c r="M336" i="2"/>
  <c r="L336" i="2"/>
  <c r="K336" i="2"/>
  <c r="M335" i="2"/>
  <c r="L335" i="2"/>
  <c r="K335" i="2"/>
  <c r="M334" i="2"/>
  <c r="L334" i="2"/>
  <c r="K334" i="2"/>
  <c r="M333" i="2"/>
  <c r="L333" i="2"/>
  <c r="K333" i="2"/>
  <c r="M332" i="2"/>
  <c r="L332" i="2"/>
  <c r="K332" i="2"/>
  <c r="M331" i="2"/>
  <c r="L331" i="2"/>
  <c r="K331" i="2"/>
  <c r="M330" i="2"/>
  <c r="L330" i="2"/>
  <c r="K330" i="2"/>
  <c r="M329" i="2"/>
  <c r="L329" i="2"/>
  <c r="K329" i="2"/>
  <c r="M328" i="2"/>
  <c r="L328" i="2"/>
  <c r="K328" i="2"/>
  <c r="M327" i="2"/>
  <c r="L327" i="2"/>
  <c r="K327" i="2"/>
  <c r="M326" i="2"/>
  <c r="L326" i="2"/>
  <c r="K326" i="2"/>
  <c r="M325" i="2"/>
  <c r="L325" i="2"/>
  <c r="K325" i="2"/>
  <c r="M324" i="2"/>
  <c r="L324" i="2"/>
  <c r="K324" i="2"/>
  <c r="M323" i="2"/>
  <c r="L323" i="2"/>
  <c r="K323" i="2"/>
  <c r="M322" i="2"/>
  <c r="L322" i="2"/>
  <c r="K322" i="2"/>
  <c r="M321" i="2"/>
  <c r="L321" i="2"/>
  <c r="K321" i="2"/>
  <c r="M320" i="2"/>
  <c r="L320" i="2"/>
  <c r="K320" i="2"/>
  <c r="M319" i="2"/>
  <c r="L319" i="2"/>
  <c r="K319" i="2"/>
  <c r="M318" i="2"/>
  <c r="L318" i="2"/>
  <c r="K318" i="2"/>
  <c r="M317" i="2"/>
  <c r="L317" i="2"/>
  <c r="K317" i="2"/>
  <c r="M316" i="2"/>
  <c r="L316" i="2"/>
  <c r="K316" i="2"/>
  <c r="M315" i="2"/>
  <c r="L315" i="2"/>
  <c r="K315" i="2"/>
  <c r="M314" i="2"/>
  <c r="L314" i="2"/>
  <c r="K314" i="2"/>
  <c r="M313" i="2"/>
  <c r="L313" i="2"/>
  <c r="K313" i="2"/>
  <c r="M312" i="2"/>
  <c r="L312" i="2"/>
  <c r="K312" i="2"/>
  <c r="M311" i="2"/>
  <c r="L311" i="2"/>
  <c r="K311" i="2"/>
  <c r="M310" i="2"/>
  <c r="L310" i="2"/>
  <c r="K310" i="2"/>
  <c r="M309" i="2"/>
  <c r="L309" i="2"/>
  <c r="K309" i="2"/>
  <c r="M308" i="2"/>
  <c r="L308" i="2"/>
  <c r="K308" i="2"/>
  <c r="M307" i="2"/>
  <c r="L307" i="2"/>
  <c r="K307" i="2"/>
  <c r="M306" i="2"/>
  <c r="L306" i="2"/>
  <c r="K306" i="2"/>
  <c r="M305" i="2"/>
  <c r="L305" i="2"/>
  <c r="K305" i="2"/>
  <c r="M304" i="2"/>
  <c r="L304" i="2"/>
  <c r="K304" i="2"/>
  <c r="M303" i="2"/>
  <c r="L303" i="2"/>
  <c r="K303" i="2"/>
  <c r="M302" i="2"/>
  <c r="L302" i="2"/>
  <c r="K302" i="2"/>
  <c r="M301" i="2"/>
  <c r="L301" i="2"/>
  <c r="K301" i="2"/>
  <c r="M300" i="2"/>
  <c r="L300" i="2"/>
  <c r="K300" i="2"/>
  <c r="M299" i="2"/>
  <c r="L299" i="2"/>
  <c r="K299" i="2"/>
  <c r="M298" i="2"/>
  <c r="L298" i="2"/>
  <c r="K298" i="2"/>
  <c r="M297" i="2"/>
  <c r="L297" i="2"/>
  <c r="K297" i="2"/>
  <c r="M296" i="2"/>
  <c r="L296" i="2"/>
  <c r="K296" i="2"/>
  <c r="M295" i="2"/>
  <c r="L295" i="2"/>
  <c r="K295" i="2"/>
  <c r="M294" i="2"/>
  <c r="L294" i="2"/>
  <c r="K294" i="2"/>
  <c r="M293" i="2"/>
  <c r="L293" i="2"/>
  <c r="K293" i="2"/>
  <c r="M292" i="2"/>
  <c r="L292" i="2"/>
  <c r="K292" i="2"/>
  <c r="M291" i="2"/>
  <c r="L291" i="2"/>
  <c r="K291" i="2"/>
  <c r="M290" i="2"/>
  <c r="L290" i="2"/>
  <c r="K290" i="2"/>
  <c r="M289" i="2"/>
  <c r="L289" i="2"/>
  <c r="K289" i="2"/>
  <c r="M288" i="2"/>
  <c r="L288" i="2"/>
  <c r="K288" i="2"/>
  <c r="M287" i="2"/>
  <c r="L287" i="2"/>
  <c r="K287" i="2"/>
  <c r="M286" i="2"/>
  <c r="L286" i="2"/>
  <c r="K286" i="2"/>
  <c r="M285" i="2"/>
  <c r="L285" i="2"/>
  <c r="K285" i="2"/>
  <c r="M284" i="2"/>
  <c r="L284" i="2"/>
  <c r="K284" i="2"/>
  <c r="M283" i="2"/>
  <c r="L283" i="2"/>
  <c r="K283" i="2"/>
  <c r="M282" i="2"/>
  <c r="L282" i="2"/>
  <c r="K282" i="2"/>
  <c r="M281" i="2"/>
  <c r="L281" i="2"/>
  <c r="K281" i="2"/>
  <c r="M280" i="2"/>
  <c r="L280" i="2"/>
  <c r="K280" i="2"/>
  <c r="M279" i="2"/>
  <c r="L279" i="2"/>
  <c r="K279" i="2"/>
  <c r="M278" i="2"/>
  <c r="L278" i="2"/>
  <c r="K278" i="2"/>
  <c r="M277" i="2"/>
  <c r="L277" i="2"/>
  <c r="K277" i="2"/>
  <c r="M276" i="2"/>
  <c r="L276" i="2"/>
  <c r="K276" i="2"/>
  <c r="M275" i="2"/>
  <c r="L275" i="2"/>
  <c r="K275" i="2"/>
  <c r="M274" i="2"/>
  <c r="L274" i="2"/>
  <c r="K274" i="2"/>
  <c r="M273" i="2"/>
  <c r="L273" i="2"/>
  <c r="K273" i="2"/>
  <c r="M272" i="2"/>
  <c r="L272" i="2"/>
  <c r="K272" i="2"/>
  <c r="M271" i="2"/>
  <c r="L271" i="2"/>
  <c r="K271" i="2"/>
  <c r="M270" i="2"/>
  <c r="L270" i="2"/>
  <c r="K270" i="2"/>
  <c r="M269" i="2"/>
  <c r="L269" i="2"/>
  <c r="K269" i="2"/>
  <c r="M268" i="2"/>
  <c r="L268" i="2"/>
  <c r="K268" i="2"/>
  <c r="M267" i="2"/>
  <c r="L267" i="2"/>
  <c r="K267" i="2"/>
  <c r="M266" i="2"/>
  <c r="L266" i="2"/>
  <c r="K266" i="2"/>
  <c r="M265" i="2"/>
  <c r="L265" i="2"/>
  <c r="K265" i="2"/>
  <c r="M264" i="2"/>
  <c r="L264" i="2"/>
  <c r="K264" i="2"/>
  <c r="M263" i="2"/>
  <c r="L263" i="2"/>
  <c r="K263" i="2"/>
  <c r="M262" i="2"/>
  <c r="L262" i="2"/>
  <c r="K262" i="2"/>
  <c r="M261" i="2"/>
  <c r="L261" i="2"/>
  <c r="K261" i="2"/>
  <c r="M260" i="2"/>
  <c r="L260" i="2"/>
  <c r="K260" i="2"/>
  <c r="M259" i="2"/>
  <c r="L259" i="2"/>
  <c r="K259" i="2"/>
  <c r="M258" i="2"/>
  <c r="L258" i="2"/>
  <c r="K258" i="2"/>
  <c r="M257" i="2"/>
  <c r="L257" i="2"/>
  <c r="K257" i="2"/>
  <c r="M256" i="2"/>
  <c r="L256" i="2"/>
  <c r="K256" i="2"/>
  <c r="M255" i="2"/>
  <c r="L255" i="2"/>
  <c r="K255" i="2"/>
  <c r="M254" i="2"/>
  <c r="L254" i="2"/>
  <c r="K254" i="2"/>
  <c r="M253" i="2"/>
  <c r="L253" i="2"/>
  <c r="K253" i="2"/>
  <c r="M252" i="2"/>
  <c r="L252" i="2"/>
  <c r="K252" i="2"/>
  <c r="M251" i="2"/>
  <c r="L251" i="2"/>
  <c r="K251" i="2"/>
  <c r="M250" i="2"/>
  <c r="L250" i="2"/>
  <c r="K250" i="2"/>
  <c r="M249" i="2"/>
  <c r="L249" i="2"/>
  <c r="K249" i="2"/>
  <c r="M248" i="2"/>
  <c r="L248" i="2"/>
  <c r="K248" i="2"/>
  <c r="M247" i="2"/>
  <c r="L247" i="2"/>
  <c r="K247" i="2"/>
  <c r="M246" i="2"/>
  <c r="L246" i="2"/>
  <c r="K246" i="2"/>
  <c r="M245" i="2"/>
  <c r="L245" i="2"/>
  <c r="K245" i="2"/>
  <c r="M244" i="2"/>
  <c r="L244" i="2"/>
  <c r="K244" i="2"/>
  <c r="M243" i="2"/>
  <c r="L243" i="2"/>
  <c r="K243" i="2"/>
  <c r="M242" i="2"/>
  <c r="L242" i="2"/>
  <c r="K242" i="2"/>
  <c r="M241" i="2"/>
  <c r="L241" i="2"/>
  <c r="K241" i="2"/>
  <c r="M240" i="2"/>
  <c r="L240" i="2"/>
  <c r="K240" i="2"/>
  <c r="M239" i="2"/>
  <c r="L239" i="2"/>
  <c r="K239" i="2"/>
  <c r="M238" i="2"/>
  <c r="L238" i="2"/>
  <c r="K238" i="2"/>
  <c r="M237" i="2"/>
  <c r="L237" i="2"/>
  <c r="K237" i="2"/>
  <c r="M236" i="2"/>
  <c r="L236" i="2"/>
  <c r="K236" i="2"/>
  <c r="M235" i="2"/>
  <c r="L235" i="2"/>
  <c r="K235" i="2"/>
  <c r="M234" i="2"/>
  <c r="L234" i="2"/>
  <c r="K234" i="2"/>
  <c r="M233" i="2"/>
  <c r="L233" i="2"/>
  <c r="K233" i="2"/>
  <c r="M232" i="2"/>
  <c r="L232" i="2"/>
  <c r="K232" i="2"/>
  <c r="M231" i="2"/>
  <c r="L231" i="2"/>
  <c r="K231" i="2"/>
  <c r="M230" i="2"/>
  <c r="L230" i="2"/>
  <c r="K230" i="2"/>
  <c r="M229" i="2"/>
  <c r="L229" i="2"/>
  <c r="K229" i="2"/>
  <c r="M228" i="2"/>
  <c r="L228" i="2"/>
  <c r="K228" i="2"/>
  <c r="M227" i="2"/>
  <c r="L227" i="2"/>
  <c r="K227" i="2"/>
  <c r="M226" i="2"/>
  <c r="L226" i="2"/>
  <c r="K226" i="2"/>
  <c r="M225" i="2"/>
  <c r="L225" i="2"/>
  <c r="K225" i="2"/>
  <c r="M224" i="2"/>
  <c r="L224" i="2"/>
  <c r="K224" i="2"/>
  <c r="M223" i="2"/>
  <c r="L223" i="2"/>
  <c r="K223" i="2"/>
  <c r="M222" i="2"/>
  <c r="L222" i="2"/>
  <c r="K222" i="2"/>
  <c r="M221" i="2"/>
  <c r="L221" i="2"/>
  <c r="K221" i="2"/>
  <c r="M220" i="2"/>
  <c r="L220" i="2"/>
  <c r="K220" i="2"/>
  <c r="M219" i="2"/>
  <c r="L219" i="2"/>
  <c r="K219" i="2"/>
  <c r="M218" i="2"/>
  <c r="L218" i="2"/>
  <c r="K218" i="2"/>
  <c r="M217" i="2"/>
  <c r="L217" i="2"/>
  <c r="K217" i="2"/>
  <c r="M216" i="2"/>
  <c r="L216" i="2"/>
  <c r="K216" i="2"/>
  <c r="M215" i="2"/>
  <c r="L215" i="2"/>
  <c r="K215" i="2"/>
  <c r="M214" i="2"/>
  <c r="L214" i="2"/>
  <c r="K214" i="2"/>
  <c r="M213" i="2"/>
  <c r="L213" i="2"/>
  <c r="K213" i="2"/>
  <c r="M212" i="2"/>
  <c r="L212" i="2"/>
  <c r="K212" i="2"/>
  <c r="M211" i="2"/>
  <c r="L211" i="2"/>
  <c r="K211" i="2"/>
  <c r="M210" i="2"/>
  <c r="L210" i="2"/>
  <c r="K210" i="2"/>
  <c r="M209" i="2"/>
  <c r="L209" i="2"/>
  <c r="K209" i="2"/>
  <c r="M208" i="2"/>
  <c r="L208" i="2"/>
  <c r="K208" i="2"/>
  <c r="M207" i="2"/>
  <c r="L207" i="2"/>
  <c r="K207" i="2"/>
  <c r="M206" i="2"/>
  <c r="L206" i="2"/>
  <c r="K206" i="2"/>
  <c r="M205" i="2"/>
  <c r="L205" i="2"/>
  <c r="K205" i="2"/>
  <c r="M204" i="2"/>
  <c r="L204" i="2"/>
  <c r="K204" i="2"/>
  <c r="M203" i="2"/>
  <c r="L203" i="2"/>
  <c r="K203" i="2"/>
  <c r="M202" i="2"/>
  <c r="L202" i="2"/>
  <c r="K202" i="2"/>
  <c r="M201" i="2"/>
  <c r="L201" i="2"/>
  <c r="K201" i="2"/>
  <c r="M200" i="2"/>
  <c r="L200" i="2"/>
  <c r="K200" i="2"/>
  <c r="M199" i="2"/>
  <c r="L199" i="2"/>
  <c r="K199" i="2"/>
  <c r="M198" i="2"/>
  <c r="L198" i="2"/>
  <c r="K198" i="2"/>
  <c r="M197" i="2"/>
  <c r="L197" i="2"/>
  <c r="K197" i="2"/>
  <c r="M196" i="2"/>
  <c r="L196" i="2"/>
  <c r="K196" i="2"/>
  <c r="M195" i="2"/>
  <c r="L195" i="2"/>
  <c r="K195" i="2"/>
  <c r="M194" i="2"/>
  <c r="L194" i="2"/>
  <c r="K194" i="2"/>
  <c r="M193" i="2"/>
  <c r="L193" i="2"/>
  <c r="K193" i="2"/>
  <c r="M192" i="2"/>
  <c r="L192" i="2"/>
  <c r="K192" i="2"/>
  <c r="M191" i="2"/>
  <c r="L191" i="2"/>
  <c r="K191" i="2"/>
  <c r="M190" i="2"/>
  <c r="L190" i="2"/>
  <c r="K190" i="2"/>
  <c r="M189" i="2"/>
  <c r="L189" i="2"/>
  <c r="K189" i="2"/>
  <c r="M188" i="2"/>
  <c r="L188" i="2"/>
  <c r="K188" i="2"/>
  <c r="M187" i="2"/>
  <c r="L187" i="2"/>
  <c r="K187" i="2"/>
  <c r="M186" i="2"/>
  <c r="L186" i="2"/>
  <c r="K186" i="2"/>
  <c r="M185" i="2"/>
  <c r="L185" i="2"/>
  <c r="K185" i="2"/>
  <c r="M184" i="2"/>
  <c r="L184" i="2"/>
  <c r="K184" i="2"/>
  <c r="M183" i="2"/>
  <c r="L183" i="2"/>
  <c r="K183" i="2"/>
  <c r="M182" i="2"/>
  <c r="L182" i="2"/>
  <c r="K182" i="2"/>
  <c r="M181" i="2"/>
  <c r="L181" i="2"/>
  <c r="K181" i="2"/>
  <c r="M180" i="2"/>
  <c r="L180" i="2"/>
  <c r="K180" i="2"/>
  <c r="M179" i="2"/>
  <c r="L179" i="2"/>
  <c r="K179" i="2"/>
  <c r="M178" i="2"/>
  <c r="L178" i="2"/>
  <c r="K178" i="2"/>
  <c r="M177" i="2"/>
  <c r="L177" i="2"/>
  <c r="K177" i="2"/>
  <c r="M176" i="2"/>
  <c r="L176" i="2"/>
  <c r="K176" i="2"/>
  <c r="M175" i="2"/>
  <c r="L175" i="2"/>
  <c r="K175" i="2"/>
  <c r="M174" i="2"/>
  <c r="L174" i="2"/>
  <c r="K174" i="2"/>
  <c r="M173" i="2"/>
  <c r="L173" i="2"/>
  <c r="K173" i="2"/>
  <c r="M172" i="2"/>
  <c r="L172" i="2"/>
  <c r="K172" i="2"/>
  <c r="M171" i="2"/>
  <c r="L171" i="2"/>
  <c r="K171" i="2"/>
  <c r="M170" i="2"/>
  <c r="L170" i="2"/>
  <c r="K170" i="2"/>
  <c r="M169" i="2"/>
  <c r="L169" i="2"/>
  <c r="K169" i="2"/>
  <c r="M168" i="2"/>
  <c r="L168" i="2"/>
  <c r="K168" i="2"/>
  <c r="M167" i="2"/>
  <c r="L167" i="2"/>
  <c r="K167" i="2"/>
  <c r="M166" i="2"/>
  <c r="L166" i="2"/>
  <c r="K166" i="2"/>
  <c r="M165" i="2"/>
  <c r="L165" i="2"/>
  <c r="K165" i="2"/>
  <c r="M164" i="2"/>
  <c r="L164" i="2"/>
  <c r="K164" i="2"/>
  <c r="M163" i="2"/>
  <c r="L163" i="2"/>
  <c r="K163" i="2"/>
  <c r="M162" i="2"/>
  <c r="L162" i="2"/>
  <c r="K162" i="2"/>
  <c r="M161" i="2"/>
  <c r="L161" i="2"/>
  <c r="K161" i="2"/>
  <c r="M160" i="2"/>
  <c r="L160" i="2"/>
  <c r="K160" i="2"/>
  <c r="M159" i="2"/>
  <c r="L159" i="2"/>
  <c r="K159" i="2"/>
  <c r="M158" i="2"/>
  <c r="L158" i="2"/>
  <c r="K158" i="2"/>
  <c r="M157" i="2"/>
  <c r="L157" i="2"/>
  <c r="K157" i="2"/>
  <c r="M156" i="2"/>
  <c r="L156" i="2"/>
  <c r="K156" i="2"/>
  <c r="M155" i="2"/>
  <c r="L155" i="2"/>
  <c r="K155" i="2"/>
  <c r="M154" i="2"/>
  <c r="L154" i="2"/>
  <c r="K154" i="2"/>
  <c r="M153" i="2"/>
  <c r="L153" i="2"/>
  <c r="K153" i="2"/>
  <c r="M152" i="2"/>
  <c r="L152" i="2"/>
  <c r="K152" i="2"/>
  <c r="M151" i="2"/>
  <c r="L151" i="2"/>
  <c r="K151" i="2"/>
  <c r="M150" i="2"/>
  <c r="L150" i="2"/>
  <c r="K150" i="2"/>
  <c r="M149" i="2"/>
  <c r="L149" i="2"/>
  <c r="K149" i="2"/>
  <c r="M148" i="2"/>
  <c r="L148" i="2"/>
  <c r="K148" i="2"/>
  <c r="M147" i="2"/>
  <c r="L147" i="2"/>
  <c r="K147" i="2"/>
  <c r="M146" i="2"/>
  <c r="L146" i="2"/>
  <c r="K146" i="2"/>
  <c r="M145" i="2"/>
  <c r="L145" i="2"/>
  <c r="K145" i="2"/>
  <c r="M144" i="2"/>
  <c r="L144" i="2"/>
  <c r="K144" i="2"/>
  <c r="M143" i="2"/>
  <c r="L143" i="2"/>
  <c r="K143" i="2"/>
  <c r="M142" i="2"/>
  <c r="L142" i="2"/>
  <c r="K142" i="2"/>
  <c r="M141" i="2"/>
  <c r="L141" i="2"/>
  <c r="K141" i="2"/>
  <c r="M140" i="2"/>
  <c r="L140" i="2"/>
  <c r="K140" i="2"/>
  <c r="M139" i="2"/>
  <c r="L139" i="2"/>
  <c r="K139" i="2"/>
  <c r="M138" i="2"/>
  <c r="L138" i="2"/>
  <c r="K138" i="2"/>
  <c r="M137" i="2"/>
  <c r="L137" i="2"/>
  <c r="K137" i="2"/>
  <c r="M136" i="2"/>
  <c r="L136" i="2"/>
  <c r="K136" i="2"/>
  <c r="M135" i="2"/>
  <c r="L135" i="2"/>
  <c r="K135" i="2"/>
  <c r="M134" i="2"/>
  <c r="L134" i="2"/>
  <c r="K134" i="2"/>
  <c r="M133" i="2"/>
  <c r="L133" i="2"/>
  <c r="K133" i="2"/>
  <c r="M132" i="2"/>
  <c r="L132" i="2"/>
  <c r="K132" i="2"/>
  <c r="M131" i="2"/>
  <c r="L131" i="2"/>
  <c r="K131" i="2"/>
  <c r="M130" i="2"/>
  <c r="L130" i="2"/>
  <c r="K130" i="2"/>
  <c r="M129" i="2"/>
  <c r="L129" i="2"/>
  <c r="K129" i="2"/>
  <c r="M128" i="2"/>
  <c r="L128" i="2"/>
  <c r="K128" i="2"/>
  <c r="M127" i="2"/>
  <c r="L127" i="2"/>
  <c r="K127" i="2"/>
  <c r="M126" i="2"/>
  <c r="L126" i="2"/>
  <c r="K126" i="2"/>
  <c r="M125" i="2"/>
  <c r="L125" i="2"/>
  <c r="K125" i="2"/>
  <c r="M124" i="2"/>
  <c r="L124" i="2"/>
  <c r="K124" i="2"/>
  <c r="M123" i="2"/>
  <c r="L123" i="2"/>
  <c r="K123" i="2"/>
  <c r="M122" i="2"/>
  <c r="L122" i="2"/>
  <c r="K122" i="2"/>
  <c r="M121" i="2"/>
  <c r="L121" i="2"/>
  <c r="K121" i="2"/>
  <c r="M120" i="2"/>
  <c r="L120" i="2"/>
  <c r="K120" i="2"/>
  <c r="M119" i="2"/>
  <c r="L119" i="2"/>
  <c r="K119" i="2"/>
  <c r="M118" i="2"/>
  <c r="L118" i="2"/>
  <c r="K118" i="2"/>
  <c r="M117" i="2"/>
  <c r="L117" i="2"/>
  <c r="K117" i="2"/>
  <c r="M116" i="2"/>
  <c r="L116" i="2"/>
  <c r="K116" i="2"/>
  <c r="M115" i="2"/>
  <c r="L115" i="2"/>
  <c r="K115" i="2"/>
  <c r="M114" i="2"/>
  <c r="L114" i="2"/>
  <c r="K114" i="2"/>
  <c r="M113" i="2"/>
  <c r="L113" i="2"/>
  <c r="K113" i="2"/>
  <c r="M112" i="2"/>
  <c r="L112" i="2"/>
  <c r="K112" i="2"/>
  <c r="M111" i="2"/>
  <c r="L111" i="2"/>
  <c r="K111" i="2"/>
  <c r="M110" i="2"/>
  <c r="L110" i="2"/>
  <c r="K110" i="2"/>
  <c r="M109" i="2"/>
  <c r="L109" i="2"/>
  <c r="K109" i="2"/>
  <c r="M108" i="2"/>
  <c r="L108" i="2"/>
  <c r="K108" i="2"/>
  <c r="M107" i="2"/>
  <c r="L107" i="2"/>
  <c r="K107" i="2"/>
  <c r="M106" i="2"/>
  <c r="L106" i="2"/>
  <c r="K106" i="2"/>
  <c r="M105" i="2"/>
  <c r="L105" i="2"/>
  <c r="K105" i="2"/>
  <c r="M104" i="2"/>
  <c r="L104" i="2"/>
  <c r="K104" i="2"/>
  <c r="M103" i="2"/>
  <c r="L103" i="2"/>
  <c r="K103" i="2"/>
  <c r="M102" i="2"/>
  <c r="L102" i="2"/>
  <c r="K102" i="2"/>
  <c r="M101" i="2"/>
  <c r="L101" i="2"/>
  <c r="K101" i="2"/>
  <c r="M100" i="2"/>
  <c r="L100" i="2"/>
  <c r="K100" i="2"/>
  <c r="M99" i="2"/>
  <c r="L99" i="2"/>
  <c r="K99" i="2"/>
  <c r="M98" i="2"/>
  <c r="L98" i="2"/>
  <c r="K98" i="2"/>
  <c r="M97" i="2"/>
  <c r="L97" i="2"/>
  <c r="K97" i="2"/>
  <c r="M96" i="2"/>
  <c r="L96" i="2"/>
  <c r="K96" i="2"/>
  <c r="M95" i="2"/>
  <c r="L95" i="2"/>
  <c r="K95" i="2"/>
  <c r="M94" i="2"/>
  <c r="L94" i="2"/>
  <c r="K94" i="2"/>
  <c r="M93" i="2"/>
  <c r="L93" i="2"/>
  <c r="K93" i="2"/>
  <c r="M92" i="2"/>
  <c r="L92" i="2"/>
  <c r="K92" i="2"/>
  <c r="M91" i="2"/>
  <c r="L91" i="2"/>
  <c r="K91" i="2"/>
  <c r="M90" i="2"/>
  <c r="L90" i="2"/>
  <c r="K90" i="2"/>
  <c r="M89" i="2"/>
  <c r="L89" i="2"/>
  <c r="K89" i="2"/>
  <c r="M88" i="2"/>
  <c r="L88" i="2"/>
  <c r="K88" i="2"/>
  <c r="M87" i="2"/>
  <c r="L87" i="2"/>
  <c r="K87" i="2"/>
  <c r="M86" i="2"/>
  <c r="L86" i="2"/>
  <c r="K86" i="2"/>
  <c r="M85" i="2"/>
  <c r="L85" i="2"/>
  <c r="K85" i="2"/>
  <c r="M84" i="2"/>
  <c r="L84" i="2"/>
  <c r="K84" i="2"/>
  <c r="M83" i="2"/>
  <c r="L83" i="2"/>
  <c r="K83" i="2"/>
  <c r="M82" i="2"/>
  <c r="L82" i="2"/>
  <c r="K82" i="2"/>
  <c r="M81" i="2"/>
  <c r="L81" i="2"/>
  <c r="K81" i="2"/>
  <c r="M80" i="2"/>
  <c r="L80" i="2"/>
  <c r="K80" i="2"/>
  <c r="M79" i="2"/>
  <c r="L79" i="2"/>
  <c r="K79" i="2"/>
  <c r="M78" i="2"/>
  <c r="L78" i="2"/>
  <c r="K78" i="2"/>
  <c r="M77" i="2"/>
  <c r="L77" i="2"/>
  <c r="K77" i="2"/>
  <c r="M76" i="2"/>
  <c r="L76" i="2"/>
  <c r="K76" i="2"/>
  <c r="M75" i="2"/>
  <c r="L75" i="2"/>
  <c r="K75" i="2"/>
  <c r="M74" i="2"/>
  <c r="L74" i="2"/>
  <c r="K74" i="2"/>
  <c r="M73" i="2"/>
  <c r="L73" i="2"/>
  <c r="K73" i="2"/>
  <c r="M72" i="2"/>
  <c r="L72" i="2"/>
  <c r="K72" i="2"/>
  <c r="M71" i="2"/>
  <c r="L71" i="2"/>
  <c r="K71" i="2"/>
  <c r="M70" i="2"/>
  <c r="L70" i="2"/>
  <c r="K70" i="2"/>
  <c r="M69" i="2"/>
  <c r="L69" i="2"/>
  <c r="K69" i="2"/>
  <c r="M68" i="2"/>
  <c r="L68" i="2"/>
  <c r="K68" i="2"/>
  <c r="M67" i="2"/>
  <c r="L67" i="2"/>
  <c r="K67" i="2"/>
  <c r="M66" i="2"/>
  <c r="L66" i="2"/>
  <c r="K66" i="2"/>
  <c r="M65" i="2"/>
  <c r="L65" i="2"/>
  <c r="K65" i="2"/>
  <c r="M64" i="2"/>
  <c r="L64" i="2"/>
  <c r="K64" i="2"/>
  <c r="M63" i="2"/>
  <c r="L63" i="2"/>
  <c r="K63" i="2"/>
  <c r="M62" i="2"/>
  <c r="L62" i="2"/>
  <c r="K62" i="2"/>
  <c r="M61" i="2"/>
  <c r="L61" i="2"/>
  <c r="K61" i="2"/>
  <c r="M60" i="2"/>
  <c r="L60" i="2"/>
  <c r="K60" i="2"/>
  <c r="M59" i="2"/>
  <c r="L59" i="2"/>
  <c r="K59" i="2"/>
  <c r="M58" i="2"/>
  <c r="L58" i="2"/>
  <c r="K58" i="2"/>
  <c r="M57" i="2"/>
  <c r="L57" i="2"/>
  <c r="K57" i="2"/>
  <c r="M56" i="2"/>
  <c r="L56" i="2"/>
  <c r="K56" i="2"/>
  <c r="M55" i="2"/>
  <c r="L55" i="2"/>
  <c r="K55" i="2"/>
  <c r="M54" i="2"/>
  <c r="L54" i="2"/>
  <c r="K54" i="2"/>
  <c r="M53" i="2"/>
  <c r="L53" i="2"/>
  <c r="K53" i="2"/>
  <c r="M52" i="2"/>
  <c r="L52" i="2"/>
  <c r="K52" i="2"/>
  <c r="M51" i="2"/>
  <c r="L51" i="2"/>
  <c r="K51" i="2"/>
  <c r="M50" i="2"/>
  <c r="L50" i="2"/>
  <c r="K50" i="2"/>
  <c r="M49" i="2"/>
  <c r="L49" i="2"/>
  <c r="K49" i="2"/>
  <c r="M48" i="2"/>
  <c r="L48" i="2"/>
  <c r="K48" i="2"/>
  <c r="M47" i="2"/>
  <c r="L47" i="2"/>
  <c r="K47" i="2"/>
  <c r="M46" i="2"/>
  <c r="L46" i="2"/>
  <c r="K46" i="2"/>
  <c r="M45" i="2"/>
  <c r="L45" i="2"/>
  <c r="K45" i="2"/>
  <c r="M44" i="2"/>
  <c r="L44" i="2"/>
  <c r="K44" i="2"/>
  <c r="M43" i="2"/>
  <c r="L43" i="2"/>
  <c r="K43" i="2"/>
  <c r="M42" i="2"/>
  <c r="L42" i="2"/>
  <c r="K42" i="2"/>
  <c r="M41" i="2"/>
  <c r="L41" i="2"/>
  <c r="K41" i="2"/>
  <c r="M40" i="2"/>
  <c r="L40" i="2"/>
  <c r="K40" i="2"/>
  <c r="M39" i="2"/>
  <c r="L39" i="2"/>
  <c r="K39" i="2"/>
  <c r="M38" i="2"/>
  <c r="L38" i="2"/>
  <c r="K38" i="2"/>
  <c r="M37" i="2"/>
  <c r="L37" i="2"/>
  <c r="K37" i="2"/>
  <c r="M36" i="2"/>
  <c r="L36" i="2"/>
  <c r="K36" i="2"/>
  <c r="M35" i="2"/>
  <c r="L35" i="2"/>
  <c r="K35" i="2"/>
  <c r="M34" i="2"/>
  <c r="L34" i="2"/>
  <c r="K34" i="2"/>
  <c r="M33" i="2"/>
  <c r="L33" i="2"/>
  <c r="K33" i="2"/>
  <c r="M32" i="2"/>
  <c r="L32" i="2"/>
  <c r="K32" i="2"/>
  <c r="M31" i="2"/>
  <c r="L31" i="2"/>
  <c r="K31" i="2"/>
  <c r="M30" i="2"/>
  <c r="L30" i="2"/>
  <c r="K30" i="2"/>
  <c r="M29" i="2"/>
  <c r="L29" i="2"/>
  <c r="K29" i="2"/>
  <c r="M28" i="2"/>
  <c r="L28" i="2"/>
  <c r="K28" i="2"/>
  <c r="M27" i="2"/>
  <c r="L27" i="2"/>
  <c r="K27" i="2"/>
  <c r="M26" i="2"/>
  <c r="L26" i="2"/>
  <c r="K26" i="2"/>
  <c r="M25" i="2"/>
  <c r="L25" i="2"/>
  <c r="K25" i="2"/>
  <c r="M24" i="2"/>
  <c r="L24" i="2"/>
  <c r="K24" i="2"/>
  <c r="M23" i="2"/>
  <c r="L23" i="2"/>
  <c r="K23" i="2"/>
  <c r="M22" i="2"/>
  <c r="L22" i="2"/>
  <c r="K22" i="2"/>
  <c r="M21" i="2"/>
  <c r="L21" i="2"/>
  <c r="K21" i="2"/>
  <c r="M20" i="2"/>
  <c r="L20" i="2"/>
  <c r="K20" i="2"/>
  <c r="M19" i="2"/>
  <c r="L19" i="2"/>
  <c r="K19" i="2"/>
  <c r="M18" i="2"/>
  <c r="L18" i="2"/>
  <c r="K18" i="2"/>
  <c r="M17" i="2"/>
  <c r="L17" i="2"/>
  <c r="K17" i="2"/>
  <c r="M16" i="2"/>
  <c r="L16" i="2"/>
  <c r="K16" i="2"/>
  <c r="M15" i="2"/>
  <c r="L15" i="2"/>
  <c r="K15" i="2"/>
  <c r="M14" i="2"/>
  <c r="L14" i="2"/>
  <c r="K14" i="2"/>
  <c r="M13" i="2"/>
  <c r="L13" i="2"/>
  <c r="K13" i="2"/>
  <c r="M12" i="2"/>
  <c r="L12" i="2"/>
  <c r="K12" i="2"/>
  <c r="M11" i="2"/>
  <c r="L11" i="2"/>
  <c r="K11" i="2"/>
  <c r="M10" i="2"/>
  <c r="L10" i="2"/>
  <c r="K10" i="2"/>
  <c r="M9" i="2"/>
  <c r="L9" i="2"/>
  <c r="K9" i="2"/>
  <c r="M8" i="2"/>
  <c r="L8" i="2"/>
  <c r="K8" i="2"/>
  <c r="M7" i="2"/>
  <c r="L7" i="2"/>
  <c r="K7" i="2"/>
  <c r="M6" i="2"/>
  <c r="L6" i="2"/>
  <c r="K6" i="2"/>
  <c r="M5" i="2"/>
  <c r="L5" i="2"/>
  <c r="K5" i="2"/>
  <c r="M4" i="2"/>
  <c r="L4" i="2"/>
  <c r="K4" i="2"/>
  <c r="M3" i="2"/>
  <c r="L3" i="2"/>
  <c r="K3" i="2"/>
  <c r="M2" i="2"/>
  <c r="L2" i="2"/>
  <c r="K2" i="2"/>
  <c r="J583" i="2"/>
  <c r="J582" i="2"/>
  <c r="J581" i="2"/>
  <c r="J580" i="2"/>
  <c r="J579" i="2"/>
  <c r="J578" i="2"/>
  <c r="J577" i="2"/>
  <c r="J576" i="2"/>
  <c r="J575" i="2"/>
  <c r="J574" i="2"/>
  <c r="J573" i="2"/>
  <c r="J572" i="2"/>
  <c r="J571" i="2"/>
  <c r="J570" i="2"/>
  <c r="J569" i="2"/>
  <c r="J568" i="2"/>
  <c r="J567" i="2"/>
  <c r="J566" i="2"/>
  <c r="J565" i="2"/>
  <c r="J564" i="2"/>
  <c r="J563" i="2"/>
  <c r="J562" i="2"/>
  <c r="J561" i="2"/>
  <c r="J560" i="2"/>
  <c r="J559" i="2"/>
  <c r="J558" i="2"/>
  <c r="J557" i="2"/>
  <c r="J556" i="2"/>
  <c r="J555" i="2"/>
  <c r="J554" i="2"/>
  <c r="J553" i="2"/>
  <c r="J552" i="2"/>
  <c r="J551" i="2"/>
  <c r="J550" i="2"/>
  <c r="J549" i="2"/>
  <c r="J548" i="2"/>
  <c r="J547" i="2"/>
  <c r="J546" i="2"/>
  <c r="J545" i="2"/>
  <c r="J544" i="2"/>
  <c r="J543" i="2"/>
  <c r="J542" i="2"/>
  <c r="J541" i="2"/>
  <c r="J540" i="2"/>
  <c r="J539" i="2"/>
  <c r="J538" i="2"/>
  <c r="J537" i="2"/>
  <c r="J536" i="2"/>
  <c r="J535" i="2"/>
  <c r="J534" i="2"/>
  <c r="J533" i="2"/>
  <c r="J532" i="2"/>
  <c r="J531" i="2"/>
  <c r="J530" i="2"/>
  <c r="J529" i="2"/>
  <c r="J528" i="2"/>
  <c r="J527" i="2"/>
  <c r="J526" i="2"/>
  <c r="J525" i="2"/>
  <c r="J524" i="2"/>
  <c r="J523" i="2"/>
  <c r="J522" i="2"/>
  <c r="J521" i="2"/>
  <c r="J520" i="2"/>
  <c r="J519" i="2"/>
  <c r="J518" i="2"/>
  <c r="J517" i="2"/>
  <c r="J516" i="2"/>
  <c r="J515" i="2"/>
  <c r="J514" i="2"/>
  <c r="J513" i="2"/>
  <c r="J512" i="2"/>
  <c r="J511" i="2"/>
  <c r="J510" i="2"/>
  <c r="J509" i="2"/>
  <c r="J508" i="2"/>
  <c r="J507" i="2"/>
  <c r="J506" i="2"/>
  <c r="J505" i="2"/>
  <c r="J504" i="2"/>
  <c r="J503" i="2"/>
  <c r="J502" i="2"/>
  <c r="J501" i="2"/>
  <c r="J500" i="2"/>
  <c r="J499" i="2"/>
  <c r="J498" i="2"/>
  <c r="J497" i="2"/>
  <c r="J496" i="2"/>
  <c r="J495" i="2"/>
  <c r="J494" i="2"/>
  <c r="J493" i="2"/>
  <c r="J492" i="2"/>
  <c r="J491" i="2"/>
  <c r="J490" i="2"/>
  <c r="J489" i="2"/>
  <c r="J488" i="2"/>
  <c r="J487" i="2"/>
  <c r="J486" i="2"/>
  <c r="J485" i="2"/>
  <c r="J484" i="2"/>
  <c r="J483" i="2"/>
  <c r="J482" i="2"/>
  <c r="J481" i="2"/>
  <c r="J480" i="2"/>
  <c r="J479" i="2"/>
  <c r="J478" i="2"/>
  <c r="J477" i="2"/>
  <c r="J476" i="2"/>
  <c r="J475" i="2"/>
  <c r="J474" i="2"/>
  <c r="J473" i="2"/>
  <c r="J472" i="2"/>
  <c r="J471" i="2"/>
  <c r="J470" i="2"/>
  <c r="J469" i="2"/>
  <c r="J468" i="2"/>
  <c r="J467" i="2"/>
  <c r="J466" i="2"/>
  <c r="J465" i="2"/>
  <c r="J464" i="2"/>
  <c r="J463" i="2"/>
  <c r="J462" i="2"/>
  <c r="J461" i="2"/>
  <c r="J460" i="2"/>
  <c r="J459" i="2"/>
  <c r="J458" i="2"/>
  <c r="J457" i="2"/>
  <c r="J456" i="2"/>
  <c r="J455" i="2"/>
  <c r="J454" i="2"/>
  <c r="J453" i="2"/>
  <c r="J452" i="2"/>
  <c r="J451" i="2"/>
  <c r="J450" i="2"/>
  <c r="J449" i="2"/>
  <c r="J448" i="2"/>
  <c r="J447" i="2"/>
  <c r="J446" i="2"/>
  <c r="J445" i="2"/>
  <c r="J444" i="2"/>
  <c r="J443" i="2"/>
  <c r="J442" i="2"/>
  <c r="J441" i="2"/>
  <c r="J440" i="2"/>
  <c r="J439" i="2"/>
  <c r="J438" i="2"/>
  <c r="J437" i="2"/>
  <c r="J436" i="2"/>
  <c r="J435" i="2"/>
  <c r="J434" i="2"/>
  <c r="J433" i="2"/>
  <c r="J432" i="2"/>
  <c r="J431" i="2"/>
  <c r="J430" i="2"/>
  <c r="J429" i="2"/>
  <c r="J428" i="2"/>
  <c r="J427" i="2"/>
  <c r="J426" i="2"/>
  <c r="J425" i="2"/>
  <c r="J424" i="2"/>
  <c r="J423" i="2"/>
  <c r="J422" i="2"/>
  <c r="J421" i="2"/>
  <c r="J420" i="2"/>
  <c r="J419" i="2"/>
  <c r="J418" i="2"/>
  <c r="J417" i="2"/>
  <c r="J416" i="2"/>
  <c r="J415" i="2"/>
  <c r="J414" i="2"/>
  <c r="J413" i="2"/>
  <c r="J412" i="2"/>
  <c r="J411" i="2"/>
  <c r="J410" i="2"/>
  <c r="J409" i="2"/>
  <c r="J408" i="2"/>
  <c r="J407" i="2"/>
  <c r="J406" i="2"/>
  <c r="J405" i="2"/>
  <c r="J404" i="2"/>
  <c r="J403" i="2"/>
  <c r="J402" i="2"/>
  <c r="J401" i="2"/>
  <c r="J400" i="2"/>
  <c r="J399" i="2"/>
  <c r="J398" i="2"/>
  <c r="J397" i="2"/>
  <c r="J396" i="2"/>
  <c r="J395" i="2"/>
  <c r="J394" i="2"/>
  <c r="J393" i="2"/>
  <c r="J392" i="2"/>
  <c r="J391" i="2"/>
  <c r="J390" i="2"/>
  <c r="J389" i="2"/>
  <c r="J388" i="2"/>
  <c r="J387" i="2"/>
  <c r="J386" i="2"/>
  <c r="J385" i="2"/>
  <c r="J384" i="2"/>
  <c r="J383" i="2"/>
  <c r="J382" i="2"/>
  <c r="J381" i="2"/>
  <c r="J380" i="2"/>
  <c r="J379" i="2"/>
  <c r="J378" i="2"/>
  <c r="J377" i="2"/>
  <c r="J376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G583" i="2"/>
  <c r="P583" i="2" s="1"/>
  <c r="F583" i="2"/>
  <c r="O583" i="2" s="1"/>
  <c r="E583" i="2"/>
  <c r="N583" i="2" s="1"/>
  <c r="G582" i="2"/>
  <c r="P582" i="2" s="1"/>
  <c r="F582" i="2"/>
  <c r="O582" i="2" s="1"/>
  <c r="E582" i="2"/>
  <c r="N582" i="2" s="1"/>
  <c r="G581" i="2"/>
  <c r="P581" i="2" s="1"/>
  <c r="F581" i="2"/>
  <c r="O581" i="2" s="1"/>
  <c r="E581" i="2"/>
  <c r="N581" i="2" s="1"/>
  <c r="G580" i="2"/>
  <c r="P580" i="2" s="1"/>
  <c r="F580" i="2"/>
  <c r="O580" i="2" s="1"/>
  <c r="E580" i="2"/>
  <c r="N580" i="2" s="1"/>
  <c r="G579" i="2"/>
  <c r="P579" i="2" s="1"/>
  <c r="F579" i="2"/>
  <c r="O579" i="2" s="1"/>
  <c r="E579" i="2"/>
  <c r="N579" i="2" s="1"/>
  <c r="G578" i="2"/>
  <c r="P578" i="2" s="1"/>
  <c r="F578" i="2"/>
  <c r="O578" i="2" s="1"/>
  <c r="E578" i="2"/>
  <c r="N578" i="2" s="1"/>
  <c r="G577" i="2"/>
  <c r="P577" i="2" s="1"/>
  <c r="F577" i="2"/>
  <c r="O577" i="2" s="1"/>
  <c r="E577" i="2"/>
  <c r="N577" i="2" s="1"/>
  <c r="G576" i="2"/>
  <c r="P576" i="2" s="1"/>
  <c r="F576" i="2"/>
  <c r="O576" i="2" s="1"/>
  <c r="E576" i="2"/>
  <c r="N576" i="2" s="1"/>
  <c r="G575" i="2"/>
  <c r="P575" i="2" s="1"/>
  <c r="F575" i="2"/>
  <c r="O575" i="2" s="1"/>
  <c r="E575" i="2"/>
  <c r="N575" i="2" s="1"/>
  <c r="G574" i="2"/>
  <c r="P574" i="2" s="1"/>
  <c r="F574" i="2"/>
  <c r="O574" i="2" s="1"/>
  <c r="E574" i="2"/>
  <c r="N574" i="2" s="1"/>
  <c r="G573" i="2"/>
  <c r="P573" i="2" s="1"/>
  <c r="F573" i="2"/>
  <c r="O573" i="2" s="1"/>
  <c r="E573" i="2"/>
  <c r="N573" i="2" s="1"/>
  <c r="G572" i="2"/>
  <c r="P572" i="2" s="1"/>
  <c r="F572" i="2"/>
  <c r="O572" i="2" s="1"/>
  <c r="E572" i="2"/>
  <c r="N572" i="2" s="1"/>
  <c r="G571" i="2"/>
  <c r="P571" i="2" s="1"/>
  <c r="F571" i="2"/>
  <c r="O571" i="2" s="1"/>
  <c r="E571" i="2"/>
  <c r="N571" i="2" s="1"/>
  <c r="G570" i="2"/>
  <c r="P570" i="2" s="1"/>
  <c r="F570" i="2"/>
  <c r="O570" i="2" s="1"/>
  <c r="E570" i="2"/>
  <c r="N570" i="2" s="1"/>
  <c r="G569" i="2"/>
  <c r="P569" i="2" s="1"/>
  <c r="F569" i="2"/>
  <c r="O569" i="2" s="1"/>
  <c r="E569" i="2"/>
  <c r="N569" i="2" s="1"/>
  <c r="G568" i="2"/>
  <c r="P568" i="2" s="1"/>
  <c r="F568" i="2"/>
  <c r="O568" i="2" s="1"/>
  <c r="E568" i="2"/>
  <c r="N568" i="2" s="1"/>
  <c r="G567" i="2"/>
  <c r="P567" i="2" s="1"/>
  <c r="F567" i="2"/>
  <c r="O567" i="2" s="1"/>
  <c r="E567" i="2"/>
  <c r="N567" i="2" s="1"/>
  <c r="G566" i="2"/>
  <c r="P566" i="2" s="1"/>
  <c r="F566" i="2"/>
  <c r="O566" i="2" s="1"/>
  <c r="E566" i="2"/>
  <c r="N566" i="2" s="1"/>
  <c r="G565" i="2"/>
  <c r="P565" i="2" s="1"/>
  <c r="F565" i="2"/>
  <c r="O565" i="2" s="1"/>
  <c r="E565" i="2"/>
  <c r="N565" i="2" s="1"/>
  <c r="G564" i="2"/>
  <c r="P564" i="2" s="1"/>
  <c r="F564" i="2"/>
  <c r="O564" i="2" s="1"/>
  <c r="E564" i="2"/>
  <c r="N564" i="2" s="1"/>
  <c r="G563" i="2"/>
  <c r="P563" i="2" s="1"/>
  <c r="F563" i="2"/>
  <c r="O563" i="2" s="1"/>
  <c r="E563" i="2"/>
  <c r="N563" i="2" s="1"/>
  <c r="G562" i="2"/>
  <c r="P562" i="2" s="1"/>
  <c r="F562" i="2"/>
  <c r="O562" i="2" s="1"/>
  <c r="E562" i="2"/>
  <c r="N562" i="2" s="1"/>
  <c r="G561" i="2"/>
  <c r="P561" i="2" s="1"/>
  <c r="F561" i="2"/>
  <c r="O561" i="2" s="1"/>
  <c r="E561" i="2"/>
  <c r="N561" i="2" s="1"/>
  <c r="G560" i="2"/>
  <c r="P560" i="2" s="1"/>
  <c r="F560" i="2"/>
  <c r="O560" i="2" s="1"/>
  <c r="E560" i="2"/>
  <c r="N560" i="2" s="1"/>
  <c r="G559" i="2"/>
  <c r="P559" i="2" s="1"/>
  <c r="F559" i="2"/>
  <c r="O559" i="2" s="1"/>
  <c r="E559" i="2"/>
  <c r="N559" i="2" s="1"/>
  <c r="G558" i="2"/>
  <c r="P558" i="2" s="1"/>
  <c r="F558" i="2"/>
  <c r="O558" i="2" s="1"/>
  <c r="E558" i="2"/>
  <c r="N558" i="2" s="1"/>
  <c r="G557" i="2"/>
  <c r="P557" i="2" s="1"/>
  <c r="F557" i="2"/>
  <c r="O557" i="2" s="1"/>
  <c r="E557" i="2"/>
  <c r="N557" i="2" s="1"/>
  <c r="G556" i="2"/>
  <c r="P556" i="2" s="1"/>
  <c r="F556" i="2"/>
  <c r="O556" i="2" s="1"/>
  <c r="E556" i="2"/>
  <c r="N556" i="2" s="1"/>
  <c r="G555" i="2"/>
  <c r="P555" i="2" s="1"/>
  <c r="F555" i="2"/>
  <c r="O555" i="2" s="1"/>
  <c r="E555" i="2"/>
  <c r="N555" i="2" s="1"/>
  <c r="G554" i="2"/>
  <c r="P554" i="2" s="1"/>
  <c r="F554" i="2"/>
  <c r="O554" i="2" s="1"/>
  <c r="E554" i="2"/>
  <c r="N554" i="2" s="1"/>
  <c r="G553" i="2"/>
  <c r="P553" i="2" s="1"/>
  <c r="F553" i="2"/>
  <c r="O553" i="2" s="1"/>
  <c r="E553" i="2"/>
  <c r="N553" i="2" s="1"/>
  <c r="G552" i="2"/>
  <c r="P552" i="2" s="1"/>
  <c r="F552" i="2"/>
  <c r="O552" i="2" s="1"/>
  <c r="E552" i="2"/>
  <c r="N552" i="2" s="1"/>
  <c r="G551" i="2"/>
  <c r="P551" i="2" s="1"/>
  <c r="F551" i="2"/>
  <c r="O551" i="2" s="1"/>
  <c r="E551" i="2"/>
  <c r="N551" i="2" s="1"/>
  <c r="G550" i="2"/>
  <c r="P550" i="2" s="1"/>
  <c r="F550" i="2"/>
  <c r="O550" i="2" s="1"/>
  <c r="E550" i="2"/>
  <c r="N550" i="2" s="1"/>
  <c r="G549" i="2"/>
  <c r="P549" i="2" s="1"/>
  <c r="F549" i="2"/>
  <c r="O549" i="2" s="1"/>
  <c r="E549" i="2"/>
  <c r="N549" i="2" s="1"/>
  <c r="G548" i="2"/>
  <c r="P548" i="2" s="1"/>
  <c r="F548" i="2"/>
  <c r="O548" i="2" s="1"/>
  <c r="E548" i="2"/>
  <c r="N548" i="2" s="1"/>
  <c r="G547" i="2"/>
  <c r="P547" i="2" s="1"/>
  <c r="F547" i="2"/>
  <c r="O547" i="2" s="1"/>
  <c r="E547" i="2"/>
  <c r="N547" i="2" s="1"/>
  <c r="G546" i="2"/>
  <c r="P546" i="2" s="1"/>
  <c r="F546" i="2"/>
  <c r="O546" i="2" s="1"/>
  <c r="E546" i="2"/>
  <c r="N546" i="2" s="1"/>
  <c r="G545" i="2"/>
  <c r="P545" i="2" s="1"/>
  <c r="F545" i="2"/>
  <c r="O545" i="2" s="1"/>
  <c r="E545" i="2"/>
  <c r="N545" i="2" s="1"/>
  <c r="G544" i="2"/>
  <c r="P544" i="2" s="1"/>
  <c r="F544" i="2"/>
  <c r="O544" i="2" s="1"/>
  <c r="E544" i="2"/>
  <c r="N544" i="2" s="1"/>
  <c r="G543" i="2"/>
  <c r="P543" i="2" s="1"/>
  <c r="F543" i="2"/>
  <c r="O543" i="2" s="1"/>
  <c r="E543" i="2"/>
  <c r="N543" i="2" s="1"/>
  <c r="G542" i="2"/>
  <c r="P542" i="2" s="1"/>
  <c r="F542" i="2"/>
  <c r="O542" i="2" s="1"/>
  <c r="E542" i="2"/>
  <c r="N542" i="2" s="1"/>
  <c r="G541" i="2"/>
  <c r="P541" i="2" s="1"/>
  <c r="F541" i="2"/>
  <c r="O541" i="2" s="1"/>
  <c r="E541" i="2"/>
  <c r="N541" i="2" s="1"/>
  <c r="G540" i="2"/>
  <c r="P540" i="2" s="1"/>
  <c r="F540" i="2"/>
  <c r="O540" i="2" s="1"/>
  <c r="E540" i="2"/>
  <c r="N540" i="2" s="1"/>
  <c r="G539" i="2"/>
  <c r="P539" i="2" s="1"/>
  <c r="F539" i="2"/>
  <c r="O539" i="2" s="1"/>
  <c r="E539" i="2"/>
  <c r="N539" i="2" s="1"/>
  <c r="G538" i="2"/>
  <c r="P538" i="2" s="1"/>
  <c r="F538" i="2"/>
  <c r="O538" i="2" s="1"/>
  <c r="E538" i="2"/>
  <c r="N538" i="2" s="1"/>
  <c r="G537" i="2"/>
  <c r="P537" i="2" s="1"/>
  <c r="F537" i="2"/>
  <c r="O537" i="2" s="1"/>
  <c r="E537" i="2"/>
  <c r="N537" i="2" s="1"/>
  <c r="G536" i="2"/>
  <c r="P536" i="2" s="1"/>
  <c r="F536" i="2"/>
  <c r="O536" i="2" s="1"/>
  <c r="E536" i="2"/>
  <c r="N536" i="2" s="1"/>
  <c r="G535" i="2"/>
  <c r="P535" i="2" s="1"/>
  <c r="F535" i="2"/>
  <c r="O535" i="2" s="1"/>
  <c r="E535" i="2"/>
  <c r="N535" i="2" s="1"/>
  <c r="G534" i="2"/>
  <c r="P534" i="2" s="1"/>
  <c r="F534" i="2"/>
  <c r="O534" i="2" s="1"/>
  <c r="E534" i="2"/>
  <c r="N534" i="2" s="1"/>
  <c r="G533" i="2"/>
  <c r="P533" i="2" s="1"/>
  <c r="F533" i="2"/>
  <c r="O533" i="2" s="1"/>
  <c r="E533" i="2"/>
  <c r="N533" i="2" s="1"/>
  <c r="G532" i="2"/>
  <c r="P532" i="2" s="1"/>
  <c r="F532" i="2"/>
  <c r="O532" i="2" s="1"/>
  <c r="E532" i="2"/>
  <c r="N532" i="2" s="1"/>
  <c r="G531" i="2"/>
  <c r="P531" i="2" s="1"/>
  <c r="F531" i="2"/>
  <c r="O531" i="2" s="1"/>
  <c r="E531" i="2"/>
  <c r="N531" i="2" s="1"/>
  <c r="G530" i="2"/>
  <c r="P530" i="2" s="1"/>
  <c r="F530" i="2"/>
  <c r="O530" i="2" s="1"/>
  <c r="E530" i="2"/>
  <c r="N530" i="2" s="1"/>
  <c r="G529" i="2"/>
  <c r="P529" i="2" s="1"/>
  <c r="F529" i="2"/>
  <c r="O529" i="2" s="1"/>
  <c r="E529" i="2"/>
  <c r="N529" i="2" s="1"/>
  <c r="G528" i="2"/>
  <c r="P528" i="2" s="1"/>
  <c r="F528" i="2"/>
  <c r="O528" i="2" s="1"/>
  <c r="E528" i="2"/>
  <c r="N528" i="2" s="1"/>
  <c r="G527" i="2"/>
  <c r="P527" i="2" s="1"/>
  <c r="F527" i="2"/>
  <c r="O527" i="2" s="1"/>
  <c r="E527" i="2"/>
  <c r="N527" i="2" s="1"/>
  <c r="G526" i="2"/>
  <c r="P526" i="2" s="1"/>
  <c r="F526" i="2"/>
  <c r="O526" i="2" s="1"/>
  <c r="E526" i="2"/>
  <c r="N526" i="2" s="1"/>
  <c r="G525" i="2"/>
  <c r="P525" i="2" s="1"/>
  <c r="F525" i="2"/>
  <c r="O525" i="2" s="1"/>
  <c r="E525" i="2"/>
  <c r="N525" i="2" s="1"/>
  <c r="G524" i="2"/>
  <c r="P524" i="2" s="1"/>
  <c r="F524" i="2"/>
  <c r="O524" i="2" s="1"/>
  <c r="E524" i="2"/>
  <c r="N524" i="2" s="1"/>
  <c r="G523" i="2"/>
  <c r="P523" i="2" s="1"/>
  <c r="F523" i="2"/>
  <c r="O523" i="2" s="1"/>
  <c r="E523" i="2"/>
  <c r="N523" i="2" s="1"/>
  <c r="G522" i="2"/>
  <c r="P522" i="2" s="1"/>
  <c r="F522" i="2"/>
  <c r="O522" i="2" s="1"/>
  <c r="E522" i="2"/>
  <c r="N522" i="2" s="1"/>
  <c r="G521" i="2"/>
  <c r="P521" i="2" s="1"/>
  <c r="F521" i="2"/>
  <c r="O521" i="2" s="1"/>
  <c r="E521" i="2"/>
  <c r="N521" i="2" s="1"/>
  <c r="G520" i="2"/>
  <c r="P520" i="2" s="1"/>
  <c r="F520" i="2"/>
  <c r="O520" i="2" s="1"/>
  <c r="E520" i="2"/>
  <c r="N520" i="2" s="1"/>
  <c r="G519" i="2"/>
  <c r="P519" i="2" s="1"/>
  <c r="F519" i="2"/>
  <c r="O519" i="2" s="1"/>
  <c r="E519" i="2"/>
  <c r="N519" i="2" s="1"/>
  <c r="G518" i="2"/>
  <c r="P518" i="2" s="1"/>
  <c r="F518" i="2"/>
  <c r="O518" i="2" s="1"/>
  <c r="E518" i="2"/>
  <c r="N518" i="2" s="1"/>
  <c r="G517" i="2"/>
  <c r="P517" i="2" s="1"/>
  <c r="F517" i="2"/>
  <c r="O517" i="2" s="1"/>
  <c r="E517" i="2"/>
  <c r="N517" i="2" s="1"/>
  <c r="G516" i="2"/>
  <c r="P516" i="2" s="1"/>
  <c r="F516" i="2"/>
  <c r="O516" i="2" s="1"/>
  <c r="E516" i="2"/>
  <c r="N516" i="2" s="1"/>
  <c r="G515" i="2"/>
  <c r="P515" i="2" s="1"/>
  <c r="F515" i="2"/>
  <c r="O515" i="2" s="1"/>
  <c r="E515" i="2"/>
  <c r="N515" i="2" s="1"/>
  <c r="G514" i="2"/>
  <c r="P514" i="2" s="1"/>
  <c r="F514" i="2"/>
  <c r="O514" i="2" s="1"/>
  <c r="E514" i="2"/>
  <c r="N514" i="2" s="1"/>
  <c r="G513" i="2"/>
  <c r="P513" i="2" s="1"/>
  <c r="F513" i="2"/>
  <c r="O513" i="2" s="1"/>
  <c r="E513" i="2"/>
  <c r="N513" i="2" s="1"/>
  <c r="G512" i="2"/>
  <c r="P512" i="2" s="1"/>
  <c r="F512" i="2"/>
  <c r="O512" i="2" s="1"/>
  <c r="E512" i="2"/>
  <c r="N512" i="2" s="1"/>
  <c r="G511" i="2"/>
  <c r="P511" i="2" s="1"/>
  <c r="F511" i="2"/>
  <c r="O511" i="2" s="1"/>
  <c r="E511" i="2"/>
  <c r="N511" i="2" s="1"/>
  <c r="G510" i="2"/>
  <c r="P510" i="2" s="1"/>
  <c r="F510" i="2"/>
  <c r="O510" i="2" s="1"/>
  <c r="E510" i="2"/>
  <c r="N510" i="2" s="1"/>
  <c r="G509" i="2"/>
  <c r="P509" i="2" s="1"/>
  <c r="F509" i="2"/>
  <c r="O509" i="2" s="1"/>
  <c r="E509" i="2"/>
  <c r="N509" i="2" s="1"/>
  <c r="G508" i="2"/>
  <c r="P508" i="2" s="1"/>
  <c r="F508" i="2"/>
  <c r="O508" i="2" s="1"/>
  <c r="E508" i="2"/>
  <c r="N508" i="2" s="1"/>
  <c r="G507" i="2"/>
  <c r="P507" i="2" s="1"/>
  <c r="F507" i="2"/>
  <c r="O507" i="2" s="1"/>
  <c r="E507" i="2"/>
  <c r="N507" i="2" s="1"/>
  <c r="G506" i="2"/>
  <c r="P506" i="2" s="1"/>
  <c r="F506" i="2"/>
  <c r="O506" i="2" s="1"/>
  <c r="E506" i="2"/>
  <c r="N506" i="2" s="1"/>
  <c r="G505" i="2"/>
  <c r="P505" i="2" s="1"/>
  <c r="F505" i="2"/>
  <c r="O505" i="2" s="1"/>
  <c r="E505" i="2"/>
  <c r="N505" i="2" s="1"/>
  <c r="G504" i="2"/>
  <c r="P504" i="2" s="1"/>
  <c r="F504" i="2"/>
  <c r="O504" i="2" s="1"/>
  <c r="E504" i="2"/>
  <c r="N504" i="2" s="1"/>
  <c r="G503" i="2"/>
  <c r="P503" i="2" s="1"/>
  <c r="F503" i="2"/>
  <c r="O503" i="2" s="1"/>
  <c r="E503" i="2"/>
  <c r="N503" i="2" s="1"/>
  <c r="G502" i="2"/>
  <c r="P502" i="2" s="1"/>
  <c r="F502" i="2"/>
  <c r="O502" i="2" s="1"/>
  <c r="E502" i="2"/>
  <c r="N502" i="2" s="1"/>
  <c r="G501" i="2"/>
  <c r="P501" i="2" s="1"/>
  <c r="F501" i="2"/>
  <c r="O501" i="2" s="1"/>
  <c r="E501" i="2"/>
  <c r="N501" i="2" s="1"/>
  <c r="G500" i="2"/>
  <c r="P500" i="2" s="1"/>
  <c r="F500" i="2"/>
  <c r="O500" i="2" s="1"/>
  <c r="E500" i="2"/>
  <c r="N500" i="2" s="1"/>
  <c r="G499" i="2"/>
  <c r="P499" i="2" s="1"/>
  <c r="F499" i="2"/>
  <c r="O499" i="2" s="1"/>
  <c r="E499" i="2"/>
  <c r="N499" i="2" s="1"/>
  <c r="G498" i="2"/>
  <c r="P498" i="2" s="1"/>
  <c r="F498" i="2"/>
  <c r="O498" i="2" s="1"/>
  <c r="E498" i="2"/>
  <c r="N498" i="2" s="1"/>
  <c r="G497" i="2"/>
  <c r="P497" i="2" s="1"/>
  <c r="F497" i="2"/>
  <c r="O497" i="2" s="1"/>
  <c r="E497" i="2"/>
  <c r="N497" i="2" s="1"/>
  <c r="G496" i="2"/>
  <c r="P496" i="2" s="1"/>
  <c r="F496" i="2"/>
  <c r="O496" i="2" s="1"/>
  <c r="E496" i="2"/>
  <c r="N496" i="2" s="1"/>
  <c r="G495" i="2"/>
  <c r="P495" i="2" s="1"/>
  <c r="F495" i="2"/>
  <c r="O495" i="2" s="1"/>
  <c r="E495" i="2"/>
  <c r="N495" i="2" s="1"/>
  <c r="G494" i="2"/>
  <c r="P494" i="2" s="1"/>
  <c r="F494" i="2"/>
  <c r="O494" i="2" s="1"/>
  <c r="E494" i="2"/>
  <c r="N494" i="2" s="1"/>
  <c r="G493" i="2"/>
  <c r="P493" i="2" s="1"/>
  <c r="F493" i="2"/>
  <c r="O493" i="2" s="1"/>
  <c r="E493" i="2"/>
  <c r="N493" i="2" s="1"/>
  <c r="G492" i="2"/>
  <c r="P492" i="2" s="1"/>
  <c r="F492" i="2"/>
  <c r="O492" i="2" s="1"/>
  <c r="E492" i="2"/>
  <c r="N492" i="2" s="1"/>
  <c r="G491" i="2"/>
  <c r="P491" i="2" s="1"/>
  <c r="F491" i="2"/>
  <c r="O491" i="2" s="1"/>
  <c r="E491" i="2"/>
  <c r="N491" i="2" s="1"/>
  <c r="G490" i="2"/>
  <c r="P490" i="2" s="1"/>
  <c r="F490" i="2"/>
  <c r="O490" i="2" s="1"/>
  <c r="E490" i="2"/>
  <c r="N490" i="2" s="1"/>
  <c r="G489" i="2"/>
  <c r="P489" i="2" s="1"/>
  <c r="F489" i="2"/>
  <c r="O489" i="2" s="1"/>
  <c r="E489" i="2"/>
  <c r="N489" i="2" s="1"/>
  <c r="G488" i="2"/>
  <c r="P488" i="2" s="1"/>
  <c r="F488" i="2"/>
  <c r="O488" i="2" s="1"/>
  <c r="E488" i="2"/>
  <c r="N488" i="2" s="1"/>
  <c r="G487" i="2"/>
  <c r="P487" i="2" s="1"/>
  <c r="F487" i="2"/>
  <c r="O487" i="2" s="1"/>
  <c r="E487" i="2"/>
  <c r="N487" i="2" s="1"/>
  <c r="G486" i="2"/>
  <c r="P486" i="2" s="1"/>
  <c r="F486" i="2"/>
  <c r="O486" i="2" s="1"/>
  <c r="E486" i="2"/>
  <c r="N486" i="2" s="1"/>
  <c r="G485" i="2"/>
  <c r="P485" i="2" s="1"/>
  <c r="F485" i="2"/>
  <c r="O485" i="2" s="1"/>
  <c r="E485" i="2"/>
  <c r="N485" i="2" s="1"/>
  <c r="G484" i="2"/>
  <c r="P484" i="2" s="1"/>
  <c r="F484" i="2"/>
  <c r="O484" i="2" s="1"/>
  <c r="E484" i="2"/>
  <c r="N484" i="2" s="1"/>
  <c r="G483" i="2"/>
  <c r="P483" i="2" s="1"/>
  <c r="F483" i="2"/>
  <c r="O483" i="2" s="1"/>
  <c r="E483" i="2"/>
  <c r="N483" i="2" s="1"/>
  <c r="G482" i="2"/>
  <c r="P482" i="2" s="1"/>
  <c r="F482" i="2"/>
  <c r="O482" i="2" s="1"/>
  <c r="E482" i="2"/>
  <c r="N482" i="2" s="1"/>
  <c r="G481" i="2"/>
  <c r="P481" i="2" s="1"/>
  <c r="F481" i="2"/>
  <c r="O481" i="2" s="1"/>
  <c r="E481" i="2"/>
  <c r="N481" i="2" s="1"/>
  <c r="G480" i="2"/>
  <c r="P480" i="2" s="1"/>
  <c r="F480" i="2"/>
  <c r="O480" i="2" s="1"/>
  <c r="E480" i="2"/>
  <c r="N480" i="2" s="1"/>
  <c r="G479" i="2"/>
  <c r="P479" i="2" s="1"/>
  <c r="F479" i="2"/>
  <c r="O479" i="2" s="1"/>
  <c r="E479" i="2"/>
  <c r="N479" i="2" s="1"/>
  <c r="G478" i="2"/>
  <c r="P478" i="2" s="1"/>
  <c r="F478" i="2"/>
  <c r="O478" i="2" s="1"/>
  <c r="E478" i="2"/>
  <c r="N478" i="2" s="1"/>
  <c r="G477" i="2"/>
  <c r="P477" i="2" s="1"/>
  <c r="F477" i="2"/>
  <c r="O477" i="2" s="1"/>
  <c r="E477" i="2"/>
  <c r="N477" i="2" s="1"/>
  <c r="G476" i="2"/>
  <c r="P476" i="2" s="1"/>
  <c r="F476" i="2"/>
  <c r="O476" i="2" s="1"/>
  <c r="E476" i="2"/>
  <c r="N476" i="2" s="1"/>
  <c r="G475" i="2"/>
  <c r="P475" i="2" s="1"/>
  <c r="F475" i="2"/>
  <c r="O475" i="2" s="1"/>
  <c r="E475" i="2"/>
  <c r="N475" i="2" s="1"/>
  <c r="G474" i="2"/>
  <c r="P474" i="2" s="1"/>
  <c r="F474" i="2"/>
  <c r="O474" i="2" s="1"/>
  <c r="E474" i="2"/>
  <c r="N474" i="2" s="1"/>
  <c r="G473" i="2"/>
  <c r="P473" i="2" s="1"/>
  <c r="F473" i="2"/>
  <c r="O473" i="2" s="1"/>
  <c r="E473" i="2"/>
  <c r="N473" i="2" s="1"/>
  <c r="G472" i="2"/>
  <c r="P472" i="2" s="1"/>
  <c r="F472" i="2"/>
  <c r="O472" i="2" s="1"/>
  <c r="E472" i="2"/>
  <c r="N472" i="2" s="1"/>
  <c r="G471" i="2"/>
  <c r="P471" i="2" s="1"/>
  <c r="F471" i="2"/>
  <c r="O471" i="2" s="1"/>
  <c r="E471" i="2"/>
  <c r="N471" i="2" s="1"/>
  <c r="G470" i="2"/>
  <c r="P470" i="2" s="1"/>
  <c r="F470" i="2"/>
  <c r="O470" i="2" s="1"/>
  <c r="E470" i="2"/>
  <c r="N470" i="2" s="1"/>
  <c r="G469" i="2"/>
  <c r="P469" i="2" s="1"/>
  <c r="F469" i="2"/>
  <c r="O469" i="2" s="1"/>
  <c r="E469" i="2"/>
  <c r="N469" i="2" s="1"/>
  <c r="G468" i="2"/>
  <c r="P468" i="2" s="1"/>
  <c r="F468" i="2"/>
  <c r="O468" i="2" s="1"/>
  <c r="E468" i="2"/>
  <c r="N468" i="2" s="1"/>
  <c r="G467" i="2"/>
  <c r="P467" i="2" s="1"/>
  <c r="F467" i="2"/>
  <c r="O467" i="2" s="1"/>
  <c r="E467" i="2"/>
  <c r="N467" i="2" s="1"/>
  <c r="G466" i="2"/>
  <c r="P466" i="2" s="1"/>
  <c r="F466" i="2"/>
  <c r="O466" i="2" s="1"/>
  <c r="E466" i="2"/>
  <c r="N466" i="2" s="1"/>
  <c r="G465" i="2"/>
  <c r="P465" i="2" s="1"/>
  <c r="F465" i="2"/>
  <c r="O465" i="2" s="1"/>
  <c r="E465" i="2"/>
  <c r="N465" i="2" s="1"/>
  <c r="G464" i="2"/>
  <c r="P464" i="2" s="1"/>
  <c r="F464" i="2"/>
  <c r="O464" i="2" s="1"/>
  <c r="E464" i="2"/>
  <c r="N464" i="2" s="1"/>
  <c r="G463" i="2"/>
  <c r="P463" i="2" s="1"/>
  <c r="F463" i="2"/>
  <c r="O463" i="2" s="1"/>
  <c r="E463" i="2"/>
  <c r="N463" i="2" s="1"/>
  <c r="G462" i="2"/>
  <c r="P462" i="2" s="1"/>
  <c r="F462" i="2"/>
  <c r="O462" i="2" s="1"/>
  <c r="E462" i="2"/>
  <c r="N462" i="2" s="1"/>
  <c r="G461" i="2"/>
  <c r="P461" i="2" s="1"/>
  <c r="F461" i="2"/>
  <c r="O461" i="2" s="1"/>
  <c r="E461" i="2"/>
  <c r="N461" i="2" s="1"/>
  <c r="G460" i="2"/>
  <c r="P460" i="2" s="1"/>
  <c r="F460" i="2"/>
  <c r="O460" i="2" s="1"/>
  <c r="E460" i="2"/>
  <c r="N460" i="2" s="1"/>
  <c r="G459" i="2"/>
  <c r="P459" i="2" s="1"/>
  <c r="F459" i="2"/>
  <c r="O459" i="2" s="1"/>
  <c r="E459" i="2"/>
  <c r="N459" i="2" s="1"/>
  <c r="G458" i="2"/>
  <c r="P458" i="2" s="1"/>
  <c r="F458" i="2"/>
  <c r="O458" i="2" s="1"/>
  <c r="E458" i="2"/>
  <c r="N458" i="2" s="1"/>
  <c r="G457" i="2"/>
  <c r="P457" i="2" s="1"/>
  <c r="F457" i="2"/>
  <c r="O457" i="2" s="1"/>
  <c r="E457" i="2"/>
  <c r="N457" i="2" s="1"/>
  <c r="G456" i="2"/>
  <c r="P456" i="2" s="1"/>
  <c r="F456" i="2"/>
  <c r="O456" i="2" s="1"/>
  <c r="E456" i="2"/>
  <c r="N456" i="2" s="1"/>
  <c r="G455" i="2"/>
  <c r="P455" i="2" s="1"/>
  <c r="F455" i="2"/>
  <c r="O455" i="2" s="1"/>
  <c r="E455" i="2"/>
  <c r="N455" i="2" s="1"/>
  <c r="G454" i="2"/>
  <c r="P454" i="2" s="1"/>
  <c r="F454" i="2"/>
  <c r="O454" i="2" s="1"/>
  <c r="E454" i="2"/>
  <c r="N454" i="2" s="1"/>
  <c r="G453" i="2"/>
  <c r="P453" i="2" s="1"/>
  <c r="F453" i="2"/>
  <c r="O453" i="2" s="1"/>
  <c r="E453" i="2"/>
  <c r="N453" i="2" s="1"/>
  <c r="G452" i="2"/>
  <c r="P452" i="2" s="1"/>
  <c r="F452" i="2"/>
  <c r="O452" i="2" s="1"/>
  <c r="E452" i="2"/>
  <c r="N452" i="2" s="1"/>
  <c r="G451" i="2"/>
  <c r="P451" i="2" s="1"/>
  <c r="F451" i="2"/>
  <c r="O451" i="2" s="1"/>
  <c r="E451" i="2"/>
  <c r="N451" i="2" s="1"/>
  <c r="G450" i="2"/>
  <c r="P450" i="2" s="1"/>
  <c r="F450" i="2"/>
  <c r="O450" i="2" s="1"/>
  <c r="E450" i="2"/>
  <c r="N450" i="2" s="1"/>
  <c r="G449" i="2"/>
  <c r="P449" i="2" s="1"/>
  <c r="F449" i="2"/>
  <c r="O449" i="2" s="1"/>
  <c r="E449" i="2"/>
  <c r="N449" i="2" s="1"/>
  <c r="G448" i="2"/>
  <c r="P448" i="2" s="1"/>
  <c r="F448" i="2"/>
  <c r="O448" i="2" s="1"/>
  <c r="E448" i="2"/>
  <c r="N448" i="2" s="1"/>
  <c r="G447" i="2"/>
  <c r="P447" i="2" s="1"/>
  <c r="F447" i="2"/>
  <c r="O447" i="2" s="1"/>
  <c r="E447" i="2"/>
  <c r="N447" i="2" s="1"/>
  <c r="G446" i="2"/>
  <c r="P446" i="2" s="1"/>
  <c r="F446" i="2"/>
  <c r="O446" i="2" s="1"/>
  <c r="E446" i="2"/>
  <c r="N446" i="2" s="1"/>
  <c r="G445" i="2"/>
  <c r="P445" i="2" s="1"/>
  <c r="F445" i="2"/>
  <c r="O445" i="2" s="1"/>
  <c r="E445" i="2"/>
  <c r="N445" i="2" s="1"/>
  <c r="G444" i="2"/>
  <c r="P444" i="2" s="1"/>
  <c r="F444" i="2"/>
  <c r="O444" i="2" s="1"/>
  <c r="E444" i="2"/>
  <c r="N444" i="2" s="1"/>
  <c r="G443" i="2"/>
  <c r="P443" i="2" s="1"/>
  <c r="F443" i="2"/>
  <c r="O443" i="2" s="1"/>
  <c r="E443" i="2"/>
  <c r="N443" i="2" s="1"/>
  <c r="G442" i="2"/>
  <c r="P442" i="2" s="1"/>
  <c r="F442" i="2"/>
  <c r="O442" i="2" s="1"/>
  <c r="E442" i="2"/>
  <c r="N442" i="2" s="1"/>
  <c r="G441" i="2"/>
  <c r="P441" i="2" s="1"/>
  <c r="F441" i="2"/>
  <c r="O441" i="2" s="1"/>
  <c r="E441" i="2"/>
  <c r="N441" i="2" s="1"/>
  <c r="G440" i="2"/>
  <c r="P440" i="2" s="1"/>
  <c r="F440" i="2"/>
  <c r="O440" i="2" s="1"/>
  <c r="E440" i="2"/>
  <c r="N440" i="2" s="1"/>
  <c r="G439" i="2"/>
  <c r="P439" i="2" s="1"/>
  <c r="F439" i="2"/>
  <c r="O439" i="2" s="1"/>
  <c r="E439" i="2"/>
  <c r="N439" i="2" s="1"/>
  <c r="G438" i="2"/>
  <c r="P438" i="2" s="1"/>
  <c r="F438" i="2"/>
  <c r="O438" i="2" s="1"/>
  <c r="E438" i="2"/>
  <c r="N438" i="2" s="1"/>
  <c r="G437" i="2"/>
  <c r="P437" i="2" s="1"/>
  <c r="F437" i="2"/>
  <c r="O437" i="2" s="1"/>
  <c r="E437" i="2"/>
  <c r="N437" i="2" s="1"/>
  <c r="G436" i="2"/>
  <c r="P436" i="2" s="1"/>
  <c r="F436" i="2"/>
  <c r="O436" i="2" s="1"/>
  <c r="E436" i="2"/>
  <c r="N436" i="2" s="1"/>
  <c r="G435" i="2"/>
  <c r="P435" i="2" s="1"/>
  <c r="F435" i="2"/>
  <c r="O435" i="2" s="1"/>
  <c r="E435" i="2"/>
  <c r="N435" i="2" s="1"/>
  <c r="G434" i="2"/>
  <c r="P434" i="2" s="1"/>
  <c r="F434" i="2"/>
  <c r="O434" i="2" s="1"/>
  <c r="E434" i="2"/>
  <c r="N434" i="2" s="1"/>
  <c r="G433" i="2"/>
  <c r="P433" i="2" s="1"/>
  <c r="F433" i="2"/>
  <c r="O433" i="2" s="1"/>
  <c r="E433" i="2"/>
  <c r="N433" i="2" s="1"/>
  <c r="G432" i="2"/>
  <c r="P432" i="2" s="1"/>
  <c r="F432" i="2"/>
  <c r="O432" i="2" s="1"/>
  <c r="E432" i="2"/>
  <c r="N432" i="2" s="1"/>
  <c r="G431" i="2"/>
  <c r="P431" i="2" s="1"/>
  <c r="F431" i="2"/>
  <c r="O431" i="2" s="1"/>
  <c r="E431" i="2"/>
  <c r="N431" i="2" s="1"/>
  <c r="G430" i="2"/>
  <c r="P430" i="2" s="1"/>
  <c r="F430" i="2"/>
  <c r="O430" i="2" s="1"/>
  <c r="E430" i="2"/>
  <c r="N430" i="2" s="1"/>
  <c r="G429" i="2"/>
  <c r="P429" i="2" s="1"/>
  <c r="F429" i="2"/>
  <c r="O429" i="2" s="1"/>
  <c r="E429" i="2"/>
  <c r="N429" i="2" s="1"/>
  <c r="G428" i="2"/>
  <c r="P428" i="2" s="1"/>
  <c r="F428" i="2"/>
  <c r="O428" i="2" s="1"/>
  <c r="E428" i="2"/>
  <c r="N428" i="2" s="1"/>
  <c r="G427" i="2"/>
  <c r="P427" i="2" s="1"/>
  <c r="F427" i="2"/>
  <c r="O427" i="2" s="1"/>
  <c r="E427" i="2"/>
  <c r="N427" i="2" s="1"/>
  <c r="G426" i="2"/>
  <c r="P426" i="2" s="1"/>
  <c r="F426" i="2"/>
  <c r="O426" i="2" s="1"/>
  <c r="E426" i="2"/>
  <c r="N426" i="2" s="1"/>
  <c r="G425" i="2"/>
  <c r="P425" i="2" s="1"/>
  <c r="F425" i="2"/>
  <c r="O425" i="2" s="1"/>
  <c r="E425" i="2"/>
  <c r="N425" i="2" s="1"/>
  <c r="G424" i="2"/>
  <c r="P424" i="2" s="1"/>
  <c r="F424" i="2"/>
  <c r="O424" i="2" s="1"/>
  <c r="E424" i="2"/>
  <c r="N424" i="2" s="1"/>
  <c r="G423" i="2"/>
  <c r="P423" i="2" s="1"/>
  <c r="F423" i="2"/>
  <c r="O423" i="2" s="1"/>
  <c r="E423" i="2"/>
  <c r="N423" i="2" s="1"/>
  <c r="G422" i="2"/>
  <c r="P422" i="2" s="1"/>
  <c r="F422" i="2"/>
  <c r="O422" i="2" s="1"/>
  <c r="E422" i="2"/>
  <c r="N422" i="2" s="1"/>
  <c r="G421" i="2"/>
  <c r="P421" i="2" s="1"/>
  <c r="F421" i="2"/>
  <c r="O421" i="2" s="1"/>
  <c r="E421" i="2"/>
  <c r="N421" i="2" s="1"/>
  <c r="G420" i="2"/>
  <c r="P420" i="2" s="1"/>
  <c r="F420" i="2"/>
  <c r="O420" i="2" s="1"/>
  <c r="E420" i="2"/>
  <c r="N420" i="2" s="1"/>
  <c r="G419" i="2"/>
  <c r="P419" i="2" s="1"/>
  <c r="F419" i="2"/>
  <c r="O419" i="2" s="1"/>
  <c r="E419" i="2"/>
  <c r="N419" i="2" s="1"/>
  <c r="G418" i="2"/>
  <c r="P418" i="2" s="1"/>
  <c r="F418" i="2"/>
  <c r="O418" i="2" s="1"/>
  <c r="E418" i="2"/>
  <c r="N418" i="2" s="1"/>
  <c r="G417" i="2"/>
  <c r="P417" i="2" s="1"/>
  <c r="F417" i="2"/>
  <c r="O417" i="2" s="1"/>
  <c r="E417" i="2"/>
  <c r="N417" i="2" s="1"/>
  <c r="G416" i="2"/>
  <c r="P416" i="2" s="1"/>
  <c r="F416" i="2"/>
  <c r="O416" i="2" s="1"/>
  <c r="E416" i="2"/>
  <c r="N416" i="2" s="1"/>
  <c r="G415" i="2"/>
  <c r="P415" i="2" s="1"/>
  <c r="F415" i="2"/>
  <c r="O415" i="2" s="1"/>
  <c r="E415" i="2"/>
  <c r="N415" i="2" s="1"/>
  <c r="G414" i="2"/>
  <c r="P414" i="2" s="1"/>
  <c r="F414" i="2"/>
  <c r="O414" i="2" s="1"/>
  <c r="E414" i="2"/>
  <c r="N414" i="2" s="1"/>
  <c r="G413" i="2"/>
  <c r="P413" i="2" s="1"/>
  <c r="F413" i="2"/>
  <c r="O413" i="2" s="1"/>
  <c r="E413" i="2"/>
  <c r="N413" i="2" s="1"/>
  <c r="G412" i="2"/>
  <c r="P412" i="2" s="1"/>
  <c r="F412" i="2"/>
  <c r="O412" i="2" s="1"/>
  <c r="E412" i="2"/>
  <c r="N412" i="2" s="1"/>
  <c r="G411" i="2"/>
  <c r="P411" i="2" s="1"/>
  <c r="F411" i="2"/>
  <c r="O411" i="2" s="1"/>
  <c r="E411" i="2"/>
  <c r="N411" i="2" s="1"/>
  <c r="G410" i="2"/>
  <c r="P410" i="2" s="1"/>
  <c r="F410" i="2"/>
  <c r="O410" i="2" s="1"/>
  <c r="E410" i="2"/>
  <c r="N410" i="2" s="1"/>
  <c r="G409" i="2"/>
  <c r="P409" i="2" s="1"/>
  <c r="F409" i="2"/>
  <c r="O409" i="2" s="1"/>
  <c r="E409" i="2"/>
  <c r="N409" i="2" s="1"/>
  <c r="G408" i="2"/>
  <c r="P408" i="2" s="1"/>
  <c r="F408" i="2"/>
  <c r="O408" i="2" s="1"/>
  <c r="E408" i="2"/>
  <c r="N408" i="2" s="1"/>
  <c r="G407" i="2"/>
  <c r="P407" i="2" s="1"/>
  <c r="F407" i="2"/>
  <c r="O407" i="2" s="1"/>
  <c r="E407" i="2"/>
  <c r="N407" i="2" s="1"/>
  <c r="G406" i="2"/>
  <c r="P406" i="2" s="1"/>
  <c r="F406" i="2"/>
  <c r="O406" i="2" s="1"/>
  <c r="E406" i="2"/>
  <c r="N406" i="2" s="1"/>
  <c r="G405" i="2"/>
  <c r="P405" i="2" s="1"/>
  <c r="F405" i="2"/>
  <c r="O405" i="2" s="1"/>
  <c r="E405" i="2"/>
  <c r="N405" i="2" s="1"/>
  <c r="G404" i="2"/>
  <c r="P404" i="2" s="1"/>
  <c r="F404" i="2"/>
  <c r="O404" i="2" s="1"/>
  <c r="E404" i="2"/>
  <c r="N404" i="2" s="1"/>
  <c r="G403" i="2"/>
  <c r="P403" i="2" s="1"/>
  <c r="F403" i="2"/>
  <c r="O403" i="2" s="1"/>
  <c r="E403" i="2"/>
  <c r="N403" i="2" s="1"/>
  <c r="G402" i="2"/>
  <c r="P402" i="2" s="1"/>
  <c r="F402" i="2"/>
  <c r="O402" i="2" s="1"/>
  <c r="E402" i="2"/>
  <c r="N402" i="2" s="1"/>
  <c r="G401" i="2"/>
  <c r="P401" i="2" s="1"/>
  <c r="F401" i="2"/>
  <c r="O401" i="2" s="1"/>
  <c r="E401" i="2"/>
  <c r="N401" i="2" s="1"/>
  <c r="G400" i="2"/>
  <c r="P400" i="2" s="1"/>
  <c r="F400" i="2"/>
  <c r="O400" i="2" s="1"/>
  <c r="E400" i="2"/>
  <c r="N400" i="2" s="1"/>
  <c r="G399" i="2"/>
  <c r="P399" i="2" s="1"/>
  <c r="F399" i="2"/>
  <c r="O399" i="2" s="1"/>
  <c r="E399" i="2"/>
  <c r="N399" i="2" s="1"/>
  <c r="G398" i="2"/>
  <c r="P398" i="2" s="1"/>
  <c r="F398" i="2"/>
  <c r="O398" i="2" s="1"/>
  <c r="E398" i="2"/>
  <c r="N398" i="2" s="1"/>
  <c r="G397" i="2"/>
  <c r="P397" i="2" s="1"/>
  <c r="F397" i="2"/>
  <c r="O397" i="2" s="1"/>
  <c r="E397" i="2"/>
  <c r="N397" i="2" s="1"/>
  <c r="G396" i="2"/>
  <c r="P396" i="2" s="1"/>
  <c r="F396" i="2"/>
  <c r="O396" i="2" s="1"/>
  <c r="E396" i="2"/>
  <c r="N396" i="2" s="1"/>
  <c r="G395" i="2"/>
  <c r="P395" i="2" s="1"/>
  <c r="F395" i="2"/>
  <c r="O395" i="2" s="1"/>
  <c r="E395" i="2"/>
  <c r="N395" i="2" s="1"/>
  <c r="G394" i="2"/>
  <c r="P394" i="2" s="1"/>
  <c r="F394" i="2"/>
  <c r="O394" i="2" s="1"/>
  <c r="E394" i="2"/>
  <c r="N394" i="2" s="1"/>
  <c r="G393" i="2"/>
  <c r="P393" i="2" s="1"/>
  <c r="F393" i="2"/>
  <c r="O393" i="2" s="1"/>
  <c r="E393" i="2"/>
  <c r="N393" i="2" s="1"/>
  <c r="G392" i="2"/>
  <c r="P392" i="2" s="1"/>
  <c r="F392" i="2"/>
  <c r="O392" i="2" s="1"/>
  <c r="E392" i="2"/>
  <c r="N392" i="2" s="1"/>
  <c r="G391" i="2"/>
  <c r="P391" i="2" s="1"/>
  <c r="F391" i="2"/>
  <c r="O391" i="2" s="1"/>
  <c r="E391" i="2"/>
  <c r="N391" i="2" s="1"/>
  <c r="G390" i="2"/>
  <c r="P390" i="2" s="1"/>
  <c r="F390" i="2"/>
  <c r="O390" i="2" s="1"/>
  <c r="E390" i="2"/>
  <c r="N390" i="2" s="1"/>
  <c r="G389" i="2"/>
  <c r="P389" i="2" s="1"/>
  <c r="F389" i="2"/>
  <c r="O389" i="2" s="1"/>
  <c r="E389" i="2"/>
  <c r="N389" i="2" s="1"/>
  <c r="G388" i="2"/>
  <c r="P388" i="2" s="1"/>
  <c r="F388" i="2"/>
  <c r="O388" i="2" s="1"/>
  <c r="E388" i="2"/>
  <c r="N388" i="2" s="1"/>
  <c r="G387" i="2"/>
  <c r="P387" i="2" s="1"/>
  <c r="F387" i="2"/>
  <c r="O387" i="2" s="1"/>
  <c r="E387" i="2"/>
  <c r="N387" i="2" s="1"/>
  <c r="G386" i="2"/>
  <c r="P386" i="2" s="1"/>
  <c r="F386" i="2"/>
  <c r="O386" i="2" s="1"/>
  <c r="E386" i="2"/>
  <c r="N386" i="2" s="1"/>
  <c r="G385" i="2"/>
  <c r="P385" i="2" s="1"/>
  <c r="F385" i="2"/>
  <c r="O385" i="2" s="1"/>
  <c r="E385" i="2"/>
  <c r="N385" i="2" s="1"/>
  <c r="G384" i="2"/>
  <c r="P384" i="2" s="1"/>
  <c r="F384" i="2"/>
  <c r="O384" i="2" s="1"/>
  <c r="E384" i="2"/>
  <c r="N384" i="2" s="1"/>
  <c r="G383" i="2"/>
  <c r="P383" i="2" s="1"/>
  <c r="F383" i="2"/>
  <c r="O383" i="2" s="1"/>
  <c r="E383" i="2"/>
  <c r="N383" i="2" s="1"/>
  <c r="G382" i="2"/>
  <c r="P382" i="2" s="1"/>
  <c r="F382" i="2"/>
  <c r="O382" i="2" s="1"/>
  <c r="E382" i="2"/>
  <c r="N382" i="2" s="1"/>
  <c r="G381" i="2"/>
  <c r="P381" i="2" s="1"/>
  <c r="F381" i="2"/>
  <c r="O381" i="2" s="1"/>
  <c r="E381" i="2"/>
  <c r="N381" i="2" s="1"/>
  <c r="G380" i="2"/>
  <c r="P380" i="2" s="1"/>
  <c r="F380" i="2"/>
  <c r="O380" i="2" s="1"/>
  <c r="E380" i="2"/>
  <c r="N380" i="2" s="1"/>
  <c r="G379" i="2"/>
  <c r="P379" i="2" s="1"/>
  <c r="F379" i="2"/>
  <c r="O379" i="2" s="1"/>
  <c r="E379" i="2"/>
  <c r="N379" i="2" s="1"/>
  <c r="G378" i="2"/>
  <c r="P378" i="2" s="1"/>
  <c r="F378" i="2"/>
  <c r="O378" i="2" s="1"/>
  <c r="E378" i="2"/>
  <c r="N378" i="2" s="1"/>
  <c r="G377" i="2"/>
  <c r="P377" i="2" s="1"/>
  <c r="F377" i="2"/>
  <c r="O377" i="2" s="1"/>
  <c r="E377" i="2"/>
  <c r="N377" i="2" s="1"/>
  <c r="G376" i="2"/>
  <c r="P376" i="2" s="1"/>
  <c r="F376" i="2"/>
  <c r="O376" i="2" s="1"/>
  <c r="E376" i="2"/>
  <c r="N376" i="2" s="1"/>
  <c r="G375" i="2"/>
  <c r="P375" i="2" s="1"/>
  <c r="F375" i="2"/>
  <c r="O375" i="2" s="1"/>
  <c r="E375" i="2"/>
  <c r="N375" i="2" s="1"/>
  <c r="G374" i="2"/>
  <c r="P374" i="2" s="1"/>
  <c r="F374" i="2"/>
  <c r="O374" i="2" s="1"/>
  <c r="E374" i="2"/>
  <c r="N374" i="2" s="1"/>
  <c r="G373" i="2"/>
  <c r="P373" i="2" s="1"/>
  <c r="F373" i="2"/>
  <c r="O373" i="2" s="1"/>
  <c r="E373" i="2"/>
  <c r="N373" i="2" s="1"/>
  <c r="G372" i="2"/>
  <c r="P372" i="2" s="1"/>
  <c r="F372" i="2"/>
  <c r="O372" i="2" s="1"/>
  <c r="E372" i="2"/>
  <c r="N372" i="2" s="1"/>
  <c r="G371" i="2"/>
  <c r="P371" i="2" s="1"/>
  <c r="F371" i="2"/>
  <c r="O371" i="2" s="1"/>
  <c r="E371" i="2"/>
  <c r="N371" i="2" s="1"/>
  <c r="G370" i="2"/>
  <c r="P370" i="2" s="1"/>
  <c r="F370" i="2"/>
  <c r="O370" i="2" s="1"/>
  <c r="E370" i="2"/>
  <c r="N370" i="2" s="1"/>
  <c r="G369" i="2"/>
  <c r="P369" i="2" s="1"/>
  <c r="F369" i="2"/>
  <c r="O369" i="2" s="1"/>
  <c r="E369" i="2"/>
  <c r="N369" i="2" s="1"/>
  <c r="G368" i="2"/>
  <c r="P368" i="2" s="1"/>
  <c r="F368" i="2"/>
  <c r="O368" i="2" s="1"/>
  <c r="E368" i="2"/>
  <c r="N368" i="2" s="1"/>
  <c r="G367" i="2"/>
  <c r="P367" i="2" s="1"/>
  <c r="F367" i="2"/>
  <c r="O367" i="2" s="1"/>
  <c r="E367" i="2"/>
  <c r="N367" i="2" s="1"/>
  <c r="G366" i="2"/>
  <c r="P366" i="2" s="1"/>
  <c r="F366" i="2"/>
  <c r="O366" i="2" s="1"/>
  <c r="E366" i="2"/>
  <c r="N366" i="2" s="1"/>
  <c r="G365" i="2"/>
  <c r="P365" i="2" s="1"/>
  <c r="F365" i="2"/>
  <c r="O365" i="2" s="1"/>
  <c r="E365" i="2"/>
  <c r="N365" i="2" s="1"/>
  <c r="G364" i="2"/>
  <c r="P364" i="2" s="1"/>
  <c r="F364" i="2"/>
  <c r="O364" i="2" s="1"/>
  <c r="E364" i="2"/>
  <c r="N364" i="2" s="1"/>
  <c r="G363" i="2"/>
  <c r="P363" i="2" s="1"/>
  <c r="F363" i="2"/>
  <c r="O363" i="2" s="1"/>
  <c r="E363" i="2"/>
  <c r="N363" i="2" s="1"/>
  <c r="G362" i="2"/>
  <c r="P362" i="2" s="1"/>
  <c r="F362" i="2"/>
  <c r="O362" i="2" s="1"/>
  <c r="E362" i="2"/>
  <c r="N362" i="2" s="1"/>
  <c r="G361" i="2"/>
  <c r="P361" i="2" s="1"/>
  <c r="F361" i="2"/>
  <c r="O361" i="2" s="1"/>
  <c r="E361" i="2"/>
  <c r="N361" i="2" s="1"/>
  <c r="G360" i="2"/>
  <c r="P360" i="2" s="1"/>
  <c r="F360" i="2"/>
  <c r="O360" i="2" s="1"/>
  <c r="E360" i="2"/>
  <c r="N360" i="2" s="1"/>
  <c r="G359" i="2"/>
  <c r="P359" i="2" s="1"/>
  <c r="F359" i="2"/>
  <c r="O359" i="2" s="1"/>
  <c r="E359" i="2"/>
  <c r="N359" i="2" s="1"/>
  <c r="G358" i="2"/>
  <c r="P358" i="2" s="1"/>
  <c r="F358" i="2"/>
  <c r="O358" i="2" s="1"/>
  <c r="E358" i="2"/>
  <c r="N358" i="2" s="1"/>
  <c r="G357" i="2"/>
  <c r="P357" i="2" s="1"/>
  <c r="F357" i="2"/>
  <c r="O357" i="2" s="1"/>
  <c r="E357" i="2"/>
  <c r="N357" i="2" s="1"/>
  <c r="G356" i="2"/>
  <c r="P356" i="2" s="1"/>
  <c r="F356" i="2"/>
  <c r="O356" i="2" s="1"/>
  <c r="E356" i="2"/>
  <c r="N356" i="2" s="1"/>
  <c r="G355" i="2"/>
  <c r="P355" i="2" s="1"/>
  <c r="F355" i="2"/>
  <c r="O355" i="2" s="1"/>
  <c r="E355" i="2"/>
  <c r="N355" i="2" s="1"/>
  <c r="G354" i="2"/>
  <c r="P354" i="2" s="1"/>
  <c r="F354" i="2"/>
  <c r="O354" i="2" s="1"/>
  <c r="E354" i="2"/>
  <c r="N354" i="2" s="1"/>
  <c r="G353" i="2"/>
  <c r="P353" i="2" s="1"/>
  <c r="F353" i="2"/>
  <c r="O353" i="2" s="1"/>
  <c r="E353" i="2"/>
  <c r="N353" i="2" s="1"/>
  <c r="G352" i="2"/>
  <c r="P352" i="2" s="1"/>
  <c r="F352" i="2"/>
  <c r="O352" i="2" s="1"/>
  <c r="E352" i="2"/>
  <c r="N352" i="2" s="1"/>
  <c r="G351" i="2"/>
  <c r="P351" i="2" s="1"/>
  <c r="F351" i="2"/>
  <c r="O351" i="2" s="1"/>
  <c r="E351" i="2"/>
  <c r="N351" i="2" s="1"/>
  <c r="G350" i="2"/>
  <c r="P350" i="2" s="1"/>
  <c r="F350" i="2"/>
  <c r="O350" i="2" s="1"/>
  <c r="E350" i="2"/>
  <c r="N350" i="2" s="1"/>
  <c r="G349" i="2"/>
  <c r="P349" i="2" s="1"/>
  <c r="F349" i="2"/>
  <c r="O349" i="2" s="1"/>
  <c r="E349" i="2"/>
  <c r="N349" i="2" s="1"/>
  <c r="G348" i="2"/>
  <c r="P348" i="2" s="1"/>
  <c r="F348" i="2"/>
  <c r="O348" i="2" s="1"/>
  <c r="E348" i="2"/>
  <c r="N348" i="2" s="1"/>
  <c r="G347" i="2"/>
  <c r="P347" i="2" s="1"/>
  <c r="F347" i="2"/>
  <c r="O347" i="2" s="1"/>
  <c r="E347" i="2"/>
  <c r="N347" i="2" s="1"/>
  <c r="G346" i="2"/>
  <c r="P346" i="2" s="1"/>
  <c r="F346" i="2"/>
  <c r="O346" i="2" s="1"/>
  <c r="E346" i="2"/>
  <c r="N346" i="2" s="1"/>
  <c r="G345" i="2"/>
  <c r="P345" i="2" s="1"/>
  <c r="F345" i="2"/>
  <c r="O345" i="2" s="1"/>
  <c r="E345" i="2"/>
  <c r="N345" i="2" s="1"/>
  <c r="G344" i="2"/>
  <c r="P344" i="2" s="1"/>
  <c r="F344" i="2"/>
  <c r="O344" i="2" s="1"/>
  <c r="E344" i="2"/>
  <c r="N344" i="2" s="1"/>
  <c r="G343" i="2"/>
  <c r="P343" i="2" s="1"/>
  <c r="F343" i="2"/>
  <c r="O343" i="2" s="1"/>
  <c r="E343" i="2"/>
  <c r="N343" i="2" s="1"/>
  <c r="G342" i="2"/>
  <c r="P342" i="2" s="1"/>
  <c r="F342" i="2"/>
  <c r="O342" i="2" s="1"/>
  <c r="E342" i="2"/>
  <c r="N342" i="2" s="1"/>
  <c r="G341" i="2"/>
  <c r="P341" i="2" s="1"/>
  <c r="F341" i="2"/>
  <c r="O341" i="2" s="1"/>
  <c r="E341" i="2"/>
  <c r="N341" i="2" s="1"/>
  <c r="G340" i="2"/>
  <c r="P340" i="2" s="1"/>
  <c r="F340" i="2"/>
  <c r="O340" i="2" s="1"/>
  <c r="E340" i="2"/>
  <c r="N340" i="2" s="1"/>
  <c r="G339" i="2"/>
  <c r="P339" i="2" s="1"/>
  <c r="F339" i="2"/>
  <c r="O339" i="2" s="1"/>
  <c r="E339" i="2"/>
  <c r="N339" i="2" s="1"/>
  <c r="G338" i="2"/>
  <c r="P338" i="2" s="1"/>
  <c r="F338" i="2"/>
  <c r="O338" i="2" s="1"/>
  <c r="E338" i="2"/>
  <c r="N338" i="2" s="1"/>
  <c r="G337" i="2"/>
  <c r="P337" i="2" s="1"/>
  <c r="F337" i="2"/>
  <c r="O337" i="2" s="1"/>
  <c r="E337" i="2"/>
  <c r="N337" i="2" s="1"/>
  <c r="G336" i="2"/>
  <c r="P336" i="2" s="1"/>
  <c r="F336" i="2"/>
  <c r="O336" i="2" s="1"/>
  <c r="E336" i="2"/>
  <c r="N336" i="2" s="1"/>
  <c r="G335" i="2"/>
  <c r="P335" i="2" s="1"/>
  <c r="F335" i="2"/>
  <c r="O335" i="2" s="1"/>
  <c r="E335" i="2"/>
  <c r="N335" i="2" s="1"/>
  <c r="G334" i="2"/>
  <c r="P334" i="2" s="1"/>
  <c r="F334" i="2"/>
  <c r="O334" i="2" s="1"/>
  <c r="E334" i="2"/>
  <c r="N334" i="2" s="1"/>
  <c r="G333" i="2"/>
  <c r="P333" i="2" s="1"/>
  <c r="F333" i="2"/>
  <c r="O333" i="2" s="1"/>
  <c r="E333" i="2"/>
  <c r="N333" i="2" s="1"/>
  <c r="G332" i="2"/>
  <c r="P332" i="2" s="1"/>
  <c r="F332" i="2"/>
  <c r="O332" i="2" s="1"/>
  <c r="E332" i="2"/>
  <c r="N332" i="2" s="1"/>
  <c r="G331" i="2"/>
  <c r="P331" i="2" s="1"/>
  <c r="F331" i="2"/>
  <c r="O331" i="2" s="1"/>
  <c r="E331" i="2"/>
  <c r="N331" i="2" s="1"/>
  <c r="G330" i="2"/>
  <c r="P330" i="2" s="1"/>
  <c r="F330" i="2"/>
  <c r="O330" i="2" s="1"/>
  <c r="E330" i="2"/>
  <c r="N330" i="2" s="1"/>
  <c r="G329" i="2"/>
  <c r="P329" i="2" s="1"/>
  <c r="F329" i="2"/>
  <c r="O329" i="2" s="1"/>
  <c r="E329" i="2"/>
  <c r="N329" i="2" s="1"/>
  <c r="G328" i="2"/>
  <c r="P328" i="2" s="1"/>
  <c r="F328" i="2"/>
  <c r="O328" i="2" s="1"/>
  <c r="E328" i="2"/>
  <c r="N328" i="2" s="1"/>
  <c r="G327" i="2"/>
  <c r="P327" i="2" s="1"/>
  <c r="F327" i="2"/>
  <c r="O327" i="2" s="1"/>
  <c r="E327" i="2"/>
  <c r="N327" i="2" s="1"/>
  <c r="G326" i="2"/>
  <c r="P326" i="2" s="1"/>
  <c r="F326" i="2"/>
  <c r="O326" i="2" s="1"/>
  <c r="E326" i="2"/>
  <c r="N326" i="2" s="1"/>
  <c r="G325" i="2"/>
  <c r="P325" i="2" s="1"/>
  <c r="F325" i="2"/>
  <c r="O325" i="2" s="1"/>
  <c r="E325" i="2"/>
  <c r="N325" i="2" s="1"/>
  <c r="G324" i="2"/>
  <c r="P324" i="2" s="1"/>
  <c r="F324" i="2"/>
  <c r="O324" i="2" s="1"/>
  <c r="E324" i="2"/>
  <c r="N324" i="2" s="1"/>
  <c r="G323" i="2"/>
  <c r="P323" i="2" s="1"/>
  <c r="F323" i="2"/>
  <c r="O323" i="2" s="1"/>
  <c r="E323" i="2"/>
  <c r="N323" i="2" s="1"/>
  <c r="G322" i="2"/>
  <c r="P322" i="2" s="1"/>
  <c r="F322" i="2"/>
  <c r="O322" i="2" s="1"/>
  <c r="E322" i="2"/>
  <c r="N322" i="2" s="1"/>
  <c r="G321" i="2"/>
  <c r="P321" i="2" s="1"/>
  <c r="F321" i="2"/>
  <c r="O321" i="2" s="1"/>
  <c r="E321" i="2"/>
  <c r="N321" i="2" s="1"/>
  <c r="G320" i="2"/>
  <c r="P320" i="2" s="1"/>
  <c r="F320" i="2"/>
  <c r="O320" i="2" s="1"/>
  <c r="E320" i="2"/>
  <c r="N320" i="2" s="1"/>
  <c r="G319" i="2"/>
  <c r="P319" i="2" s="1"/>
  <c r="F319" i="2"/>
  <c r="O319" i="2" s="1"/>
  <c r="E319" i="2"/>
  <c r="N319" i="2" s="1"/>
  <c r="G318" i="2"/>
  <c r="P318" i="2" s="1"/>
  <c r="F318" i="2"/>
  <c r="O318" i="2" s="1"/>
  <c r="E318" i="2"/>
  <c r="N318" i="2" s="1"/>
  <c r="G317" i="2"/>
  <c r="P317" i="2" s="1"/>
  <c r="F317" i="2"/>
  <c r="O317" i="2" s="1"/>
  <c r="E317" i="2"/>
  <c r="N317" i="2" s="1"/>
  <c r="G316" i="2"/>
  <c r="P316" i="2" s="1"/>
  <c r="F316" i="2"/>
  <c r="O316" i="2" s="1"/>
  <c r="E316" i="2"/>
  <c r="N316" i="2" s="1"/>
  <c r="G315" i="2"/>
  <c r="P315" i="2" s="1"/>
  <c r="F315" i="2"/>
  <c r="O315" i="2" s="1"/>
  <c r="E315" i="2"/>
  <c r="N315" i="2" s="1"/>
  <c r="G314" i="2"/>
  <c r="P314" i="2" s="1"/>
  <c r="F314" i="2"/>
  <c r="O314" i="2" s="1"/>
  <c r="E314" i="2"/>
  <c r="N314" i="2" s="1"/>
  <c r="G313" i="2"/>
  <c r="P313" i="2" s="1"/>
  <c r="F313" i="2"/>
  <c r="O313" i="2" s="1"/>
  <c r="E313" i="2"/>
  <c r="N313" i="2" s="1"/>
  <c r="G312" i="2"/>
  <c r="P312" i="2" s="1"/>
  <c r="F312" i="2"/>
  <c r="O312" i="2" s="1"/>
  <c r="E312" i="2"/>
  <c r="N312" i="2" s="1"/>
  <c r="G311" i="2"/>
  <c r="P311" i="2" s="1"/>
  <c r="F311" i="2"/>
  <c r="O311" i="2" s="1"/>
  <c r="E311" i="2"/>
  <c r="N311" i="2" s="1"/>
  <c r="G310" i="2"/>
  <c r="P310" i="2" s="1"/>
  <c r="F310" i="2"/>
  <c r="O310" i="2" s="1"/>
  <c r="E310" i="2"/>
  <c r="N310" i="2" s="1"/>
  <c r="G309" i="2"/>
  <c r="P309" i="2" s="1"/>
  <c r="F309" i="2"/>
  <c r="O309" i="2" s="1"/>
  <c r="E309" i="2"/>
  <c r="N309" i="2" s="1"/>
  <c r="G308" i="2"/>
  <c r="P308" i="2" s="1"/>
  <c r="F308" i="2"/>
  <c r="O308" i="2" s="1"/>
  <c r="E308" i="2"/>
  <c r="N308" i="2" s="1"/>
  <c r="G307" i="2"/>
  <c r="P307" i="2" s="1"/>
  <c r="F307" i="2"/>
  <c r="O307" i="2" s="1"/>
  <c r="E307" i="2"/>
  <c r="N307" i="2" s="1"/>
  <c r="G306" i="2"/>
  <c r="P306" i="2" s="1"/>
  <c r="F306" i="2"/>
  <c r="O306" i="2" s="1"/>
  <c r="E306" i="2"/>
  <c r="N306" i="2" s="1"/>
  <c r="G305" i="2"/>
  <c r="P305" i="2" s="1"/>
  <c r="F305" i="2"/>
  <c r="O305" i="2" s="1"/>
  <c r="E305" i="2"/>
  <c r="N305" i="2" s="1"/>
  <c r="G304" i="2"/>
  <c r="P304" i="2" s="1"/>
  <c r="F304" i="2"/>
  <c r="O304" i="2" s="1"/>
  <c r="E304" i="2"/>
  <c r="N304" i="2" s="1"/>
  <c r="G303" i="2"/>
  <c r="P303" i="2" s="1"/>
  <c r="F303" i="2"/>
  <c r="O303" i="2" s="1"/>
  <c r="E303" i="2"/>
  <c r="N303" i="2" s="1"/>
  <c r="G302" i="2"/>
  <c r="P302" i="2" s="1"/>
  <c r="F302" i="2"/>
  <c r="O302" i="2" s="1"/>
  <c r="E302" i="2"/>
  <c r="N302" i="2" s="1"/>
  <c r="G301" i="2"/>
  <c r="P301" i="2" s="1"/>
  <c r="F301" i="2"/>
  <c r="O301" i="2" s="1"/>
  <c r="E301" i="2"/>
  <c r="N301" i="2" s="1"/>
  <c r="G300" i="2"/>
  <c r="P300" i="2" s="1"/>
  <c r="F300" i="2"/>
  <c r="O300" i="2" s="1"/>
  <c r="E300" i="2"/>
  <c r="N300" i="2" s="1"/>
  <c r="G299" i="2"/>
  <c r="P299" i="2" s="1"/>
  <c r="F299" i="2"/>
  <c r="O299" i="2" s="1"/>
  <c r="E299" i="2"/>
  <c r="N299" i="2" s="1"/>
  <c r="G298" i="2"/>
  <c r="P298" i="2" s="1"/>
  <c r="F298" i="2"/>
  <c r="O298" i="2" s="1"/>
  <c r="E298" i="2"/>
  <c r="N298" i="2" s="1"/>
  <c r="G297" i="2"/>
  <c r="P297" i="2" s="1"/>
  <c r="F297" i="2"/>
  <c r="O297" i="2" s="1"/>
  <c r="E297" i="2"/>
  <c r="N297" i="2" s="1"/>
  <c r="G296" i="2"/>
  <c r="P296" i="2" s="1"/>
  <c r="F296" i="2"/>
  <c r="O296" i="2" s="1"/>
  <c r="E296" i="2"/>
  <c r="N296" i="2" s="1"/>
  <c r="G295" i="2"/>
  <c r="P295" i="2" s="1"/>
  <c r="F295" i="2"/>
  <c r="O295" i="2" s="1"/>
  <c r="E295" i="2"/>
  <c r="N295" i="2" s="1"/>
  <c r="G294" i="2"/>
  <c r="P294" i="2" s="1"/>
  <c r="F294" i="2"/>
  <c r="O294" i="2" s="1"/>
  <c r="E294" i="2"/>
  <c r="N294" i="2" s="1"/>
  <c r="G293" i="2"/>
  <c r="P293" i="2" s="1"/>
  <c r="F293" i="2"/>
  <c r="O293" i="2" s="1"/>
  <c r="E293" i="2"/>
  <c r="N293" i="2" s="1"/>
  <c r="G292" i="2"/>
  <c r="P292" i="2" s="1"/>
  <c r="F292" i="2"/>
  <c r="O292" i="2" s="1"/>
  <c r="E292" i="2"/>
  <c r="N292" i="2" s="1"/>
  <c r="G291" i="2"/>
  <c r="P291" i="2" s="1"/>
  <c r="F291" i="2"/>
  <c r="O291" i="2" s="1"/>
  <c r="E291" i="2"/>
  <c r="N291" i="2" s="1"/>
  <c r="G290" i="2"/>
  <c r="P290" i="2" s="1"/>
  <c r="F290" i="2"/>
  <c r="O290" i="2" s="1"/>
  <c r="E290" i="2"/>
  <c r="N290" i="2" s="1"/>
  <c r="G289" i="2"/>
  <c r="P289" i="2" s="1"/>
  <c r="F289" i="2"/>
  <c r="O289" i="2" s="1"/>
  <c r="E289" i="2"/>
  <c r="N289" i="2" s="1"/>
  <c r="G288" i="2"/>
  <c r="P288" i="2" s="1"/>
  <c r="F288" i="2"/>
  <c r="O288" i="2" s="1"/>
  <c r="E288" i="2"/>
  <c r="N288" i="2" s="1"/>
  <c r="G287" i="2"/>
  <c r="P287" i="2" s="1"/>
  <c r="F287" i="2"/>
  <c r="O287" i="2" s="1"/>
  <c r="E287" i="2"/>
  <c r="N287" i="2" s="1"/>
  <c r="G286" i="2"/>
  <c r="P286" i="2" s="1"/>
  <c r="F286" i="2"/>
  <c r="O286" i="2" s="1"/>
  <c r="E286" i="2"/>
  <c r="N286" i="2" s="1"/>
  <c r="G285" i="2"/>
  <c r="P285" i="2" s="1"/>
  <c r="F285" i="2"/>
  <c r="O285" i="2" s="1"/>
  <c r="E285" i="2"/>
  <c r="N285" i="2" s="1"/>
  <c r="G284" i="2"/>
  <c r="P284" i="2" s="1"/>
  <c r="F284" i="2"/>
  <c r="O284" i="2" s="1"/>
  <c r="E284" i="2"/>
  <c r="N284" i="2" s="1"/>
  <c r="G283" i="2"/>
  <c r="P283" i="2" s="1"/>
  <c r="F283" i="2"/>
  <c r="O283" i="2" s="1"/>
  <c r="E283" i="2"/>
  <c r="N283" i="2" s="1"/>
  <c r="G282" i="2"/>
  <c r="P282" i="2" s="1"/>
  <c r="F282" i="2"/>
  <c r="O282" i="2" s="1"/>
  <c r="E282" i="2"/>
  <c r="N282" i="2" s="1"/>
  <c r="G281" i="2"/>
  <c r="P281" i="2" s="1"/>
  <c r="F281" i="2"/>
  <c r="O281" i="2" s="1"/>
  <c r="E281" i="2"/>
  <c r="N281" i="2" s="1"/>
  <c r="G280" i="2"/>
  <c r="P280" i="2" s="1"/>
  <c r="F280" i="2"/>
  <c r="O280" i="2" s="1"/>
  <c r="E280" i="2"/>
  <c r="N280" i="2" s="1"/>
  <c r="G279" i="2"/>
  <c r="P279" i="2" s="1"/>
  <c r="F279" i="2"/>
  <c r="O279" i="2" s="1"/>
  <c r="E279" i="2"/>
  <c r="N279" i="2" s="1"/>
  <c r="G278" i="2"/>
  <c r="P278" i="2" s="1"/>
  <c r="F278" i="2"/>
  <c r="O278" i="2" s="1"/>
  <c r="E278" i="2"/>
  <c r="N278" i="2" s="1"/>
  <c r="G277" i="2"/>
  <c r="P277" i="2" s="1"/>
  <c r="F277" i="2"/>
  <c r="O277" i="2" s="1"/>
  <c r="E277" i="2"/>
  <c r="N277" i="2" s="1"/>
  <c r="G276" i="2"/>
  <c r="P276" i="2" s="1"/>
  <c r="F276" i="2"/>
  <c r="O276" i="2" s="1"/>
  <c r="E276" i="2"/>
  <c r="N276" i="2" s="1"/>
  <c r="G275" i="2"/>
  <c r="P275" i="2" s="1"/>
  <c r="F275" i="2"/>
  <c r="O275" i="2" s="1"/>
  <c r="E275" i="2"/>
  <c r="N275" i="2" s="1"/>
  <c r="G274" i="2"/>
  <c r="P274" i="2" s="1"/>
  <c r="F274" i="2"/>
  <c r="O274" i="2" s="1"/>
  <c r="E274" i="2"/>
  <c r="N274" i="2" s="1"/>
  <c r="G273" i="2"/>
  <c r="P273" i="2" s="1"/>
  <c r="F273" i="2"/>
  <c r="O273" i="2" s="1"/>
  <c r="E273" i="2"/>
  <c r="N273" i="2" s="1"/>
  <c r="G272" i="2"/>
  <c r="P272" i="2" s="1"/>
  <c r="F272" i="2"/>
  <c r="O272" i="2" s="1"/>
  <c r="E272" i="2"/>
  <c r="N272" i="2" s="1"/>
  <c r="G271" i="2"/>
  <c r="P271" i="2" s="1"/>
  <c r="F271" i="2"/>
  <c r="O271" i="2" s="1"/>
  <c r="E271" i="2"/>
  <c r="N271" i="2" s="1"/>
  <c r="G270" i="2"/>
  <c r="P270" i="2" s="1"/>
  <c r="F270" i="2"/>
  <c r="O270" i="2" s="1"/>
  <c r="E270" i="2"/>
  <c r="N270" i="2" s="1"/>
  <c r="G269" i="2"/>
  <c r="P269" i="2" s="1"/>
  <c r="F269" i="2"/>
  <c r="O269" i="2" s="1"/>
  <c r="E269" i="2"/>
  <c r="N269" i="2" s="1"/>
  <c r="G268" i="2"/>
  <c r="P268" i="2" s="1"/>
  <c r="F268" i="2"/>
  <c r="O268" i="2" s="1"/>
  <c r="E268" i="2"/>
  <c r="N268" i="2" s="1"/>
  <c r="G267" i="2"/>
  <c r="P267" i="2" s="1"/>
  <c r="F267" i="2"/>
  <c r="O267" i="2" s="1"/>
  <c r="E267" i="2"/>
  <c r="N267" i="2" s="1"/>
  <c r="G266" i="2"/>
  <c r="P266" i="2" s="1"/>
  <c r="F266" i="2"/>
  <c r="O266" i="2" s="1"/>
  <c r="E266" i="2"/>
  <c r="N266" i="2" s="1"/>
  <c r="G265" i="2"/>
  <c r="P265" i="2" s="1"/>
  <c r="F265" i="2"/>
  <c r="O265" i="2" s="1"/>
  <c r="E265" i="2"/>
  <c r="N265" i="2" s="1"/>
  <c r="G264" i="2"/>
  <c r="P264" i="2" s="1"/>
  <c r="F264" i="2"/>
  <c r="O264" i="2" s="1"/>
  <c r="E264" i="2"/>
  <c r="N264" i="2" s="1"/>
  <c r="G263" i="2"/>
  <c r="P263" i="2" s="1"/>
  <c r="F263" i="2"/>
  <c r="O263" i="2" s="1"/>
  <c r="E263" i="2"/>
  <c r="N263" i="2" s="1"/>
  <c r="G262" i="2"/>
  <c r="P262" i="2" s="1"/>
  <c r="F262" i="2"/>
  <c r="O262" i="2" s="1"/>
  <c r="E262" i="2"/>
  <c r="N262" i="2" s="1"/>
  <c r="G261" i="2"/>
  <c r="P261" i="2" s="1"/>
  <c r="F261" i="2"/>
  <c r="O261" i="2" s="1"/>
  <c r="E261" i="2"/>
  <c r="N261" i="2" s="1"/>
  <c r="G260" i="2"/>
  <c r="P260" i="2" s="1"/>
  <c r="F260" i="2"/>
  <c r="O260" i="2" s="1"/>
  <c r="E260" i="2"/>
  <c r="N260" i="2" s="1"/>
  <c r="G259" i="2"/>
  <c r="P259" i="2" s="1"/>
  <c r="F259" i="2"/>
  <c r="O259" i="2" s="1"/>
  <c r="E259" i="2"/>
  <c r="N259" i="2" s="1"/>
  <c r="G258" i="2"/>
  <c r="P258" i="2" s="1"/>
  <c r="F258" i="2"/>
  <c r="O258" i="2" s="1"/>
  <c r="E258" i="2"/>
  <c r="N258" i="2" s="1"/>
  <c r="G257" i="2"/>
  <c r="P257" i="2" s="1"/>
  <c r="F257" i="2"/>
  <c r="O257" i="2" s="1"/>
  <c r="E257" i="2"/>
  <c r="N257" i="2" s="1"/>
  <c r="G256" i="2"/>
  <c r="P256" i="2" s="1"/>
  <c r="F256" i="2"/>
  <c r="O256" i="2" s="1"/>
  <c r="E256" i="2"/>
  <c r="N256" i="2" s="1"/>
  <c r="G255" i="2"/>
  <c r="P255" i="2" s="1"/>
  <c r="F255" i="2"/>
  <c r="O255" i="2" s="1"/>
  <c r="E255" i="2"/>
  <c r="N255" i="2" s="1"/>
  <c r="G254" i="2"/>
  <c r="P254" i="2" s="1"/>
  <c r="F254" i="2"/>
  <c r="O254" i="2" s="1"/>
  <c r="E254" i="2"/>
  <c r="N254" i="2" s="1"/>
  <c r="G253" i="2"/>
  <c r="P253" i="2" s="1"/>
  <c r="F253" i="2"/>
  <c r="O253" i="2" s="1"/>
  <c r="E253" i="2"/>
  <c r="N253" i="2" s="1"/>
  <c r="G252" i="2"/>
  <c r="P252" i="2" s="1"/>
  <c r="F252" i="2"/>
  <c r="O252" i="2" s="1"/>
  <c r="E252" i="2"/>
  <c r="N252" i="2" s="1"/>
  <c r="G251" i="2"/>
  <c r="P251" i="2" s="1"/>
  <c r="F251" i="2"/>
  <c r="O251" i="2" s="1"/>
  <c r="E251" i="2"/>
  <c r="N251" i="2" s="1"/>
  <c r="G250" i="2"/>
  <c r="P250" i="2" s="1"/>
  <c r="F250" i="2"/>
  <c r="O250" i="2" s="1"/>
  <c r="E250" i="2"/>
  <c r="N250" i="2" s="1"/>
  <c r="G249" i="2"/>
  <c r="P249" i="2" s="1"/>
  <c r="F249" i="2"/>
  <c r="O249" i="2" s="1"/>
  <c r="E249" i="2"/>
  <c r="N249" i="2" s="1"/>
  <c r="G248" i="2"/>
  <c r="P248" i="2" s="1"/>
  <c r="F248" i="2"/>
  <c r="O248" i="2" s="1"/>
  <c r="E248" i="2"/>
  <c r="N248" i="2" s="1"/>
  <c r="G247" i="2"/>
  <c r="P247" i="2" s="1"/>
  <c r="F247" i="2"/>
  <c r="O247" i="2" s="1"/>
  <c r="E247" i="2"/>
  <c r="N247" i="2" s="1"/>
  <c r="G246" i="2"/>
  <c r="P246" i="2" s="1"/>
  <c r="F246" i="2"/>
  <c r="O246" i="2" s="1"/>
  <c r="E246" i="2"/>
  <c r="N246" i="2" s="1"/>
  <c r="G245" i="2"/>
  <c r="P245" i="2" s="1"/>
  <c r="F245" i="2"/>
  <c r="O245" i="2" s="1"/>
  <c r="E245" i="2"/>
  <c r="N245" i="2" s="1"/>
  <c r="G244" i="2"/>
  <c r="P244" i="2" s="1"/>
  <c r="F244" i="2"/>
  <c r="O244" i="2" s="1"/>
  <c r="E244" i="2"/>
  <c r="N244" i="2" s="1"/>
  <c r="G243" i="2"/>
  <c r="P243" i="2" s="1"/>
  <c r="F243" i="2"/>
  <c r="O243" i="2" s="1"/>
  <c r="E243" i="2"/>
  <c r="N243" i="2" s="1"/>
  <c r="G242" i="2"/>
  <c r="P242" i="2" s="1"/>
  <c r="F242" i="2"/>
  <c r="O242" i="2" s="1"/>
  <c r="E242" i="2"/>
  <c r="N242" i="2" s="1"/>
  <c r="G241" i="2"/>
  <c r="P241" i="2" s="1"/>
  <c r="F241" i="2"/>
  <c r="O241" i="2" s="1"/>
  <c r="E241" i="2"/>
  <c r="N241" i="2" s="1"/>
  <c r="G240" i="2"/>
  <c r="P240" i="2" s="1"/>
  <c r="F240" i="2"/>
  <c r="O240" i="2" s="1"/>
  <c r="E240" i="2"/>
  <c r="N240" i="2" s="1"/>
  <c r="G239" i="2"/>
  <c r="P239" i="2" s="1"/>
  <c r="F239" i="2"/>
  <c r="O239" i="2" s="1"/>
  <c r="E239" i="2"/>
  <c r="N239" i="2" s="1"/>
  <c r="G238" i="2"/>
  <c r="P238" i="2" s="1"/>
  <c r="F238" i="2"/>
  <c r="O238" i="2" s="1"/>
  <c r="E238" i="2"/>
  <c r="N238" i="2" s="1"/>
  <c r="G237" i="2"/>
  <c r="P237" i="2" s="1"/>
  <c r="F237" i="2"/>
  <c r="O237" i="2" s="1"/>
  <c r="E237" i="2"/>
  <c r="N237" i="2" s="1"/>
  <c r="G236" i="2"/>
  <c r="P236" i="2" s="1"/>
  <c r="F236" i="2"/>
  <c r="O236" i="2" s="1"/>
  <c r="E236" i="2"/>
  <c r="N236" i="2" s="1"/>
  <c r="G235" i="2"/>
  <c r="P235" i="2" s="1"/>
  <c r="F235" i="2"/>
  <c r="O235" i="2" s="1"/>
  <c r="E235" i="2"/>
  <c r="N235" i="2" s="1"/>
  <c r="G234" i="2"/>
  <c r="P234" i="2" s="1"/>
  <c r="F234" i="2"/>
  <c r="O234" i="2" s="1"/>
  <c r="E234" i="2"/>
  <c r="N234" i="2" s="1"/>
  <c r="G233" i="2"/>
  <c r="P233" i="2" s="1"/>
  <c r="F233" i="2"/>
  <c r="O233" i="2" s="1"/>
  <c r="E233" i="2"/>
  <c r="N233" i="2" s="1"/>
  <c r="G232" i="2"/>
  <c r="P232" i="2" s="1"/>
  <c r="F232" i="2"/>
  <c r="O232" i="2" s="1"/>
  <c r="E232" i="2"/>
  <c r="N232" i="2" s="1"/>
  <c r="G231" i="2"/>
  <c r="P231" i="2" s="1"/>
  <c r="F231" i="2"/>
  <c r="O231" i="2" s="1"/>
  <c r="E231" i="2"/>
  <c r="N231" i="2" s="1"/>
  <c r="G230" i="2"/>
  <c r="P230" i="2" s="1"/>
  <c r="F230" i="2"/>
  <c r="O230" i="2" s="1"/>
  <c r="E230" i="2"/>
  <c r="N230" i="2" s="1"/>
  <c r="G229" i="2"/>
  <c r="P229" i="2" s="1"/>
  <c r="F229" i="2"/>
  <c r="O229" i="2" s="1"/>
  <c r="E229" i="2"/>
  <c r="N229" i="2" s="1"/>
  <c r="G228" i="2"/>
  <c r="P228" i="2" s="1"/>
  <c r="F228" i="2"/>
  <c r="O228" i="2" s="1"/>
  <c r="E228" i="2"/>
  <c r="N228" i="2" s="1"/>
  <c r="G227" i="2"/>
  <c r="P227" i="2" s="1"/>
  <c r="F227" i="2"/>
  <c r="O227" i="2" s="1"/>
  <c r="E227" i="2"/>
  <c r="N227" i="2" s="1"/>
  <c r="G226" i="2"/>
  <c r="P226" i="2" s="1"/>
  <c r="F226" i="2"/>
  <c r="O226" i="2" s="1"/>
  <c r="E226" i="2"/>
  <c r="N226" i="2" s="1"/>
  <c r="G225" i="2"/>
  <c r="P225" i="2" s="1"/>
  <c r="F225" i="2"/>
  <c r="O225" i="2" s="1"/>
  <c r="E225" i="2"/>
  <c r="N225" i="2" s="1"/>
  <c r="G224" i="2"/>
  <c r="P224" i="2" s="1"/>
  <c r="F224" i="2"/>
  <c r="O224" i="2" s="1"/>
  <c r="E224" i="2"/>
  <c r="N224" i="2" s="1"/>
  <c r="G223" i="2"/>
  <c r="P223" i="2" s="1"/>
  <c r="F223" i="2"/>
  <c r="O223" i="2" s="1"/>
  <c r="E223" i="2"/>
  <c r="N223" i="2" s="1"/>
  <c r="G222" i="2"/>
  <c r="P222" i="2" s="1"/>
  <c r="F222" i="2"/>
  <c r="O222" i="2" s="1"/>
  <c r="E222" i="2"/>
  <c r="N222" i="2" s="1"/>
  <c r="G221" i="2"/>
  <c r="P221" i="2" s="1"/>
  <c r="F221" i="2"/>
  <c r="O221" i="2" s="1"/>
  <c r="E221" i="2"/>
  <c r="N221" i="2" s="1"/>
  <c r="G220" i="2"/>
  <c r="P220" i="2" s="1"/>
  <c r="F220" i="2"/>
  <c r="O220" i="2" s="1"/>
  <c r="E220" i="2"/>
  <c r="N220" i="2" s="1"/>
  <c r="G219" i="2"/>
  <c r="P219" i="2" s="1"/>
  <c r="F219" i="2"/>
  <c r="O219" i="2" s="1"/>
  <c r="E219" i="2"/>
  <c r="N219" i="2" s="1"/>
  <c r="G218" i="2"/>
  <c r="P218" i="2" s="1"/>
  <c r="F218" i="2"/>
  <c r="O218" i="2" s="1"/>
  <c r="E218" i="2"/>
  <c r="N218" i="2" s="1"/>
  <c r="G217" i="2"/>
  <c r="P217" i="2" s="1"/>
  <c r="F217" i="2"/>
  <c r="O217" i="2" s="1"/>
  <c r="E217" i="2"/>
  <c r="N217" i="2" s="1"/>
  <c r="G216" i="2"/>
  <c r="P216" i="2" s="1"/>
  <c r="F216" i="2"/>
  <c r="O216" i="2" s="1"/>
  <c r="E216" i="2"/>
  <c r="N216" i="2" s="1"/>
  <c r="G215" i="2"/>
  <c r="P215" i="2" s="1"/>
  <c r="F215" i="2"/>
  <c r="O215" i="2" s="1"/>
  <c r="E215" i="2"/>
  <c r="N215" i="2" s="1"/>
  <c r="G214" i="2"/>
  <c r="P214" i="2" s="1"/>
  <c r="F214" i="2"/>
  <c r="O214" i="2" s="1"/>
  <c r="E214" i="2"/>
  <c r="N214" i="2" s="1"/>
  <c r="G213" i="2"/>
  <c r="P213" i="2" s="1"/>
  <c r="F213" i="2"/>
  <c r="O213" i="2" s="1"/>
  <c r="E213" i="2"/>
  <c r="N213" i="2" s="1"/>
  <c r="G212" i="2"/>
  <c r="P212" i="2" s="1"/>
  <c r="F212" i="2"/>
  <c r="O212" i="2" s="1"/>
  <c r="E212" i="2"/>
  <c r="N212" i="2" s="1"/>
  <c r="G211" i="2"/>
  <c r="P211" i="2" s="1"/>
  <c r="F211" i="2"/>
  <c r="O211" i="2" s="1"/>
  <c r="E211" i="2"/>
  <c r="N211" i="2" s="1"/>
  <c r="G210" i="2"/>
  <c r="P210" i="2" s="1"/>
  <c r="F210" i="2"/>
  <c r="O210" i="2" s="1"/>
  <c r="E210" i="2"/>
  <c r="N210" i="2" s="1"/>
  <c r="G209" i="2"/>
  <c r="P209" i="2" s="1"/>
  <c r="F209" i="2"/>
  <c r="O209" i="2" s="1"/>
  <c r="E209" i="2"/>
  <c r="N209" i="2" s="1"/>
  <c r="G208" i="2"/>
  <c r="P208" i="2" s="1"/>
  <c r="F208" i="2"/>
  <c r="O208" i="2" s="1"/>
  <c r="E208" i="2"/>
  <c r="N208" i="2" s="1"/>
  <c r="G207" i="2"/>
  <c r="P207" i="2" s="1"/>
  <c r="F207" i="2"/>
  <c r="O207" i="2" s="1"/>
  <c r="E207" i="2"/>
  <c r="N207" i="2" s="1"/>
  <c r="G206" i="2"/>
  <c r="P206" i="2" s="1"/>
  <c r="F206" i="2"/>
  <c r="O206" i="2" s="1"/>
  <c r="E206" i="2"/>
  <c r="N206" i="2" s="1"/>
  <c r="G205" i="2"/>
  <c r="P205" i="2" s="1"/>
  <c r="F205" i="2"/>
  <c r="O205" i="2" s="1"/>
  <c r="E205" i="2"/>
  <c r="N205" i="2" s="1"/>
  <c r="G204" i="2"/>
  <c r="P204" i="2" s="1"/>
  <c r="F204" i="2"/>
  <c r="O204" i="2" s="1"/>
  <c r="E204" i="2"/>
  <c r="N204" i="2" s="1"/>
  <c r="G203" i="2"/>
  <c r="P203" i="2" s="1"/>
  <c r="F203" i="2"/>
  <c r="O203" i="2" s="1"/>
  <c r="E203" i="2"/>
  <c r="N203" i="2" s="1"/>
  <c r="G202" i="2"/>
  <c r="P202" i="2" s="1"/>
  <c r="F202" i="2"/>
  <c r="O202" i="2" s="1"/>
  <c r="E202" i="2"/>
  <c r="N202" i="2" s="1"/>
  <c r="G201" i="2"/>
  <c r="P201" i="2" s="1"/>
  <c r="F201" i="2"/>
  <c r="O201" i="2" s="1"/>
  <c r="E201" i="2"/>
  <c r="N201" i="2" s="1"/>
  <c r="G200" i="2"/>
  <c r="P200" i="2" s="1"/>
  <c r="F200" i="2"/>
  <c r="O200" i="2" s="1"/>
  <c r="E200" i="2"/>
  <c r="N200" i="2" s="1"/>
  <c r="G199" i="2"/>
  <c r="P199" i="2" s="1"/>
  <c r="F199" i="2"/>
  <c r="O199" i="2" s="1"/>
  <c r="E199" i="2"/>
  <c r="N199" i="2" s="1"/>
  <c r="G198" i="2"/>
  <c r="P198" i="2" s="1"/>
  <c r="F198" i="2"/>
  <c r="O198" i="2" s="1"/>
  <c r="E198" i="2"/>
  <c r="N198" i="2" s="1"/>
  <c r="G197" i="2"/>
  <c r="P197" i="2" s="1"/>
  <c r="F197" i="2"/>
  <c r="O197" i="2" s="1"/>
  <c r="E197" i="2"/>
  <c r="N197" i="2" s="1"/>
  <c r="G196" i="2"/>
  <c r="P196" i="2" s="1"/>
  <c r="F196" i="2"/>
  <c r="O196" i="2" s="1"/>
  <c r="E196" i="2"/>
  <c r="N196" i="2" s="1"/>
  <c r="G195" i="2"/>
  <c r="P195" i="2" s="1"/>
  <c r="F195" i="2"/>
  <c r="O195" i="2" s="1"/>
  <c r="E195" i="2"/>
  <c r="N195" i="2" s="1"/>
  <c r="G194" i="2"/>
  <c r="P194" i="2" s="1"/>
  <c r="F194" i="2"/>
  <c r="O194" i="2" s="1"/>
  <c r="E194" i="2"/>
  <c r="N194" i="2" s="1"/>
  <c r="G193" i="2"/>
  <c r="P193" i="2" s="1"/>
  <c r="F193" i="2"/>
  <c r="O193" i="2" s="1"/>
  <c r="E193" i="2"/>
  <c r="N193" i="2" s="1"/>
  <c r="G192" i="2"/>
  <c r="P192" i="2" s="1"/>
  <c r="F192" i="2"/>
  <c r="O192" i="2" s="1"/>
  <c r="E192" i="2"/>
  <c r="N192" i="2" s="1"/>
  <c r="G191" i="2"/>
  <c r="P191" i="2" s="1"/>
  <c r="F191" i="2"/>
  <c r="O191" i="2" s="1"/>
  <c r="E191" i="2"/>
  <c r="N191" i="2" s="1"/>
  <c r="G190" i="2"/>
  <c r="P190" i="2" s="1"/>
  <c r="F190" i="2"/>
  <c r="O190" i="2" s="1"/>
  <c r="E190" i="2"/>
  <c r="N190" i="2" s="1"/>
  <c r="G189" i="2"/>
  <c r="P189" i="2" s="1"/>
  <c r="F189" i="2"/>
  <c r="O189" i="2" s="1"/>
  <c r="E189" i="2"/>
  <c r="N189" i="2" s="1"/>
  <c r="G188" i="2"/>
  <c r="P188" i="2" s="1"/>
  <c r="F188" i="2"/>
  <c r="O188" i="2" s="1"/>
  <c r="E188" i="2"/>
  <c r="N188" i="2" s="1"/>
  <c r="G187" i="2"/>
  <c r="P187" i="2" s="1"/>
  <c r="F187" i="2"/>
  <c r="O187" i="2" s="1"/>
  <c r="E187" i="2"/>
  <c r="N187" i="2" s="1"/>
  <c r="G186" i="2"/>
  <c r="P186" i="2" s="1"/>
  <c r="F186" i="2"/>
  <c r="O186" i="2" s="1"/>
  <c r="E186" i="2"/>
  <c r="N186" i="2" s="1"/>
  <c r="G185" i="2"/>
  <c r="P185" i="2" s="1"/>
  <c r="F185" i="2"/>
  <c r="O185" i="2" s="1"/>
  <c r="E185" i="2"/>
  <c r="N185" i="2" s="1"/>
  <c r="G184" i="2"/>
  <c r="P184" i="2" s="1"/>
  <c r="F184" i="2"/>
  <c r="O184" i="2" s="1"/>
  <c r="E184" i="2"/>
  <c r="N184" i="2" s="1"/>
  <c r="G183" i="2"/>
  <c r="P183" i="2" s="1"/>
  <c r="F183" i="2"/>
  <c r="O183" i="2" s="1"/>
  <c r="E183" i="2"/>
  <c r="N183" i="2" s="1"/>
  <c r="G182" i="2"/>
  <c r="P182" i="2" s="1"/>
  <c r="F182" i="2"/>
  <c r="O182" i="2" s="1"/>
  <c r="E182" i="2"/>
  <c r="N182" i="2" s="1"/>
  <c r="G181" i="2"/>
  <c r="P181" i="2" s="1"/>
  <c r="F181" i="2"/>
  <c r="O181" i="2" s="1"/>
  <c r="E181" i="2"/>
  <c r="N181" i="2" s="1"/>
  <c r="G180" i="2"/>
  <c r="P180" i="2" s="1"/>
  <c r="F180" i="2"/>
  <c r="O180" i="2" s="1"/>
  <c r="E180" i="2"/>
  <c r="N180" i="2" s="1"/>
  <c r="G179" i="2"/>
  <c r="P179" i="2" s="1"/>
  <c r="F179" i="2"/>
  <c r="O179" i="2" s="1"/>
  <c r="E179" i="2"/>
  <c r="N179" i="2" s="1"/>
  <c r="G178" i="2"/>
  <c r="P178" i="2" s="1"/>
  <c r="F178" i="2"/>
  <c r="O178" i="2" s="1"/>
  <c r="E178" i="2"/>
  <c r="N178" i="2" s="1"/>
  <c r="G177" i="2"/>
  <c r="P177" i="2" s="1"/>
  <c r="F177" i="2"/>
  <c r="O177" i="2" s="1"/>
  <c r="E177" i="2"/>
  <c r="N177" i="2" s="1"/>
  <c r="G176" i="2"/>
  <c r="P176" i="2" s="1"/>
  <c r="F176" i="2"/>
  <c r="O176" i="2" s="1"/>
  <c r="E176" i="2"/>
  <c r="N176" i="2" s="1"/>
  <c r="G175" i="2"/>
  <c r="P175" i="2" s="1"/>
  <c r="F175" i="2"/>
  <c r="O175" i="2" s="1"/>
  <c r="E175" i="2"/>
  <c r="N175" i="2" s="1"/>
  <c r="G174" i="2"/>
  <c r="P174" i="2" s="1"/>
  <c r="F174" i="2"/>
  <c r="O174" i="2" s="1"/>
  <c r="E174" i="2"/>
  <c r="N174" i="2" s="1"/>
  <c r="G173" i="2"/>
  <c r="P173" i="2" s="1"/>
  <c r="F173" i="2"/>
  <c r="O173" i="2" s="1"/>
  <c r="E173" i="2"/>
  <c r="N173" i="2" s="1"/>
  <c r="G172" i="2"/>
  <c r="P172" i="2" s="1"/>
  <c r="F172" i="2"/>
  <c r="O172" i="2" s="1"/>
  <c r="E172" i="2"/>
  <c r="N172" i="2" s="1"/>
  <c r="G171" i="2"/>
  <c r="P171" i="2" s="1"/>
  <c r="F171" i="2"/>
  <c r="O171" i="2" s="1"/>
  <c r="E171" i="2"/>
  <c r="N171" i="2" s="1"/>
  <c r="G170" i="2"/>
  <c r="P170" i="2" s="1"/>
  <c r="F170" i="2"/>
  <c r="O170" i="2" s="1"/>
  <c r="E170" i="2"/>
  <c r="N170" i="2" s="1"/>
  <c r="G169" i="2"/>
  <c r="P169" i="2" s="1"/>
  <c r="F169" i="2"/>
  <c r="O169" i="2" s="1"/>
  <c r="E169" i="2"/>
  <c r="N169" i="2" s="1"/>
  <c r="G168" i="2"/>
  <c r="P168" i="2" s="1"/>
  <c r="F168" i="2"/>
  <c r="O168" i="2" s="1"/>
  <c r="E168" i="2"/>
  <c r="N168" i="2" s="1"/>
  <c r="G167" i="2"/>
  <c r="P167" i="2" s="1"/>
  <c r="F167" i="2"/>
  <c r="O167" i="2" s="1"/>
  <c r="E167" i="2"/>
  <c r="N167" i="2" s="1"/>
  <c r="G166" i="2"/>
  <c r="P166" i="2" s="1"/>
  <c r="F166" i="2"/>
  <c r="O166" i="2" s="1"/>
  <c r="E166" i="2"/>
  <c r="N166" i="2" s="1"/>
  <c r="G165" i="2"/>
  <c r="P165" i="2" s="1"/>
  <c r="F165" i="2"/>
  <c r="O165" i="2" s="1"/>
  <c r="E165" i="2"/>
  <c r="N165" i="2" s="1"/>
  <c r="G164" i="2"/>
  <c r="P164" i="2" s="1"/>
  <c r="F164" i="2"/>
  <c r="O164" i="2" s="1"/>
  <c r="E164" i="2"/>
  <c r="N164" i="2" s="1"/>
  <c r="G163" i="2"/>
  <c r="P163" i="2" s="1"/>
  <c r="F163" i="2"/>
  <c r="O163" i="2" s="1"/>
  <c r="E163" i="2"/>
  <c r="N163" i="2" s="1"/>
  <c r="G162" i="2"/>
  <c r="P162" i="2" s="1"/>
  <c r="F162" i="2"/>
  <c r="O162" i="2" s="1"/>
  <c r="E162" i="2"/>
  <c r="N162" i="2" s="1"/>
  <c r="G161" i="2"/>
  <c r="P161" i="2" s="1"/>
  <c r="F161" i="2"/>
  <c r="O161" i="2" s="1"/>
  <c r="E161" i="2"/>
  <c r="N161" i="2" s="1"/>
  <c r="G160" i="2"/>
  <c r="P160" i="2" s="1"/>
  <c r="F160" i="2"/>
  <c r="O160" i="2" s="1"/>
  <c r="E160" i="2"/>
  <c r="N160" i="2" s="1"/>
  <c r="G159" i="2"/>
  <c r="P159" i="2" s="1"/>
  <c r="F159" i="2"/>
  <c r="O159" i="2" s="1"/>
  <c r="E159" i="2"/>
  <c r="N159" i="2" s="1"/>
  <c r="G158" i="2"/>
  <c r="P158" i="2" s="1"/>
  <c r="F158" i="2"/>
  <c r="O158" i="2" s="1"/>
  <c r="E158" i="2"/>
  <c r="N158" i="2" s="1"/>
  <c r="G157" i="2"/>
  <c r="P157" i="2" s="1"/>
  <c r="F157" i="2"/>
  <c r="O157" i="2" s="1"/>
  <c r="E157" i="2"/>
  <c r="N157" i="2" s="1"/>
  <c r="G156" i="2"/>
  <c r="P156" i="2" s="1"/>
  <c r="F156" i="2"/>
  <c r="O156" i="2" s="1"/>
  <c r="E156" i="2"/>
  <c r="N156" i="2" s="1"/>
  <c r="G155" i="2"/>
  <c r="P155" i="2" s="1"/>
  <c r="F155" i="2"/>
  <c r="O155" i="2" s="1"/>
  <c r="E155" i="2"/>
  <c r="N155" i="2" s="1"/>
  <c r="G154" i="2"/>
  <c r="P154" i="2" s="1"/>
  <c r="F154" i="2"/>
  <c r="O154" i="2" s="1"/>
  <c r="E154" i="2"/>
  <c r="N154" i="2" s="1"/>
  <c r="G153" i="2"/>
  <c r="P153" i="2" s="1"/>
  <c r="F153" i="2"/>
  <c r="O153" i="2" s="1"/>
  <c r="E153" i="2"/>
  <c r="N153" i="2" s="1"/>
  <c r="G152" i="2"/>
  <c r="P152" i="2" s="1"/>
  <c r="F152" i="2"/>
  <c r="O152" i="2" s="1"/>
  <c r="E152" i="2"/>
  <c r="N152" i="2" s="1"/>
  <c r="G151" i="2"/>
  <c r="P151" i="2" s="1"/>
  <c r="F151" i="2"/>
  <c r="O151" i="2" s="1"/>
  <c r="E151" i="2"/>
  <c r="N151" i="2" s="1"/>
  <c r="G150" i="2"/>
  <c r="P150" i="2" s="1"/>
  <c r="F150" i="2"/>
  <c r="O150" i="2" s="1"/>
  <c r="E150" i="2"/>
  <c r="N150" i="2" s="1"/>
  <c r="G149" i="2"/>
  <c r="P149" i="2" s="1"/>
  <c r="F149" i="2"/>
  <c r="O149" i="2" s="1"/>
  <c r="E149" i="2"/>
  <c r="N149" i="2" s="1"/>
  <c r="G148" i="2"/>
  <c r="P148" i="2" s="1"/>
  <c r="F148" i="2"/>
  <c r="O148" i="2" s="1"/>
  <c r="E148" i="2"/>
  <c r="N148" i="2" s="1"/>
  <c r="G147" i="2"/>
  <c r="P147" i="2" s="1"/>
  <c r="F147" i="2"/>
  <c r="O147" i="2" s="1"/>
  <c r="E147" i="2"/>
  <c r="N147" i="2" s="1"/>
  <c r="G146" i="2"/>
  <c r="P146" i="2" s="1"/>
  <c r="F146" i="2"/>
  <c r="O146" i="2" s="1"/>
  <c r="E146" i="2"/>
  <c r="N146" i="2" s="1"/>
  <c r="G145" i="2"/>
  <c r="P145" i="2" s="1"/>
  <c r="F145" i="2"/>
  <c r="O145" i="2" s="1"/>
  <c r="E145" i="2"/>
  <c r="N145" i="2" s="1"/>
  <c r="G144" i="2"/>
  <c r="P144" i="2" s="1"/>
  <c r="F144" i="2"/>
  <c r="O144" i="2" s="1"/>
  <c r="E144" i="2"/>
  <c r="N144" i="2" s="1"/>
  <c r="G143" i="2"/>
  <c r="P143" i="2" s="1"/>
  <c r="F143" i="2"/>
  <c r="O143" i="2" s="1"/>
  <c r="E143" i="2"/>
  <c r="N143" i="2" s="1"/>
  <c r="G142" i="2"/>
  <c r="P142" i="2" s="1"/>
  <c r="F142" i="2"/>
  <c r="O142" i="2" s="1"/>
  <c r="E142" i="2"/>
  <c r="N142" i="2" s="1"/>
  <c r="G141" i="2"/>
  <c r="P141" i="2" s="1"/>
  <c r="F141" i="2"/>
  <c r="O141" i="2" s="1"/>
  <c r="E141" i="2"/>
  <c r="N141" i="2" s="1"/>
  <c r="G140" i="2"/>
  <c r="P140" i="2" s="1"/>
  <c r="F140" i="2"/>
  <c r="O140" i="2" s="1"/>
  <c r="E140" i="2"/>
  <c r="N140" i="2" s="1"/>
  <c r="G139" i="2"/>
  <c r="P139" i="2" s="1"/>
  <c r="F139" i="2"/>
  <c r="O139" i="2" s="1"/>
  <c r="E139" i="2"/>
  <c r="N139" i="2" s="1"/>
  <c r="G138" i="2"/>
  <c r="P138" i="2" s="1"/>
  <c r="F138" i="2"/>
  <c r="O138" i="2" s="1"/>
  <c r="E138" i="2"/>
  <c r="N138" i="2" s="1"/>
  <c r="G137" i="2"/>
  <c r="P137" i="2" s="1"/>
  <c r="F137" i="2"/>
  <c r="O137" i="2" s="1"/>
  <c r="E137" i="2"/>
  <c r="N137" i="2" s="1"/>
  <c r="G136" i="2"/>
  <c r="P136" i="2" s="1"/>
  <c r="F136" i="2"/>
  <c r="O136" i="2" s="1"/>
  <c r="E136" i="2"/>
  <c r="N136" i="2" s="1"/>
  <c r="G135" i="2"/>
  <c r="P135" i="2" s="1"/>
  <c r="F135" i="2"/>
  <c r="O135" i="2" s="1"/>
  <c r="E135" i="2"/>
  <c r="N135" i="2" s="1"/>
  <c r="G134" i="2"/>
  <c r="P134" i="2" s="1"/>
  <c r="F134" i="2"/>
  <c r="O134" i="2" s="1"/>
  <c r="E134" i="2"/>
  <c r="N134" i="2" s="1"/>
  <c r="G133" i="2"/>
  <c r="P133" i="2" s="1"/>
  <c r="F133" i="2"/>
  <c r="O133" i="2" s="1"/>
  <c r="E133" i="2"/>
  <c r="N133" i="2" s="1"/>
  <c r="G132" i="2"/>
  <c r="P132" i="2" s="1"/>
  <c r="F132" i="2"/>
  <c r="O132" i="2" s="1"/>
  <c r="E132" i="2"/>
  <c r="N132" i="2" s="1"/>
  <c r="G131" i="2"/>
  <c r="P131" i="2" s="1"/>
  <c r="F131" i="2"/>
  <c r="O131" i="2" s="1"/>
  <c r="E131" i="2"/>
  <c r="N131" i="2" s="1"/>
  <c r="G130" i="2"/>
  <c r="P130" i="2" s="1"/>
  <c r="F130" i="2"/>
  <c r="O130" i="2" s="1"/>
  <c r="E130" i="2"/>
  <c r="N130" i="2" s="1"/>
  <c r="G129" i="2"/>
  <c r="P129" i="2" s="1"/>
  <c r="F129" i="2"/>
  <c r="O129" i="2" s="1"/>
  <c r="E129" i="2"/>
  <c r="N129" i="2" s="1"/>
  <c r="G128" i="2"/>
  <c r="P128" i="2" s="1"/>
  <c r="F128" i="2"/>
  <c r="O128" i="2" s="1"/>
  <c r="E128" i="2"/>
  <c r="N128" i="2" s="1"/>
  <c r="G127" i="2"/>
  <c r="P127" i="2" s="1"/>
  <c r="F127" i="2"/>
  <c r="O127" i="2" s="1"/>
  <c r="E127" i="2"/>
  <c r="N127" i="2" s="1"/>
  <c r="G126" i="2"/>
  <c r="P126" i="2" s="1"/>
  <c r="F126" i="2"/>
  <c r="O126" i="2" s="1"/>
  <c r="E126" i="2"/>
  <c r="N126" i="2" s="1"/>
  <c r="G125" i="2"/>
  <c r="P125" i="2" s="1"/>
  <c r="F125" i="2"/>
  <c r="O125" i="2" s="1"/>
  <c r="E125" i="2"/>
  <c r="N125" i="2" s="1"/>
  <c r="G124" i="2"/>
  <c r="P124" i="2" s="1"/>
  <c r="F124" i="2"/>
  <c r="O124" i="2" s="1"/>
  <c r="E124" i="2"/>
  <c r="N124" i="2" s="1"/>
  <c r="G123" i="2"/>
  <c r="P123" i="2" s="1"/>
  <c r="F123" i="2"/>
  <c r="O123" i="2" s="1"/>
  <c r="E123" i="2"/>
  <c r="N123" i="2" s="1"/>
  <c r="G122" i="2"/>
  <c r="P122" i="2" s="1"/>
  <c r="F122" i="2"/>
  <c r="O122" i="2" s="1"/>
  <c r="E122" i="2"/>
  <c r="N122" i="2" s="1"/>
  <c r="G121" i="2"/>
  <c r="P121" i="2" s="1"/>
  <c r="F121" i="2"/>
  <c r="O121" i="2" s="1"/>
  <c r="E121" i="2"/>
  <c r="N121" i="2" s="1"/>
  <c r="G120" i="2"/>
  <c r="P120" i="2" s="1"/>
  <c r="F120" i="2"/>
  <c r="O120" i="2" s="1"/>
  <c r="E120" i="2"/>
  <c r="N120" i="2" s="1"/>
  <c r="G119" i="2"/>
  <c r="P119" i="2" s="1"/>
  <c r="F119" i="2"/>
  <c r="O119" i="2" s="1"/>
  <c r="E119" i="2"/>
  <c r="N119" i="2" s="1"/>
  <c r="G118" i="2"/>
  <c r="P118" i="2" s="1"/>
  <c r="F118" i="2"/>
  <c r="O118" i="2" s="1"/>
  <c r="E118" i="2"/>
  <c r="N118" i="2" s="1"/>
  <c r="G117" i="2"/>
  <c r="P117" i="2" s="1"/>
  <c r="F117" i="2"/>
  <c r="O117" i="2" s="1"/>
  <c r="E117" i="2"/>
  <c r="N117" i="2" s="1"/>
  <c r="G116" i="2"/>
  <c r="P116" i="2" s="1"/>
  <c r="F116" i="2"/>
  <c r="O116" i="2" s="1"/>
  <c r="E116" i="2"/>
  <c r="N116" i="2" s="1"/>
  <c r="G115" i="2"/>
  <c r="P115" i="2" s="1"/>
  <c r="F115" i="2"/>
  <c r="O115" i="2" s="1"/>
  <c r="E115" i="2"/>
  <c r="N115" i="2" s="1"/>
  <c r="G114" i="2"/>
  <c r="P114" i="2" s="1"/>
  <c r="F114" i="2"/>
  <c r="O114" i="2" s="1"/>
  <c r="E114" i="2"/>
  <c r="N114" i="2" s="1"/>
  <c r="G113" i="2"/>
  <c r="P113" i="2" s="1"/>
  <c r="F113" i="2"/>
  <c r="O113" i="2" s="1"/>
  <c r="E113" i="2"/>
  <c r="N113" i="2" s="1"/>
  <c r="G112" i="2"/>
  <c r="P112" i="2" s="1"/>
  <c r="F112" i="2"/>
  <c r="O112" i="2" s="1"/>
  <c r="E112" i="2"/>
  <c r="N112" i="2" s="1"/>
  <c r="G111" i="2"/>
  <c r="P111" i="2" s="1"/>
  <c r="F111" i="2"/>
  <c r="O111" i="2" s="1"/>
  <c r="E111" i="2"/>
  <c r="N111" i="2" s="1"/>
  <c r="G110" i="2"/>
  <c r="P110" i="2" s="1"/>
  <c r="F110" i="2"/>
  <c r="O110" i="2" s="1"/>
  <c r="E110" i="2"/>
  <c r="N110" i="2" s="1"/>
  <c r="G109" i="2"/>
  <c r="P109" i="2" s="1"/>
  <c r="F109" i="2"/>
  <c r="O109" i="2" s="1"/>
  <c r="E109" i="2"/>
  <c r="N109" i="2" s="1"/>
  <c r="G108" i="2"/>
  <c r="P108" i="2" s="1"/>
  <c r="F108" i="2"/>
  <c r="O108" i="2" s="1"/>
  <c r="E108" i="2"/>
  <c r="N108" i="2" s="1"/>
  <c r="G107" i="2"/>
  <c r="P107" i="2" s="1"/>
  <c r="F107" i="2"/>
  <c r="O107" i="2" s="1"/>
  <c r="E107" i="2"/>
  <c r="N107" i="2" s="1"/>
  <c r="G106" i="2"/>
  <c r="P106" i="2" s="1"/>
  <c r="F106" i="2"/>
  <c r="O106" i="2" s="1"/>
  <c r="E106" i="2"/>
  <c r="N106" i="2" s="1"/>
  <c r="G105" i="2"/>
  <c r="P105" i="2" s="1"/>
  <c r="F105" i="2"/>
  <c r="O105" i="2" s="1"/>
  <c r="E105" i="2"/>
  <c r="N105" i="2" s="1"/>
  <c r="G104" i="2"/>
  <c r="P104" i="2" s="1"/>
  <c r="F104" i="2"/>
  <c r="O104" i="2" s="1"/>
  <c r="E104" i="2"/>
  <c r="N104" i="2" s="1"/>
  <c r="G103" i="2"/>
  <c r="P103" i="2" s="1"/>
  <c r="F103" i="2"/>
  <c r="O103" i="2" s="1"/>
  <c r="E103" i="2"/>
  <c r="N103" i="2" s="1"/>
  <c r="G102" i="2"/>
  <c r="P102" i="2" s="1"/>
  <c r="F102" i="2"/>
  <c r="O102" i="2" s="1"/>
  <c r="E102" i="2"/>
  <c r="N102" i="2" s="1"/>
  <c r="G101" i="2"/>
  <c r="P101" i="2" s="1"/>
  <c r="F101" i="2"/>
  <c r="O101" i="2" s="1"/>
  <c r="E101" i="2"/>
  <c r="N101" i="2" s="1"/>
  <c r="G100" i="2"/>
  <c r="P100" i="2" s="1"/>
  <c r="F100" i="2"/>
  <c r="O100" i="2" s="1"/>
  <c r="E100" i="2"/>
  <c r="N100" i="2" s="1"/>
  <c r="G99" i="2"/>
  <c r="P99" i="2" s="1"/>
  <c r="F99" i="2"/>
  <c r="O99" i="2" s="1"/>
  <c r="E99" i="2"/>
  <c r="N99" i="2" s="1"/>
  <c r="G98" i="2"/>
  <c r="P98" i="2" s="1"/>
  <c r="F98" i="2"/>
  <c r="O98" i="2" s="1"/>
  <c r="E98" i="2"/>
  <c r="N98" i="2" s="1"/>
  <c r="G97" i="2"/>
  <c r="P97" i="2" s="1"/>
  <c r="F97" i="2"/>
  <c r="O97" i="2" s="1"/>
  <c r="E97" i="2"/>
  <c r="N97" i="2" s="1"/>
  <c r="G96" i="2"/>
  <c r="P96" i="2" s="1"/>
  <c r="F96" i="2"/>
  <c r="O96" i="2" s="1"/>
  <c r="E96" i="2"/>
  <c r="N96" i="2" s="1"/>
  <c r="G95" i="2"/>
  <c r="P95" i="2" s="1"/>
  <c r="F95" i="2"/>
  <c r="O95" i="2" s="1"/>
  <c r="E95" i="2"/>
  <c r="N95" i="2" s="1"/>
  <c r="G94" i="2"/>
  <c r="P94" i="2" s="1"/>
  <c r="F94" i="2"/>
  <c r="O94" i="2" s="1"/>
  <c r="E94" i="2"/>
  <c r="N94" i="2" s="1"/>
  <c r="G93" i="2"/>
  <c r="P93" i="2" s="1"/>
  <c r="F93" i="2"/>
  <c r="O93" i="2" s="1"/>
  <c r="E93" i="2"/>
  <c r="N93" i="2" s="1"/>
  <c r="G92" i="2"/>
  <c r="P92" i="2" s="1"/>
  <c r="F92" i="2"/>
  <c r="O92" i="2" s="1"/>
  <c r="E92" i="2"/>
  <c r="N92" i="2" s="1"/>
  <c r="G91" i="2"/>
  <c r="P91" i="2" s="1"/>
  <c r="F91" i="2"/>
  <c r="O91" i="2" s="1"/>
  <c r="E91" i="2"/>
  <c r="N91" i="2" s="1"/>
  <c r="G90" i="2"/>
  <c r="P90" i="2" s="1"/>
  <c r="F90" i="2"/>
  <c r="O90" i="2" s="1"/>
  <c r="E90" i="2"/>
  <c r="N90" i="2" s="1"/>
  <c r="G89" i="2"/>
  <c r="P89" i="2" s="1"/>
  <c r="F89" i="2"/>
  <c r="O89" i="2" s="1"/>
  <c r="E89" i="2"/>
  <c r="N89" i="2" s="1"/>
  <c r="G88" i="2"/>
  <c r="P88" i="2" s="1"/>
  <c r="F88" i="2"/>
  <c r="O88" i="2" s="1"/>
  <c r="E88" i="2"/>
  <c r="N88" i="2" s="1"/>
  <c r="G87" i="2"/>
  <c r="P87" i="2" s="1"/>
  <c r="F87" i="2"/>
  <c r="O87" i="2" s="1"/>
  <c r="E87" i="2"/>
  <c r="N87" i="2" s="1"/>
  <c r="G86" i="2"/>
  <c r="P86" i="2" s="1"/>
  <c r="F86" i="2"/>
  <c r="O86" i="2" s="1"/>
  <c r="E86" i="2"/>
  <c r="N86" i="2" s="1"/>
  <c r="G85" i="2"/>
  <c r="P85" i="2" s="1"/>
  <c r="F85" i="2"/>
  <c r="O85" i="2" s="1"/>
  <c r="E85" i="2"/>
  <c r="N85" i="2" s="1"/>
  <c r="G84" i="2"/>
  <c r="P84" i="2" s="1"/>
  <c r="F84" i="2"/>
  <c r="O84" i="2" s="1"/>
  <c r="E84" i="2"/>
  <c r="N84" i="2" s="1"/>
  <c r="G83" i="2"/>
  <c r="P83" i="2" s="1"/>
  <c r="F83" i="2"/>
  <c r="O83" i="2" s="1"/>
  <c r="E83" i="2"/>
  <c r="N83" i="2" s="1"/>
  <c r="G82" i="2"/>
  <c r="P82" i="2" s="1"/>
  <c r="F82" i="2"/>
  <c r="O82" i="2" s="1"/>
  <c r="E82" i="2"/>
  <c r="N82" i="2" s="1"/>
  <c r="G81" i="2"/>
  <c r="P81" i="2" s="1"/>
  <c r="F81" i="2"/>
  <c r="O81" i="2" s="1"/>
  <c r="E81" i="2"/>
  <c r="N81" i="2" s="1"/>
  <c r="G80" i="2"/>
  <c r="P80" i="2" s="1"/>
  <c r="F80" i="2"/>
  <c r="O80" i="2" s="1"/>
  <c r="E80" i="2"/>
  <c r="N80" i="2" s="1"/>
  <c r="G79" i="2"/>
  <c r="P79" i="2" s="1"/>
  <c r="F79" i="2"/>
  <c r="O79" i="2" s="1"/>
  <c r="E79" i="2"/>
  <c r="N79" i="2" s="1"/>
  <c r="G78" i="2"/>
  <c r="P78" i="2" s="1"/>
  <c r="F78" i="2"/>
  <c r="O78" i="2" s="1"/>
  <c r="E78" i="2"/>
  <c r="N78" i="2" s="1"/>
  <c r="G77" i="2"/>
  <c r="P77" i="2" s="1"/>
  <c r="F77" i="2"/>
  <c r="O77" i="2" s="1"/>
  <c r="E77" i="2"/>
  <c r="N77" i="2" s="1"/>
  <c r="G76" i="2"/>
  <c r="P76" i="2" s="1"/>
  <c r="F76" i="2"/>
  <c r="O76" i="2" s="1"/>
  <c r="E76" i="2"/>
  <c r="N76" i="2" s="1"/>
  <c r="G75" i="2"/>
  <c r="P75" i="2" s="1"/>
  <c r="F75" i="2"/>
  <c r="O75" i="2" s="1"/>
  <c r="E75" i="2"/>
  <c r="N75" i="2" s="1"/>
  <c r="G74" i="2"/>
  <c r="P74" i="2" s="1"/>
  <c r="F74" i="2"/>
  <c r="O74" i="2" s="1"/>
  <c r="E74" i="2"/>
  <c r="N74" i="2" s="1"/>
  <c r="G73" i="2"/>
  <c r="P73" i="2" s="1"/>
  <c r="F73" i="2"/>
  <c r="O73" i="2" s="1"/>
  <c r="E73" i="2"/>
  <c r="N73" i="2" s="1"/>
  <c r="G72" i="2"/>
  <c r="P72" i="2" s="1"/>
  <c r="F72" i="2"/>
  <c r="O72" i="2" s="1"/>
  <c r="E72" i="2"/>
  <c r="N72" i="2" s="1"/>
  <c r="G71" i="2"/>
  <c r="P71" i="2" s="1"/>
  <c r="F71" i="2"/>
  <c r="O71" i="2" s="1"/>
  <c r="E71" i="2"/>
  <c r="N71" i="2" s="1"/>
  <c r="G70" i="2"/>
  <c r="P70" i="2" s="1"/>
  <c r="F70" i="2"/>
  <c r="O70" i="2" s="1"/>
  <c r="E70" i="2"/>
  <c r="N70" i="2" s="1"/>
  <c r="G69" i="2"/>
  <c r="P69" i="2" s="1"/>
  <c r="F69" i="2"/>
  <c r="O69" i="2" s="1"/>
  <c r="E69" i="2"/>
  <c r="N69" i="2" s="1"/>
  <c r="G68" i="2"/>
  <c r="P68" i="2" s="1"/>
  <c r="F68" i="2"/>
  <c r="O68" i="2" s="1"/>
  <c r="E68" i="2"/>
  <c r="N68" i="2" s="1"/>
  <c r="G67" i="2"/>
  <c r="P67" i="2" s="1"/>
  <c r="F67" i="2"/>
  <c r="O67" i="2" s="1"/>
  <c r="E67" i="2"/>
  <c r="N67" i="2" s="1"/>
  <c r="G66" i="2"/>
  <c r="P66" i="2" s="1"/>
  <c r="F66" i="2"/>
  <c r="O66" i="2" s="1"/>
  <c r="E66" i="2"/>
  <c r="N66" i="2" s="1"/>
  <c r="G65" i="2"/>
  <c r="P65" i="2" s="1"/>
  <c r="F65" i="2"/>
  <c r="O65" i="2" s="1"/>
  <c r="E65" i="2"/>
  <c r="N65" i="2" s="1"/>
  <c r="G64" i="2"/>
  <c r="P64" i="2" s="1"/>
  <c r="F64" i="2"/>
  <c r="O64" i="2" s="1"/>
  <c r="E64" i="2"/>
  <c r="N64" i="2" s="1"/>
  <c r="G63" i="2"/>
  <c r="P63" i="2" s="1"/>
  <c r="F63" i="2"/>
  <c r="O63" i="2" s="1"/>
  <c r="E63" i="2"/>
  <c r="N63" i="2" s="1"/>
  <c r="G62" i="2"/>
  <c r="P62" i="2" s="1"/>
  <c r="F62" i="2"/>
  <c r="O62" i="2" s="1"/>
  <c r="E62" i="2"/>
  <c r="N62" i="2" s="1"/>
  <c r="G61" i="2"/>
  <c r="P61" i="2" s="1"/>
  <c r="F61" i="2"/>
  <c r="O61" i="2" s="1"/>
  <c r="E61" i="2"/>
  <c r="N61" i="2" s="1"/>
  <c r="G60" i="2"/>
  <c r="P60" i="2" s="1"/>
  <c r="F60" i="2"/>
  <c r="O60" i="2" s="1"/>
  <c r="E60" i="2"/>
  <c r="N60" i="2" s="1"/>
  <c r="G59" i="2"/>
  <c r="P59" i="2" s="1"/>
  <c r="F59" i="2"/>
  <c r="O59" i="2" s="1"/>
  <c r="E59" i="2"/>
  <c r="N59" i="2" s="1"/>
  <c r="G58" i="2"/>
  <c r="P58" i="2" s="1"/>
  <c r="F58" i="2"/>
  <c r="O58" i="2" s="1"/>
  <c r="E58" i="2"/>
  <c r="N58" i="2" s="1"/>
  <c r="G57" i="2"/>
  <c r="P57" i="2" s="1"/>
  <c r="F57" i="2"/>
  <c r="O57" i="2" s="1"/>
  <c r="E57" i="2"/>
  <c r="N57" i="2" s="1"/>
  <c r="G56" i="2"/>
  <c r="P56" i="2" s="1"/>
  <c r="F56" i="2"/>
  <c r="O56" i="2" s="1"/>
  <c r="E56" i="2"/>
  <c r="N56" i="2" s="1"/>
  <c r="G55" i="2"/>
  <c r="P55" i="2" s="1"/>
  <c r="F55" i="2"/>
  <c r="O55" i="2" s="1"/>
  <c r="E55" i="2"/>
  <c r="N55" i="2" s="1"/>
  <c r="G54" i="2"/>
  <c r="P54" i="2" s="1"/>
  <c r="F54" i="2"/>
  <c r="O54" i="2" s="1"/>
  <c r="E54" i="2"/>
  <c r="N54" i="2" s="1"/>
  <c r="G53" i="2"/>
  <c r="P53" i="2" s="1"/>
  <c r="F53" i="2"/>
  <c r="O53" i="2" s="1"/>
  <c r="E53" i="2"/>
  <c r="N53" i="2" s="1"/>
  <c r="G52" i="2"/>
  <c r="P52" i="2" s="1"/>
  <c r="F52" i="2"/>
  <c r="O52" i="2" s="1"/>
  <c r="E52" i="2"/>
  <c r="N52" i="2" s="1"/>
  <c r="G51" i="2"/>
  <c r="P51" i="2" s="1"/>
  <c r="F51" i="2"/>
  <c r="O51" i="2" s="1"/>
  <c r="E51" i="2"/>
  <c r="N51" i="2" s="1"/>
  <c r="G50" i="2"/>
  <c r="P50" i="2" s="1"/>
  <c r="F50" i="2"/>
  <c r="O50" i="2" s="1"/>
  <c r="E50" i="2"/>
  <c r="N50" i="2" s="1"/>
  <c r="G49" i="2"/>
  <c r="P49" i="2" s="1"/>
  <c r="F49" i="2"/>
  <c r="O49" i="2" s="1"/>
  <c r="E49" i="2"/>
  <c r="N49" i="2" s="1"/>
  <c r="G48" i="2"/>
  <c r="P48" i="2" s="1"/>
  <c r="F48" i="2"/>
  <c r="O48" i="2" s="1"/>
  <c r="E48" i="2"/>
  <c r="N48" i="2" s="1"/>
  <c r="G47" i="2"/>
  <c r="P47" i="2" s="1"/>
  <c r="F47" i="2"/>
  <c r="O47" i="2" s="1"/>
  <c r="E47" i="2"/>
  <c r="N47" i="2" s="1"/>
  <c r="G46" i="2"/>
  <c r="P46" i="2" s="1"/>
  <c r="F46" i="2"/>
  <c r="O46" i="2" s="1"/>
  <c r="E46" i="2"/>
  <c r="N46" i="2" s="1"/>
  <c r="G45" i="2"/>
  <c r="P45" i="2" s="1"/>
  <c r="F45" i="2"/>
  <c r="O45" i="2" s="1"/>
  <c r="E45" i="2"/>
  <c r="N45" i="2" s="1"/>
  <c r="G44" i="2"/>
  <c r="P44" i="2" s="1"/>
  <c r="F44" i="2"/>
  <c r="O44" i="2" s="1"/>
  <c r="E44" i="2"/>
  <c r="N44" i="2" s="1"/>
  <c r="G43" i="2"/>
  <c r="P43" i="2" s="1"/>
  <c r="F43" i="2"/>
  <c r="O43" i="2" s="1"/>
  <c r="E43" i="2"/>
  <c r="N43" i="2" s="1"/>
  <c r="G42" i="2"/>
  <c r="P42" i="2" s="1"/>
  <c r="F42" i="2"/>
  <c r="O42" i="2" s="1"/>
  <c r="E42" i="2"/>
  <c r="N42" i="2" s="1"/>
  <c r="G41" i="2"/>
  <c r="P41" i="2" s="1"/>
  <c r="F41" i="2"/>
  <c r="O41" i="2" s="1"/>
  <c r="E41" i="2"/>
  <c r="N41" i="2" s="1"/>
  <c r="G40" i="2"/>
  <c r="P40" i="2" s="1"/>
  <c r="F40" i="2"/>
  <c r="O40" i="2" s="1"/>
  <c r="E40" i="2"/>
  <c r="N40" i="2" s="1"/>
  <c r="G39" i="2"/>
  <c r="P39" i="2" s="1"/>
  <c r="F39" i="2"/>
  <c r="O39" i="2" s="1"/>
  <c r="E39" i="2"/>
  <c r="N39" i="2" s="1"/>
  <c r="G38" i="2"/>
  <c r="P38" i="2" s="1"/>
  <c r="F38" i="2"/>
  <c r="O38" i="2" s="1"/>
  <c r="E38" i="2"/>
  <c r="N38" i="2" s="1"/>
  <c r="G37" i="2"/>
  <c r="P37" i="2" s="1"/>
  <c r="F37" i="2"/>
  <c r="O37" i="2" s="1"/>
  <c r="E37" i="2"/>
  <c r="N37" i="2" s="1"/>
  <c r="G36" i="2"/>
  <c r="P36" i="2" s="1"/>
  <c r="F36" i="2"/>
  <c r="O36" i="2" s="1"/>
  <c r="E36" i="2"/>
  <c r="N36" i="2" s="1"/>
  <c r="G35" i="2"/>
  <c r="P35" i="2" s="1"/>
  <c r="F35" i="2"/>
  <c r="O35" i="2" s="1"/>
  <c r="E35" i="2"/>
  <c r="N35" i="2" s="1"/>
  <c r="G34" i="2"/>
  <c r="P34" i="2" s="1"/>
  <c r="F34" i="2"/>
  <c r="O34" i="2" s="1"/>
  <c r="E34" i="2"/>
  <c r="N34" i="2" s="1"/>
  <c r="G33" i="2"/>
  <c r="P33" i="2" s="1"/>
  <c r="F33" i="2"/>
  <c r="O33" i="2" s="1"/>
  <c r="E33" i="2"/>
  <c r="N33" i="2" s="1"/>
  <c r="G32" i="2"/>
  <c r="P32" i="2" s="1"/>
  <c r="F32" i="2"/>
  <c r="O32" i="2" s="1"/>
  <c r="E32" i="2"/>
  <c r="N32" i="2" s="1"/>
  <c r="G31" i="2"/>
  <c r="P31" i="2" s="1"/>
  <c r="F31" i="2"/>
  <c r="O31" i="2" s="1"/>
  <c r="E31" i="2"/>
  <c r="N31" i="2" s="1"/>
  <c r="G30" i="2"/>
  <c r="P30" i="2" s="1"/>
  <c r="F30" i="2"/>
  <c r="O30" i="2" s="1"/>
  <c r="E30" i="2"/>
  <c r="N30" i="2" s="1"/>
  <c r="G29" i="2"/>
  <c r="P29" i="2" s="1"/>
  <c r="F29" i="2"/>
  <c r="O29" i="2" s="1"/>
  <c r="E29" i="2"/>
  <c r="N29" i="2" s="1"/>
  <c r="G28" i="2"/>
  <c r="P28" i="2" s="1"/>
  <c r="F28" i="2"/>
  <c r="O28" i="2" s="1"/>
  <c r="E28" i="2"/>
  <c r="N28" i="2" s="1"/>
  <c r="G27" i="2"/>
  <c r="P27" i="2" s="1"/>
  <c r="F27" i="2"/>
  <c r="O27" i="2" s="1"/>
  <c r="E27" i="2"/>
  <c r="N27" i="2" s="1"/>
  <c r="G26" i="2"/>
  <c r="P26" i="2" s="1"/>
  <c r="F26" i="2"/>
  <c r="O26" i="2" s="1"/>
  <c r="E26" i="2"/>
  <c r="N26" i="2" s="1"/>
  <c r="G25" i="2"/>
  <c r="P25" i="2" s="1"/>
  <c r="F25" i="2"/>
  <c r="O25" i="2" s="1"/>
  <c r="E25" i="2"/>
  <c r="N25" i="2" s="1"/>
  <c r="G24" i="2"/>
  <c r="P24" i="2" s="1"/>
  <c r="F24" i="2"/>
  <c r="O24" i="2" s="1"/>
  <c r="E24" i="2"/>
  <c r="N24" i="2" s="1"/>
  <c r="G23" i="2"/>
  <c r="P23" i="2" s="1"/>
  <c r="F23" i="2"/>
  <c r="O23" i="2" s="1"/>
  <c r="E23" i="2"/>
  <c r="N23" i="2" s="1"/>
  <c r="G22" i="2"/>
  <c r="P22" i="2" s="1"/>
  <c r="F22" i="2"/>
  <c r="O22" i="2" s="1"/>
  <c r="E22" i="2"/>
  <c r="N22" i="2" s="1"/>
  <c r="G21" i="2"/>
  <c r="P21" i="2" s="1"/>
  <c r="F21" i="2"/>
  <c r="O21" i="2" s="1"/>
  <c r="E21" i="2"/>
  <c r="N21" i="2" s="1"/>
  <c r="G20" i="2"/>
  <c r="P20" i="2" s="1"/>
  <c r="F20" i="2"/>
  <c r="O20" i="2" s="1"/>
  <c r="E20" i="2"/>
  <c r="N20" i="2" s="1"/>
  <c r="G19" i="2"/>
  <c r="P19" i="2" s="1"/>
  <c r="F19" i="2"/>
  <c r="O19" i="2" s="1"/>
  <c r="E19" i="2"/>
  <c r="N19" i="2" s="1"/>
  <c r="G18" i="2"/>
  <c r="P18" i="2" s="1"/>
  <c r="F18" i="2"/>
  <c r="O18" i="2" s="1"/>
  <c r="E18" i="2"/>
  <c r="N18" i="2" s="1"/>
  <c r="G17" i="2"/>
  <c r="P17" i="2" s="1"/>
  <c r="F17" i="2"/>
  <c r="O17" i="2" s="1"/>
  <c r="E17" i="2"/>
  <c r="N17" i="2" s="1"/>
  <c r="G16" i="2"/>
  <c r="P16" i="2" s="1"/>
  <c r="F16" i="2"/>
  <c r="O16" i="2" s="1"/>
  <c r="E16" i="2"/>
  <c r="N16" i="2" s="1"/>
  <c r="G15" i="2"/>
  <c r="P15" i="2" s="1"/>
  <c r="F15" i="2"/>
  <c r="O15" i="2" s="1"/>
  <c r="E15" i="2"/>
  <c r="N15" i="2" s="1"/>
  <c r="G14" i="2"/>
  <c r="P14" i="2" s="1"/>
  <c r="F14" i="2"/>
  <c r="O14" i="2" s="1"/>
  <c r="E14" i="2"/>
  <c r="N14" i="2" s="1"/>
  <c r="G13" i="2"/>
  <c r="P13" i="2" s="1"/>
  <c r="F13" i="2"/>
  <c r="O13" i="2" s="1"/>
  <c r="E13" i="2"/>
  <c r="N13" i="2" s="1"/>
  <c r="G12" i="2"/>
  <c r="P12" i="2" s="1"/>
  <c r="F12" i="2"/>
  <c r="O12" i="2" s="1"/>
  <c r="E12" i="2"/>
  <c r="N12" i="2" s="1"/>
  <c r="G11" i="2"/>
  <c r="P11" i="2" s="1"/>
  <c r="F11" i="2"/>
  <c r="O11" i="2" s="1"/>
  <c r="E11" i="2"/>
  <c r="N11" i="2" s="1"/>
  <c r="G10" i="2"/>
  <c r="P10" i="2" s="1"/>
  <c r="F10" i="2"/>
  <c r="O10" i="2" s="1"/>
  <c r="E10" i="2"/>
  <c r="N10" i="2" s="1"/>
  <c r="G9" i="2"/>
  <c r="P9" i="2" s="1"/>
  <c r="F9" i="2"/>
  <c r="O9" i="2" s="1"/>
  <c r="E9" i="2"/>
  <c r="N9" i="2" s="1"/>
  <c r="G8" i="2"/>
  <c r="P8" i="2" s="1"/>
  <c r="F8" i="2"/>
  <c r="O8" i="2" s="1"/>
  <c r="E8" i="2"/>
  <c r="N8" i="2" s="1"/>
  <c r="G7" i="2"/>
  <c r="P7" i="2" s="1"/>
  <c r="F7" i="2"/>
  <c r="O7" i="2" s="1"/>
  <c r="E7" i="2"/>
  <c r="N7" i="2" s="1"/>
  <c r="G6" i="2"/>
  <c r="P6" i="2" s="1"/>
  <c r="F6" i="2"/>
  <c r="O6" i="2" s="1"/>
  <c r="E6" i="2"/>
  <c r="N6" i="2" s="1"/>
  <c r="G5" i="2"/>
  <c r="P5" i="2" s="1"/>
  <c r="F5" i="2"/>
  <c r="O5" i="2" s="1"/>
  <c r="E5" i="2"/>
  <c r="N5" i="2" s="1"/>
  <c r="G4" i="2"/>
  <c r="P4" i="2" s="1"/>
  <c r="F4" i="2"/>
  <c r="O4" i="2" s="1"/>
  <c r="E4" i="2"/>
  <c r="N4" i="2" s="1"/>
  <c r="G3" i="2"/>
  <c r="P3" i="2" s="1"/>
  <c r="F3" i="2"/>
  <c r="O3" i="2" s="1"/>
  <c r="E3" i="2"/>
  <c r="N3" i="2" s="1"/>
  <c r="G2" i="2"/>
  <c r="P2" i="2" s="1"/>
  <c r="F2" i="2"/>
  <c r="O2" i="2" s="1"/>
  <c r="E2" i="2"/>
  <c r="N2" i="2" s="1"/>
</calcChain>
</file>

<file path=xl/sharedStrings.xml><?xml version="1.0" encoding="utf-8"?>
<sst xmlns="http://schemas.openxmlformats.org/spreadsheetml/2006/main" count="4476" uniqueCount="1309">
  <si>
    <t>full_name</t>
  </si>
  <si>
    <t>age</t>
  </si>
  <si>
    <t>birthday</t>
  </si>
  <si>
    <t>league</t>
  </si>
  <si>
    <t>season</t>
  </si>
  <si>
    <t>position</t>
  </si>
  <si>
    <t>Current Club</t>
  </si>
  <si>
    <t>minutes_played_overall</t>
  </si>
  <si>
    <t>minutes_played_home</t>
  </si>
  <si>
    <t>minutes_played_away</t>
  </si>
  <si>
    <t>nationality</t>
  </si>
  <si>
    <t>appearances_overall</t>
  </si>
  <si>
    <t>appearances_home</t>
  </si>
  <si>
    <t>appearances_away</t>
  </si>
  <si>
    <t>goals_overall</t>
  </si>
  <si>
    <t>goals_home</t>
  </si>
  <si>
    <t>goals_away</t>
  </si>
  <si>
    <t>assists_overall</t>
  </si>
  <si>
    <t>assists_home</t>
  </si>
  <si>
    <t>assists_away</t>
  </si>
  <si>
    <t>penalty_goals</t>
  </si>
  <si>
    <t>penalty_misses</t>
  </si>
  <si>
    <t>clean_sheets_overall</t>
  </si>
  <si>
    <t>clean_sheets_home</t>
  </si>
  <si>
    <t>clean_sheets_away</t>
  </si>
  <si>
    <t>conceded_overall</t>
  </si>
  <si>
    <t>conceded_home</t>
  </si>
  <si>
    <t>conceded_away</t>
  </si>
  <si>
    <t>yellow_cards_overall</t>
  </si>
  <si>
    <t>red_cards_overall</t>
  </si>
  <si>
    <t>goals_involved_per_90_overall</t>
  </si>
  <si>
    <t>min_per_match</t>
  </si>
  <si>
    <t>rank_in_league_top_attackers</t>
  </si>
  <si>
    <t>rank_in_league_top_midfielders</t>
  </si>
  <si>
    <t>rank_in_league_top_defenders</t>
  </si>
  <si>
    <t>rank_in_club_top_scorer</t>
  </si>
  <si>
    <t>Aaron Anthony Connolly</t>
  </si>
  <si>
    <t>Premier League</t>
  </si>
  <si>
    <t>2020/2021</t>
  </si>
  <si>
    <t>Forward</t>
  </si>
  <si>
    <t>Brighton &amp; Hove Albion</t>
  </si>
  <si>
    <t>Republic of Ireland</t>
  </si>
  <si>
    <t>Aaron Cresswell</t>
  </si>
  <si>
    <t>Defender</t>
  </si>
  <si>
    <t>West Ham United</t>
  </si>
  <si>
    <t>England</t>
  </si>
  <si>
    <t>Aaron Ramsdale</t>
  </si>
  <si>
    <t>Goalkeeper</t>
  </si>
  <si>
    <t>Sheffield United</t>
  </si>
  <si>
    <t>Aaron Wan-Bissaka</t>
  </si>
  <si>
    <t>Midfielder</t>
  </si>
  <si>
    <t>Manchester United</t>
  </si>
  <si>
    <t>Abdoulaye DoucourÃ©</t>
  </si>
  <si>
    <t>Everton</t>
  </si>
  <si>
    <t>France</t>
  </si>
  <si>
    <t>Aboubakar Kamara</t>
  </si>
  <si>
    <t>Fulham</t>
  </si>
  <si>
    <t>Adam David Lallana</t>
  </si>
  <si>
    <t>Adam Webster</t>
  </si>
  <si>
    <t>Adama TraorÃ© Diarra</t>
  </si>
  <si>
    <t>Wolverhampton Wanderers</t>
  </si>
  <si>
    <t>Spain</t>
  </si>
  <si>
    <t>Ademipo Odubeko</t>
  </si>
  <si>
    <t>Ademola Lookman</t>
  </si>
  <si>
    <t>Adrian Bernabe Garcia</t>
  </si>
  <si>
    <t>Manchester City</t>
  </si>
  <si>
    <t>AdriÃ¡n San Miguel del Castillo</t>
  </si>
  <si>
    <t>Liverpool</t>
  </si>
  <si>
    <t>Ahmed Eissa El Mohamady Abdel Fattah</t>
  </si>
  <si>
    <t>Aston Villa</t>
  </si>
  <si>
    <t>Egypt</t>
  </si>
  <si>
    <t>Ahmed Hegazi</t>
  </si>
  <si>
    <t>West Bromwich Albion</t>
  </si>
  <si>
    <t>Ainsley Maitland-Niles</t>
  </si>
  <si>
    <t>Arsenal</t>
  </si>
  <si>
    <t>Aleksandar MitroviÄ‡</t>
  </si>
  <si>
    <t>Serbia</t>
  </si>
  <si>
    <t>Alex Iwobi</t>
  </si>
  <si>
    <t>Nigeria</t>
  </si>
  <si>
    <t>Alex McCarthy</t>
  </si>
  <si>
    <t>Southampton</t>
  </si>
  <si>
    <t>Alex Nicolao Telles</t>
  </si>
  <si>
    <t>Brazil</t>
  </si>
  <si>
    <t>Alex Oxlade-Chamberlain</t>
  </si>
  <si>
    <t>Alexandre Jankewitz</t>
  </si>
  <si>
    <t>Switzerland</t>
  </si>
  <si>
    <t>Alexandre Lacazette</t>
  </si>
  <si>
    <t>Alexis Mac Allister</t>
  </si>
  <si>
    <t>Argentina</t>
  </si>
  <si>
    <t>Alfie Devine</t>
  </si>
  <si>
    <t>Tottenham Hotspur</t>
  </si>
  <si>
    <t>Alireza Jahanbakhsh</t>
  </si>
  <si>
    <t>Iran</t>
  </si>
  <si>
    <t>Alisson Becker</t>
  </si>
  <si>
    <t>Allan</t>
  </si>
  <si>
    <t>Allan Saint-Maximin</t>
  </si>
  <si>
    <t>Newcastle United</t>
  </si>
  <si>
    <t>Allan Tchaptchet</t>
  </si>
  <si>
    <t>Alphonse Areola</t>
  </si>
  <si>
    <t>Andi Zeqiri</t>
  </si>
  <si>
    <t>AndrÃ© Filipe Tavares Gomes</t>
  </si>
  <si>
    <t>Portugal</t>
  </si>
  <si>
    <t>AndrÃ©-Frank Zambo Anguissa</t>
  </si>
  <si>
    <t>Cameroon</t>
  </si>
  <si>
    <t>Andreas Christensen</t>
  </si>
  <si>
    <t>Chelsea</t>
  </si>
  <si>
    <t>Denmark</t>
  </si>
  <si>
    <t>Andreas SÃ¶ndergaard</t>
  </si>
  <si>
    <t>Andrew Lonergan</t>
  </si>
  <si>
    <t>Andrew Robertson</t>
  </si>
  <si>
    <t>Scotland</t>
  </si>
  <si>
    <t>Andriy Yarmolenko</t>
  </si>
  <si>
    <t>Ukraine</t>
  </si>
  <si>
    <t>Andros Townsend</t>
  </si>
  <si>
    <t>Crystal Palace</t>
  </si>
  <si>
    <t>Andy Carroll</t>
  </si>
  <si>
    <t>Angelo Ogbonna</t>
  </si>
  <si>
    <t>Italy</t>
  </si>
  <si>
    <t>Anthony Driscoll-Glennon</t>
  </si>
  <si>
    <t>Burnley</t>
  </si>
  <si>
    <t>Anthony Gomez Mancini</t>
  </si>
  <si>
    <t>Anthony Gordon</t>
  </si>
  <si>
    <t>Anthony Knockaert</t>
  </si>
  <si>
    <t>Anthony Martial</t>
  </si>
  <si>
    <t>Antonee Robinson</t>
  </si>
  <si>
    <t>Antonio RÃ¼diger</t>
  </si>
  <si>
    <t>Germany</t>
  </si>
  <si>
    <t>Antwoine Hackford</t>
  </si>
  <si>
    <t>Anwar El Ghazi</t>
  </si>
  <si>
    <t>Netherlands</t>
  </si>
  <si>
    <t>Arthur Masuaku</t>
  </si>
  <si>
    <t>Ashley Barnes</t>
  </si>
  <si>
    <t>Ashley Westwood</t>
  </si>
  <si>
    <t>Axel Tuanzebe</t>
  </si>
  <si>
    <t>Aymeric Laporte</t>
  </si>
  <si>
    <t>Ayoze Perez</t>
  </si>
  <si>
    <t>Leicester City</t>
  </si>
  <si>
    <t>Bailey Peacock-Farrell</t>
  </si>
  <si>
    <t>Bakayo Sako</t>
  </si>
  <si>
    <t>Ben Chilwell</t>
  </si>
  <si>
    <t>Ben Davies</t>
  </si>
  <si>
    <t>Wales</t>
  </si>
  <si>
    <t>Ben Godfrey</t>
  </si>
  <si>
    <t>Ben Mee</t>
  </si>
  <si>
    <t>Ben Osborn</t>
  </si>
  <si>
    <t>Ben White</t>
  </si>
  <si>
    <t>Benjamin Johnson</t>
  </si>
  <si>
    <t>Benjamin Mendy</t>
  </si>
  <si>
    <t>Bernard AnÃ­cio Caldeira Duarte</t>
  </si>
  <si>
    <t>Bernardo</t>
  </si>
  <si>
    <t>Bernardo Silva</t>
  </si>
  <si>
    <t>Bernd Leno</t>
  </si>
  <si>
    <t>Bertrand TraorÃ©</t>
  </si>
  <si>
    <t>Burkina Faso</t>
  </si>
  <si>
    <t>Billy Gilmour</t>
  </si>
  <si>
    <t>Billy Sharp</t>
  </si>
  <si>
    <t>Bjorn Engels</t>
  </si>
  <si>
    <t>Belgium</t>
  </si>
  <si>
    <t>Bobby Reid</t>
  </si>
  <si>
    <t>Bobby Thomas</t>
  </si>
  <si>
    <t>Brandon Williams</t>
  </si>
  <si>
    <t>Branislav IvanoviÄ‡</t>
  </si>
  <si>
    <t>Bruno Miguel Borges Fernandes</t>
  </si>
  <si>
    <t>Caglar SÃ¶yÃ¼ncÃ¼</t>
  </si>
  <si>
    <t>Turkey</t>
  </si>
  <si>
    <t>Caleb Watts</t>
  </si>
  <si>
    <t>Callum Hudson-Odoi</t>
  </si>
  <si>
    <t>Callum Robinson</t>
  </si>
  <si>
    <t>Callum Wilson</t>
  </si>
  <si>
    <t>Calum Chambers</t>
  </si>
  <si>
    <t>Caoimhin Kelleher</t>
  </si>
  <si>
    <t>Carlos VinÃ­cius Alves Morais</t>
  </si>
  <si>
    <t>Cedric Kipre</t>
  </si>
  <si>
    <t>Cedric Soares</t>
  </si>
  <si>
    <t>Cengiz Ãœnder</t>
  </si>
  <si>
    <t>Cenk Tosun</t>
  </si>
  <si>
    <t>Cesar Azpilicueta</t>
  </si>
  <si>
    <t>Charlie Austin</t>
  </si>
  <si>
    <t>Charlie Cresswell</t>
  </si>
  <si>
    <t>Leeds United</t>
  </si>
  <si>
    <t>Charlie Taylor</t>
  </si>
  <si>
    <t>Che Adams</t>
  </si>
  <si>
    <t>Cheikh Sidya Diaby</t>
  </si>
  <si>
    <t>Cheikhou KouyatÃ©</t>
  </si>
  <si>
    <t>Senegal</t>
  </si>
  <si>
    <t>Chris Basham</t>
  </si>
  <si>
    <t>Chris Wood</t>
  </si>
  <si>
    <t>New Zealand</t>
  </si>
  <si>
    <t>Christian Benteke</t>
  </si>
  <si>
    <t>Christian Fuchs</t>
  </si>
  <si>
    <t>Austria</t>
  </si>
  <si>
    <t>Christian Marques</t>
  </si>
  <si>
    <t>Christian Pulisic</t>
  </si>
  <si>
    <t>USA</t>
  </si>
  <si>
    <t>Christian Walton</t>
  </si>
  <si>
    <t>Ciaran Clark</t>
  </si>
  <si>
    <t>Claudio Gomes</t>
  </si>
  <si>
    <t>Cole Palmer</t>
  </si>
  <si>
    <t>Conor Coady</t>
  </si>
  <si>
    <t>Conor Gallagher</t>
  </si>
  <si>
    <t>Conor Hourihane</t>
  </si>
  <si>
    <t>Conor Townsend</t>
  </si>
  <si>
    <t>Craig Dawson</t>
  </si>
  <si>
    <t>Curtis Jones</t>
  </si>
  <si>
    <t>Cyrus Christie</t>
  </si>
  <si>
    <t>Dale Stephens</t>
  </si>
  <si>
    <t>DamiÃ¡n Emiliano MartÃ­nez</t>
  </si>
  <si>
    <t>Dan Burn</t>
  </si>
  <si>
    <t>Dan Nlundulu</t>
  </si>
  <si>
    <t>Dani Ceballos</t>
  </si>
  <si>
    <t>Daniel Amartey</t>
  </si>
  <si>
    <t>Ghana</t>
  </si>
  <si>
    <t>Daniel Castelo Podence</t>
  </si>
  <si>
    <t>Daniel James</t>
  </si>
  <si>
    <t>Daniel Langley</t>
  </si>
  <si>
    <t>Daniel William John Ings</t>
  </si>
  <si>
    <t>Danny Ward</t>
  </si>
  <si>
    <t>Danny Welbeck</t>
  </si>
  <si>
    <t>Dara O'Shea</t>
  </si>
  <si>
    <t>Darnell Furlong</t>
  </si>
  <si>
    <t>Darren Randolph</t>
  </si>
  <si>
    <t>David Button</t>
  </si>
  <si>
    <t>David de Gea</t>
  </si>
  <si>
    <t>David Luiz</t>
  </si>
  <si>
    <t>David Martin</t>
  </si>
  <si>
    <t>David McGoldrick</t>
  </si>
  <si>
    <t>Davinson SÃ¡nchez Mina</t>
  </si>
  <si>
    <t>Colombia</t>
  </si>
  <si>
    <t>Davy PrÃ¶pper</t>
  </si>
  <si>
    <t>Dean Henderson</t>
  </si>
  <si>
    <t>DeAndre Yedlin</t>
  </si>
  <si>
    <t>Declan Rice</t>
  </si>
  <si>
    <t>Dele Alli</t>
  </si>
  <si>
    <t>Demarai Gray</t>
  </si>
  <si>
    <t>Denis Odoi</t>
  </si>
  <si>
    <t>Dennis Praet</t>
  </si>
  <si>
    <t>Diego Llorente</t>
  </si>
  <si>
    <t>Diogo JosÃ© Teixeira da Silva</t>
  </si>
  <si>
    <t>Divock Origi</t>
  </si>
  <si>
    <t>Dominic Calvert-Lewin</t>
  </si>
  <si>
    <t>Donny van de Beek</t>
  </si>
  <si>
    <t>Douglas Luiz</t>
  </si>
  <si>
    <t>Dwight Gayle</t>
  </si>
  <si>
    <t>Dwight McNeil</t>
  </si>
  <si>
    <t>Eberechi Eze</t>
  </si>
  <si>
    <t>Ederson</t>
  </si>
  <si>
    <t>Edinson Cavani</t>
  </si>
  <si>
    <t>Uruguay</t>
  </si>
  <si>
    <t>Edouard Mendy</t>
  </si>
  <si>
    <t>Edward Nketiah</t>
  </si>
  <si>
    <t>Elia Caprile</t>
  </si>
  <si>
    <t>Elliott Anderson</t>
  </si>
  <si>
    <t>Ellis Simms</t>
  </si>
  <si>
    <t>Emerson Palmieri dos Santos</t>
  </si>
  <si>
    <t>Emil Krafth</t>
  </si>
  <si>
    <t>Sweden</t>
  </si>
  <si>
    <t>Emile Smith Rowe</t>
  </si>
  <si>
    <t>Enda Stevens</t>
  </si>
  <si>
    <t>Eric Bertrand Bailly</t>
  </si>
  <si>
    <t>CÃ´te d'Ivoire</t>
  </si>
  <si>
    <t>Eric Dier</t>
  </si>
  <si>
    <t>Eric GarcÃ­a Martret</t>
  </si>
  <si>
    <t>Erik Lamela</t>
  </si>
  <si>
    <t>Erik Pieters</t>
  </si>
  <si>
    <t>Ethan Ampadu</t>
  </si>
  <si>
    <t>Ezdzhan Alioski</t>
  </si>
  <si>
    <t>FYR Macedonia</t>
  </si>
  <si>
    <t>Ezri Konsa Ngoyo</t>
  </si>
  <si>
    <t>FabiÃ¡n Cornelio Balbuena GonzÃ¡lez</t>
  </si>
  <si>
    <t>Paraguay</t>
  </si>
  <si>
    <t>Fabian Delph</t>
  </si>
  <si>
    <t>Fabian SchÃ¤r</t>
  </si>
  <si>
    <t>Fabinho</t>
  </si>
  <si>
    <t>FÃ¡bio Daniel Soares Silva</t>
  </si>
  <si>
    <t>Faustino Anjorin</t>
  </si>
  <si>
    <t>Federico FernÃ¡ndez</t>
  </si>
  <si>
    <t>Felipe Anderson Pereira Gomes</t>
  </si>
  <si>
    <t>Felix Kalu Nmecha</t>
  </si>
  <si>
    <t>Fernando Luiz Rosa</t>
  </si>
  <si>
    <t>Fernando MarÃ§al</t>
  </si>
  <si>
    <t>FerrÃ¡n Torres GarcÃ­a</t>
  </si>
  <si>
    <t>Fikayo Tomori</t>
  </si>
  <si>
    <t>Filip KrovinoviÄ‡</t>
  </si>
  <si>
    <t>Croatia</t>
  </si>
  <si>
    <t>Fraser Forster</t>
  </si>
  <si>
    <t>FrÃ©dÃ©ric Guilbert</t>
  </si>
  <si>
    <t>Frederico Rodrigues Santos</t>
  </si>
  <si>
    <t>Frederik Alves Ibsen</t>
  </si>
  <si>
    <t>Gabriel dos Santos MagalhÃ£es</t>
  </si>
  <si>
    <t>Gabriel Jesus</t>
  </si>
  <si>
    <t>Gabriel Teodoro Martinelli Silva</t>
  </si>
  <si>
    <t>Gareth Bale</t>
  </si>
  <si>
    <t>Gary Cahill</t>
  </si>
  <si>
    <t>Gedson Carvalho Fernandes</t>
  </si>
  <si>
    <t>George Baldock</t>
  </si>
  <si>
    <t>Georginio Wijnaldum</t>
  </si>
  <si>
    <t>Giovani Lo Celso</t>
  </si>
  <si>
    <t>Grady Diangana</t>
  </si>
  <si>
    <t>Granit Xhaka</t>
  </si>
  <si>
    <t>Gylfi Sigurdsson</t>
  </si>
  <si>
    <t>Iceland</t>
  </si>
  <si>
    <t>Hakim Ziyech</t>
  </si>
  <si>
    <t>Morocco</t>
  </si>
  <si>
    <t>Hal Robson-Kanu</t>
  </si>
  <si>
    <t>Hamza Choudhury</t>
  </si>
  <si>
    <t>Harrison Reed</t>
  </si>
  <si>
    <t>Harry Kane</t>
  </si>
  <si>
    <t>Harry Lewis</t>
  </si>
  <si>
    <t>Harry Maguire</t>
  </si>
  <si>
    <t>Harry Winks</t>
  </si>
  <si>
    <t>Harvey Lewis Barnes</t>
  </si>
  <si>
    <t>Hector Bellerin</t>
  </si>
  <si>
    <t>HÃ©lder Wander Sousa Azevedo Costa</t>
  </si>
  <si>
    <t>Heung-Min Son</t>
  </si>
  <si>
    <t>South Korea</t>
  </si>
  <si>
    <t>Hugo Bueno</t>
  </si>
  <si>
    <t>Hugo Lloris</t>
  </si>
  <si>
    <t>Ian Poveda</t>
  </si>
  <si>
    <t>Ibrahima Diallo</t>
  </si>
  <si>
    <t>Iliman Ndiaye</t>
  </si>
  <si>
    <t>Ä°lkay GÃ¼ndoÄŸan</t>
  </si>
  <si>
    <t>Illan Meslier</t>
  </si>
  <si>
    <t>Isaac Hayden</t>
  </si>
  <si>
    <t>Islam Slimani</t>
  </si>
  <si>
    <t>Algeria</t>
  </si>
  <si>
    <t>Issa Diop</t>
  </si>
  <si>
    <t>Ivan Ricardo Neves Abreu Cavaleiro</t>
  </si>
  <si>
    <t>Jack Butland</t>
  </si>
  <si>
    <t>Jack Cork</t>
  </si>
  <si>
    <t>Jack Grealish</t>
  </si>
  <si>
    <t>Jack Harrison</t>
  </si>
  <si>
    <t>Jack Jenkins</t>
  </si>
  <si>
    <t>Jack O'Connell</t>
  </si>
  <si>
    <t>Jack Robinson</t>
  </si>
  <si>
    <t>Jack Stephens</t>
  </si>
  <si>
    <t>Jacob Murphy</t>
  </si>
  <si>
    <t>Jacob Ramsey</t>
  </si>
  <si>
    <t>JaÃ¯ro Riedewald</t>
  </si>
  <si>
    <t>Jake Cain</t>
  </si>
  <si>
    <t>Jake Livermore</t>
  </si>
  <si>
    <t>Jake Vokins</t>
  </si>
  <si>
    <t>Jakub Moder</t>
  </si>
  <si>
    <t>Poland</t>
  </si>
  <si>
    <t>Jamal Lascelles</t>
  </si>
  <si>
    <t>Jamal Lewis</t>
  </si>
  <si>
    <t>Northern Ireland</t>
  </si>
  <si>
    <t>James Justin</t>
  </si>
  <si>
    <t>James Maddison</t>
  </si>
  <si>
    <t>James McArthur</t>
  </si>
  <si>
    <t>James McCarthy</t>
  </si>
  <si>
    <t>James Milner</t>
  </si>
  <si>
    <t>James Rodriguez</t>
  </si>
  <si>
    <t>James Tarkowski</t>
  </si>
  <si>
    <t>James Tomkins</t>
  </si>
  <si>
    <t>James Trafford</t>
  </si>
  <si>
    <t>James Ward-Prowse</t>
  </si>
  <si>
    <t>Jamie Shackelton</t>
  </si>
  <si>
    <t>Jamie Vardy</t>
  </si>
  <si>
    <t>Jan Bednarek</t>
  </si>
  <si>
    <t>Jannik Vestergaard</t>
  </si>
  <si>
    <t>Japhet Tanganga</t>
  </si>
  <si>
    <t>Jarrad Branthwaite</t>
  </si>
  <si>
    <t>Jarrod Bowen</t>
  </si>
  <si>
    <t>Jason Steele</t>
  </si>
  <si>
    <t>Javier Manquillo GaitÃ¡n</t>
  </si>
  <si>
    <t>Jay Rodriguez</t>
  </si>
  <si>
    <t>Jayden Bogle</t>
  </si>
  <si>
    <t>Jayson Molumby</t>
  </si>
  <si>
    <t>Jean-Philippe Mateta</t>
  </si>
  <si>
    <t>Jed Steer</t>
  </si>
  <si>
    <t>Jeff Hendrick</t>
  </si>
  <si>
    <t>Jeffrey Schlupp</t>
  </si>
  <si>
    <t>Jensen Weir</t>
  </si>
  <si>
    <t>Jesse Lingard</t>
  </si>
  <si>
    <t>Jimmy Dunne</t>
  </si>
  <si>
    <t>Joachim Andersen</t>
  </si>
  <si>
    <t>JoÃ£o Cancelo</t>
  </si>
  <si>
    <t>JoÃ£o Manuel Neves Virginia</t>
  </si>
  <si>
    <t>JoÃ£o Moutinho</t>
  </si>
  <si>
    <t>Joe Bryan</t>
  </si>
  <si>
    <t>Joe Gomez</t>
  </si>
  <si>
    <t>Joe Hart</t>
  </si>
  <si>
    <t>Joe Rodon</t>
  </si>
  <si>
    <t>Joel Matip</t>
  </si>
  <si>
    <t>Joel Mumbongo</t>
  </si>
  <si>
    <t>JoÃ«l Veltman</t>
  </si>
  <si>
    <t>Joel Ward</t>
  </si>
  <si>
    <t>Joelinton Cassio ApolinÃ¡rio de Lira</t>
  </si>
  <si>
    <t>Johann Berg GuÃ°mundsÂ­son</t>
  </si>
  <si>
    <t>John Egan</t>
  </si>
  <si>
    <t>John Fleck</t>
  </si>
  <si>
    <t>John Lundstram</t>
  </si>
  <si>
    <t>John McGinn</t>
  </si>
  <si>
    <t>John Ruddy</t>
  </si>
  <si>
    <t>John Stones</t>
  </si>
  <si>
    <t>Jonas LÃ¶ssl</t>
  </si>
  <si>
    <t>Jonjo Shelvey</t>
  </si>
  <si>
    <t>Jonjoe Kenny</t>
  </si>
  <si>
    <t>Jonny Evans</t>
  </si>
  <si>
    <t>Jordan Ayew</t>
  </si>
  <si>
    <t>Jordan Henderson</t>
  </si>
  <si>
    <t>Jordan Pickford</t>
  </si>
  <si>
    <t>Jorginho</t>
  </si>
  <si>
    <t>Jose Izquierdo</t>
  </si>
  <si>
    <t>Joseph Willock</t>
  </si>
  <si>
    <t>Josh Benson</t>
  </si>
  <si>
    <t>Josh Brownhill</t>
  </si>
  <si>
    <t>Josh Onomah</t>
  </si>
  <si>
    <t>Joshua King</t>
  </si>
  <si>
    <t>Norway</t>
  </si>
  <si>
    <t>Juan Mata</t>
  </si>
  <si>
    <t>Kai Havertz</t>
  </si>
  <si>
    <t>Kalvin Phillips</t>
  </si>
  <si>
    <t>Kamil Grosicki</t>
  </si>
  <si>
    <t>Karl Darlow</t>
  </si>
  <si>
    <t>Karlan Ahearne-Grant</t>
  </si>
  <si>
    <t>Karlo Ziger</t>
  </si>
  <si>
    <t>Kasper Schmeichel</t>
  </si>
  <si>
    <t>Kayne Ramsey</t>
  </si>
  <si>
    <t>Kean Bryan</t>
  </si>
  <si>
    <t>Keinan Davis</t>
  </si>
  <si>
    <t>Kelechi Iheanacho</t>
  </si>
  <si>
    <t>Kenny Tete</t>
  </si>
  <si>
    <t>Kepa Arrizabalaga</t>
  </si>
  <si>
    <t>Kevin De Bruyne</t>
  </si>
  <si>
    <t>Kevin Long</t>
  </si>
  <si>
    <t>Kgagelo Chauke</t>
  </si>
  <si>
    <t>Ki-Jana Hoever</t>
  </si>
  <si>
    <t>Kieran Gibbs</t>
  </si>
  <si>
    <t>Kieran Tierney</t>
  </si>
  <si>
    <t>Kiko Casilla</t>
  </si>
  <si>
    <t>Konstantinos Tsimikas</t>
  </si>
  <si>
    <t>Greece</t>
  </si>
  <si>
    <t>Kortney Hause</t>
  </si>
  <si>
    <t>Kurt Zouma</t>
  </si>
  <si>
    <t>Kyle Bartley</t>
  </si>
  <si>
    <t>Kyle Edwards</t>
  </si>
  <si>
    <t>Kyle Walker</t>
  </si>
  <si>
    <t>Kyle Walker-Peters</t>
  </si>
  <si>
    <t>Kyron Gordon</t>
  </si>
  <si>
    <t>Leander Dendoncker</t>
  </si>
  <si>
    <t>Leandro Trossard</t>
  </si>
  <si>
    <t>Lee Grant</t>
  </si>
  <si>
    <t>Lee Peltier</t>
  </si>
  <si>
    <t>Leif Davis</t>
  </si>
  <si>
    <t>Leighton Clarkson</t>
  </si>
  <si>
    <t>Lewis Dunk</t>
  </si>
  <si>
    <t>Lewis Richards</t>
  </si>
  <si>
    <t>Lewis Richardson</t>
  </si>
  <si>
    <t>Liam Cooper</t>
  </si>
  <si>
    <t>Liam Delap</t>
  </si>
  <si>
    <t>Lucas Digne</t>
  </si>
  <si>
    <t>Lucas Rodrigues Moura da Silva</t>
  </si>
  <si>
    <t>Luka MilivojeviÄ‡</t>
  </si>
  <si>
    <t>Luke Ayling</t>
  </si>
  <si>
    <t>Luke Cundle</t>
  </si>
  <si>
    <t>Luke Mbete-Tatu</t>
  </si>
  <si>
    <t>Luke Shaw</t>
  </si>
  <si>
    <t>Luke Thomas</t>
  </si>
  <si>
    <t>Lys Mousset</t>
  </si>
  <si>
    <t>Mace Lewin Goodridge</t>
  </si>
  <si>
    <t>Mahmoud Ibrahim Hassan</t>
  </si>
  <si>
    <t>Mamadou Sakho</t>
  </si>
  <si>
    <t>Manuel Lanzini</t>
  </si>
  <si>
    <t>Marc Albrighton</t>
  </si>
  <si>
    <t>Marcos Alonso</t>
  </si>
  <si>
    <t>Marcus Rashford</t>
  </si>
  <si>
    <t>Marek RodÃ¡k</t>
  </si>
  <si>
    <t>Slovakia</t>
  </si>
  <si>
    <t>Mario Lemina</t>
  </si>
  <si>
    <t>Gabon</t>
  </si>
  <si>
    <t>Mark Gillespie</t>
  </si>
  <si>
    <t>Mark Noble</t>
  </si>
  <si>
    <t>Martin DÃºbravka</t>
  </si>
  <si>
    <t>Martin Kelly</t>
  </si>
  <si>
    <t>Martin Ã˜degaard</t>
  </si>
  <si>
    <t>Marvelous Nakamba</t>
  </si>
  <si>
    <t>Zimbabwe</t>
  </si>
  <si>
    <t>Mason Greenwood</t>
  </si>
  <si>
    <t>Mason Holgate</t>
  </si>
  <si>
    <t>Mason Mount</t>
  </si>
  <si>
    <t>MatÄ›j Vydra</t>
  </si>
  <si>
    <t>Czech Republic</t>
  </si>
  <si>
    <t>Mateo KovaÄiÄ‡</t>
  </si>
  <si>
    <t>Mateusz Bogusz</t>
  </si>
  <si>
    <t>Mateusz Klich</t>
  </si>
  <si>
    <t>Matheus Fellipe Costa Pereira</t>
  </si>
  <si>
    <t>Mathew Ryan</t>
  </si>
  <si>
    <t>Australia</t>
  </si>
  <si>
    <t>Matt Doherty</t>
  </si>
  <si>
    <t>Matt Macey</t>
  </si>
  <si>
    <t>Matt Phillips</t>
  </si>
  <si>
    <t>Matt Ritchie</t>
  </si>
  <si>
    <t>Matt Targett</t>
  </si>
  <si>
    <t>Matthew Longstaff</t>
  </si>
  <si>
    <t>Matthew Lowton</t>
  </si>
  <si>
    <t>Matty Cash</t>
  </si>
  <si>
    <t>Max Harrison Sanders</t>
  </si>
  <si>
    <t>Max Kilman</t>
  </si>
  <si>
    <t>Max Lowe</t>
  </si>
  <si>
    <t>Max Meyer</t>
  </si>
  <si>
    <t>Max Thompson</t>
  </si>
  <si>
    <t>Maxime Le Marchand</t>
  </si>
  <si>
    <t>Mbaye Diagne</t>
  </si>
  <si>
    <t>Meritan Shabani</t>
  </si>
  <si>
    <t>Kosovo</t>
  </si>
  <si>
    <t>Michael Hector</t>
  </si>
  <si>
    <t>Jamaica</t>
  </si>
  <si>
    <t>Michael Keane</t>
  </si>
  <si>
    <t>Michael Obafemi</t>
  </si>
  <si>
    <t>Michael Verrips</t>
  </si>
  <si>
    <t>Michail Antonio</t>
  </si>
  <si>
    <t>MichaÅ‚ Karbownik</t>
  </si>
  <si>
    <t>Michy Batshuayi</t>
  </si>
  <si>
    <t>Miguel Ãngel AlmirÃ³n Rejala</t>
  </si>
  <si>
    <t>Mohamed Elneny</t>
  </si>
  <si>
    <t>Mohamed SaÃ¯d Benrahma</t>
  </si>
  <si>
    <t>Mohamed Salah</t>
  </si>
  <si>
    <t>Mohamed Salisu Abdul Karim</t>
  </si>
  <si>
    <t>Moise Kean</t>
  </si>
  <si>
    <t>Morgan Gibbs-White</t>
  </si>
  <si>
    <t>Morgan Sanson</t>
  </si>
  <si>
    <t>Moussa Djenepo</t>
  </si>
  <si>
    <t>Mali</t>
  </si>
  <si>
    <t>Moussa Sissoko</t>
  </si>
  <si>
    <t>N'Golo KantÃ©</t>
  </si>
  <si>
    <t>Naby Deco KeÃ¯ta</t>
  </si>
  <si>
    <t>Guinea</t>
  </si>
  <si>
    <t>Nampalys Mendy</t>
  </si>
  <si>
    <t>Nathan AkÃ©</t>
  </si>
  <si>
    <t>Nathan Redmond</t>
  </si>
  <si>
    <t>Nathan Tella</t>
  </si>
  <si>
    <t>Nathaniel Clyne</t>
  </si>
  <si>
    <t>Nathaniel Phillips</t>
  </si>
  <si>
    <t>Neal Maupay</t>
  </si>
  <si>
    <t>Neco Williams</t>
  </si>
  <si>
    <t>Neeskens Kebano</t>
  </si>
  <si>
    <t>Congo DR</t>
  </si>
  <si>
    <t>Neil Taylor</t>
  </si>
  <si>
    <t>NÃ©lson Semedo</t>
  </si>
  <si>
    <t>Nemanja MatiÄ‡</t>
  </si>
  <si>
    <t>Niall Huggins</t>
  </si>
  <si>
    <t>Nick Pope</t>
  </si>
  <si>
    <t>Nicolas Otamendi</t>
  </si>
  <si>
    <t>Nicolas PÃ©pÃ©</t>
  </si>
  <si>
    <t>Niels Nkounkou</t>
  </si>
  <si>
    <t>Nigel Lonwijk</t>
  </si>
  <si>
    <t>Odion Jude Ighalo</t>
  </si>
  <si>
    <t>Ola Aina</t>
  </si>
  <si>
    <t>Oleksandr Zinchenko</t>
  </si>
  <si>
    <t>Oliver Burke</t>
  </si>
  <si>
    <t>Oliver Casey</t>
  </si>
  <si>
    <t>Oliver McBurnie</t>
  </si>
  <si>
    <t>Oliver Norwood</t>
  </si>
  <si>
    <t>Olivier Giroud</t>
  </si>
  <si>
    <t>Ollie Watkins</t>
  </si>
  <si>
    <t>Oluwasemilogo Adesewo Ibidapo Ajayi</t>
  </si>
  <si>
    <t>Oluwatosin Adarabioyo</t>
  </si>
  <si>
    <t>Onyinye Wilfred Ndidi</t>
  </si>
  <si>
    <t>Oriol Romeu</t>
  </si>
  <si>
    <t>Oskar Buur</t>
  </si>
  <si>
    <t>Owen Otasowie</t>
  </si>
  <si>
    <t>Pablo Fornals Malla</t>
  </si>
  <si>
    <t>Pablo HernÃ¡ndez DomÃ­nguez</t>
  </si>
  <si>
    <t>Pablo MarÃ­ Villar</t>
  </si>
  <si>
    <t>Pascal GroÃŸ</t>
  </si>
  <si>
    <t>Pascal Struijk</t>
  </si>
  <si>
    <t>Patrick Bamford</t>
  </si>
  <si>
    <t>Patrick Cutrone</t>
  </si>
  <si>
    <t>Patrick van Aanholt</t>
  </si>
  <si>
    <t>Paul Dummett</t>
  </si>
  <si>
    <t>Paul Pogba</t>
  </si>
  <si>
    <t>Pedro Lomba Neto</t>
  </si>
  <si>
    <t>Percy Tau</t>
  </si>
  <si>
    <t>South Africa</t>
  </si>
  <si>
    <t>Phil Bardsley</t>
  </si>
  <si>
    <t>Phil Jagielka</t>
  </si>
  <si>
    <t>Philip Foden</t>
  </si>
  <si>
    <t>Pierre-Emerick Aubameyang</t>
  </si>
  <si>
    <t>Pierre-Emile HÃ¸jbjerg</t>
  </si>
  <si>
    <t>Raheem Sterling</t>
  </si>
  <si>
    <t>Raphael Dias Belloli</t>
  </si>
  <si>
    <t>RaÃºl Alonso JimÃ©nez RodrÃ­guez</t>
  </si>
  <si>
    <t>Mexico</t>
  </si>
  <si>
    <t>Rayan AÃ¯t Nouri</t>
  </si>
  <si>
    <t>Reda Jousef Khadra</t>
  </si>
  <si>
    <t>Reece James</t>
  </si>
  <si>
    <t>Reiss Nelson</t>
  </si>
  <si>
    <t>Rekeem Harper</t>
  </si>
  <si>
    <t>Rhian Brewster</t>
  </si>
  <si>
    <t>Rhys Williams</t>
  </si>
  <si>
    <t>Ricardo Domingos Barbosa Pereira</t>
  </si>
  <si>
    <t>Richard Nartey</t>
  </si>
  <si>
    <t>Richarlison de Andrade</t>
  </si>
  <si>
    <t>Riyad Mahrez</t>
  </si>
  <si>
    <t>Rob Holding</t>
  </si>
  <si>
    <t>Robbie Brady</t>
  </si>
  <si>
    <t>Robert Lynch Sanchez</t>
  </si>
  <si>
    <t>Robert Snodgrass</t>
  </si>
  <si>
    <t>Roberto Firmino</t>
  </si>
  <si>
    <t>Robin Koch</t>
  </si>
  <si>
    <t>Robin Olsen</t>
  </si>
  <si>
    <t>Rodri</t>
  </si>
  <si>
    <t>Rodrigo</t>
  </si>
  <si>
    <t>Romain SaÃ¯ss</t>
  </si>
  <si>
    <t>Romaine Theodore Sawyers</t>
  </si>
  <si>
    <t>St. Kitts and Nevis</t>
  </si>
  <si>
    <t>Ross Barkley</t>
  </si>
  <si>
    <t>RÃºben Diogo Da Silva Neves</t>
  </si>
  <si>
    <t>RÃºben GonÃ§alo Silva Nascimento Vinagre</t>
  </si>
  <si>
    <t>Ruben Loftus-Cheek</t>
  </si>
  <si>
    <t>RÃºben Santos Gato Alves Dias</t>
  </si>
  <si>
    <t>Rui Pedro dos Santos PatrÃ­cio</t>
  </si>
  <si>
    <t>RÃºnar Alex RÃºnarsson</t>
  </si>
  <si>
    <t>Ryan Bertrand</t>
  </si>
  <si>
    <t>Ryan Finnigan</t>
  </si>
  <si>
    <t>Ryan Fraser</t>
  </si>
  <si>
    <t>Ryan Fredericks</t>
  </si>
  <si>
    <t>Ryan Inniss</t>
  </si>
  <si>
    <t>Sadio ManÃ©</t>
  </si>
  <si>
    <t>Sam Field</t>
  </si>
  <si>
    <t>Sam Johnstone</t>
  </si>
  <si>
    <t>Sam Woods</t>
  </si>
  <si>
    <t>Sander Berge</t>
  </si>
  <si>
    <t>Scott Carson</t>
  </si>
  <si>
    <t>Scott Dann</t>
  </si>
  <si>
    <t>Scott McTominay</t>
  </si>
  <si>
    <t>Sead KolaÅ¡inac</t>
  </si>
  <si>
    <t>Bosnia and Herzegovina</t>
  </si>
  <si>
    <t>SÃ©amus Coleman</t>
  </si>
  <si>
    <t>Sean Longstaff</t>
  </si>
  <si>
    <t>SÃ©bastien Haller</t>
  </si>
  <si>
    <t>Serge Aurier</t>
  </si>
  <si>
    <t>Sergio Aguero</t>
  </si>
  <si>
    <t>Sergio ReguilÃ³n RodrÃ­guez</t>
  </si>
  <si>
    <t>Shane Long</t>
  </si>
  <si>
    <t>Shkodran Mustafi</t>
  </si>
  <si>
    <t>Solomon March</t>
  </si>
  <si>
    <t>Stefan Marius Johansen</t>
  </si>
  <si>
    <t>Stephen Henderson</t>
  </si>
  <si>
    <t>Steven Alzate</t>
  </si>
  <si>
    <t>Steven Bergwijn</t>
  </si>
  <si>
    <t>Stuart Armstrong</t>
  </si>
  <si>
    <t>Stuart Dallas</t>
  </si>
  <si>
    <t>Takumi Minamino</t>
  </si>
  <si>
    <t>Japan</t>
  </si>
  <si>
    <t>Tammy Abraham</t>
  </si>
  <si>
    <t>Tanguy Ndombele</t>
  </si>
  <si>
    <t>Tariq Lamptey</t>
  </si>
  <si>
    <t>Taylor Harwood-Bellis</t>
  </si>
  <si>
    <t>Taylor Perry</t>
  </si>
  <si>
    <t>Teddy Hoare</t>
  </si>
  <si>
    <t>Terence Kongolo</t>
  </si>
  <si>
    <t>Thakgalo Khanya Leshabela</t>
  </si>
  <si>
    <t>Theo Corbeanu</t>
  </si>
  <si>
    <t>Romania</t>
  </si>
  <si>
    <t>Theo Walcott</t>
  </si>
  <si>
    <t>Thiago Alcantara</t>
  </si>
  <si>
    <t>Thiago Silva</t>
  </si>
  <si>
    <t>Thomas Doyle</t>
  </si>
  <si>
    <t>Thomas McGill</t>
  </si>
  <si>
    <t>Thomas Partey</t>
  </si>
  <si>
    <t>Tim Ream</t>
  </si>
  <si>
    <t>Timo Werner</t>
  </si>
  <si>
    <t>Timothy Castagne</t>
  </si>
  <si>
    <t>Timothy Fosu-Mensah</t>
  </si>
  <si>
    <t>Toby Alderweireld</t>
  </si>
  <si>
    <t>Tom Cairney</t>
  </si>
  <si>
    <t>Tom Davies</t>
  </si>
  <si>
    <t>Tom Heaton</t>
  </si>
  <si>
    <t>TomÃ¡Å¡ SouÄek</t>
  </si>
  <si>
    <t>Trent Alexander-Arnold</t>
  </si>
  <si>
    <t>Tyler Onyango</t>
  </si>
  <si>
    <t>Tyler Roberts</t>
  </si>
  <si>
    <t>Tyrick Mitchell</t>
  </si>
  <si>
    <t>Tyrone Mings</t>
  </si>
  <si>
    <t>Vicente Guaita</t>
  </si>
  <si>
    <t>Victor Nilsson LindelÃ¶f</t>
  </si>
  <si>
    <t>Virgil van Dijk</t>
  </si>
  <si>
    <t>Vitor Machado Ferreira</t>
  </si>
  <si>
    <t>VladimÃ­r Coufal</t>
  </si>
  <si>
    <t>Vontae Daley-Campbell</t>
  </si>
  <si>
    <t>Wayne Hennessey</t>
  </si>
  <si>
    <t>Wes Foderingham</t>
  </si>
  <si>
    <t>Wes Morgan</t>
  </si>
  <si>
    <t>Wesley Fofana</t>
  </si>
  <si>
    <t>Wilfredo Daniel Caballero</t>
  </si>
  <si>
    <t>Wilfried Zaha</t>
  </si>
  <si>
    <t>Will Ferry</t>
  </si>
  <si>
    <t>Will Norris</t>
  </si>
  <si>
    <t>William Smallbone</t>
  </si>
  <si>
    <t>Willian</t>
  </si>
  <si>
    <t>Willian JosÃ©</t>
  </si>
  <si>
    <t>Willy Boly</t>
  </si>
  <si>
    <t>Xherdan Shaqiri</t>
  </si>
  <si>
    <t>Yann Valery</t>
  </si>
  <si>
    <t>Yerry Fernando Mina GonzÃ¡lez</t>
  </si>
  <si>
    <t>Youri Tielemans</t>
  </si>
  <si>
    <t>Yves Bissouma</t>
  </si>
  <si>
    <t>Zack Steffen</t>
  </si>
  <si>
    <t>Zak Brunt</t>
  </si>
  <si>
    <t>Åukasz FabiaÅ„ski</t>
  </si>
  <si>
    <t>timestamp</t>
  </si>
  <si>
    <t>date_GMT</t>
  </si>
  <si>
    <t>status</t>
  </si>
  <si>
    <t>attendance</t>
  </si>
  <si>
    <t>Pre-Match PPG (Home)</t>
  </si>
  <si>
    <t>Pre-Match PPG (Away)</t>
  </si>
  <si>
    <t>home_ppg</t>
  </si>
  <si>
    <t>away_ppg</t>
  </si>
  <si>
    <t>home_team_goal_count</t>
  </si>
  <si>
    <t>away_team_goal_count</t>
  </si>
  <si>
    <t>total_goal_count</t>
  </si>
  <si>
    <t>total_goals_at_half_time</t>
  </si>
  <si>
    <t>home_team_goal_count_half_time</t>
  </si>
  <si>
    <t>away_team_goal_count_half_time</t>
  </si>
  <si>
    <t>home_team_goal_timings</t>
  </si>
  <si>
    <t>away_team_goal_timings</t>
  </si>
  <si>
    <t>home_team_corner_count</t>
  </si>
  <si>
    <t>away_team_corner_count</t>
  </si>
  <si>
    <t>home_team_yellow_cards</t>
  </si>
  <si>
    <t>home_team_red_cards</t>
  </si>
  <si>
    <t>away_team_yellow_cards</t>
  </si>
  <si>
    <t>away_team_red_cards</t>
  </si>
  <si>
    <t>average_goals_per_match_pre_match</t>
  </si>
  <si>
    <t>btts_percentage_pre_match</t>
  </si>
  <si>
    <t>odds_ft_home_team_win</t>
  </si>
  <si>
    <t>odds_ft_draw</t>
  </si>
  <si>
    <t>odds_ft_away_team_win</t>
  </si>
  <si>
    <t>odds_btts_yes</t>
  </si>
  <si>
    <t>odds_btts_no</t>
  </si>
  <si>
    <t>stadium_name</t>
  </si>
  <si>
    <t>N/A</t>
  </si>
  <si>
    <t>name</t>
  </si>
  <si>
    <t>format</t>
  </si>
  <si>
    <t>number_of_clubs</t>
  </si>
  <si>
    <t>total_matches</t>
  </si>
  <si>
    <t>matches_completed</t>
  </si>
  <si>
    <t>game_week</t>
  </si>
  <si>
    <t>total_game_week</t>
  </si>
  <si>
    <t>progress</t>
  </si>
  <si>
    <t>average_goals_per_match</t>
  </si>
  <si>
    <t>average_scored_home_team</t>
  </si>
  <si>
    <t>average_scored_away_team</t>
  </si>
  <si>
    <t>btts_percentage</t>
  </si>
  <si>
    <t>clean_sheets_percentage</t>
  </si>
  <si>
    <t>prediction_risk</t>
  </si>
  <si>
    <t>home_scored_advantage_percentage</t>
  </si>
  <si>
    <t>home_defence_advantage_percentage</t>
  </si>
  <si>
    <t>home_advantage_percentage</t>
  </si>
  <si>
    <t>average_corners_per_match</t>
  </si>
  <si>
    <t>average_corners_per_match_home_team</t>
  </si>
  <si>
    <t>average_corners_per_match_away_team</t>
  </si>
  <si>
    <t>total_corners_for_season</t>
  </si>
  <si>
    <t>average_cards_per_match</t>
  </si>
  <si>
    <t>average_cards_per_match_home_team</t>
  </si>
  <si>
    <t>average_cards_per_match_away_team</t>
  </si>
  <si>
    <t>total_cards_for_season</t>
  </si>
  <si>
    <t>over_05_percentage</t>
  </si>
  <si>
    <t>over_15_percentage</t>
  </si>
  <si>
    <t>over_25_percentage</t>
  </si>
  <si>
    <t>over_35_percentage</t>
  </si>
  <si>
    <t>over_45_percentage</t>
  </si>
  <si>
    <t>over_55_percentage</t>
  </si>
  <si>
    <t>under_05_percentage</t>
  </si>
  <si>
    <t>under_15_percentage</t>
  </si>
  <si>
    <t>under_25_percentage</t>
  </si>
  <si>
    <t>under_35_percentage</t>
  </si>
  <si>
    <t>under_45_percentage</t>
  </si>
  <si>
    <t>under_55_percentage</t>
  </si>
  <si>
    <t>over_65_corners_percentage</t>
  </si>
  <si>
    <t>over_75_corners_percentage</t>
  </si>
  <si>
    <t>over_85_corners_percentage</t>
  </si>
  <si>
    <t>over_95_corners_percentage</t>
  </si>
  <si>
    <t>over_105_corners_percentage</t>
  </si>
  <si>
    <t>over_115_corners_percentage</t>
  </si>
  <si>
    <t>over_125_corners_percentage</t>
  </si>
  <si>
    <t>over_135_corners_percentage</t>
  </si>
  <si>
    <t>over_05_cards_percentage</t>
  </si>
  <si>
    <t>over_15_cards_percentage</t>
  </si>
  <si>
    <t>over_25_cards_percentage</t>
  </si>
  <si>
    <t>over_35_cards_percentage</t>
  </si>
  <si>
    <t>over_45_cards_percentage</t>
  </si>
  <si>
    <t>over_55_cards_percentage</t>
  </si>
  <si>
    <t>over_65_cards_percentage</t>
  </si>
  <si>
    <t>over_75_cards_percentage</t>
  </si>
  <si>
    <t>goals_min_0_to_10</t>
  </si>
  <si>
    <t>goals_min_11_to_20</t>
  </si>
  <si>
    <t>goals_min_21_to_30</t>
  </si>
  <si>
    <t>goals_min_31_to_40</t>
  </si>
  <si>
    <t>goals_min_41_to_50</t>
  </si>
  <si>
    <t>goals_min_51_to_60</t>
  </si>
  <si>
    <t>goals_min_61_to_70</t>
  </si>
  <si>
    <t>goals_min_71_to_80</t>
  </si>
  <si>
    <t>goals_min_81_to_90</t>
  </si>
  <si>
    <t>goals_min_0_to_15</t>
  </si>
  <si>
    <t>goals_min_16_to_30</t>
  </si>
  <si>
    <t>goals_min_31_to_45</t>
  </si>
  <si>
    <t>goals_min_46_to_60</t>
  </si>
  <si>
    <t>goals_min_61_to_75</t>
  </si>
  <si>
    <t>goals_min_76_to_90</t>
  </si>
  <si>
    <t>xg_avg_per_match</t>
  </si>
  <si>
    <t>In Progress</t>
  </si>
  <si>
    <t>team_name</t>
  </si>
  <si>
    <t>common_name</t>
  </si>
  <si>
    <t>country</t>
  </si>
  <si>
    <t>matches_played</t>
  </si>
  <si>
    <t>matches_played_home</t>
  </si>
  <si>
    <t>matches_played_away</t>
  </si>
  <si>
    <t>suspended_matches</t>
  </si>
  <si>
    <t>wins</t>
  </si>
  <si>
    <t>wins_home</t>
  </si>
  <si>
    <t>wins_away</t>
  </si>
  <si>
    <t>draws</t>
  </si>
  <si>
    <t>draws_home</t>
  </si>
  <si>
    <t>draws_away</t>
  </si>
  <si>
    <t>losses</t>
  </si>
  <si>
    <t>losses_home</t>
  </si>
  <si>
    <t>losses_away</t>
  </si>
  <si>
    <t>points_per_game</t>
  </si>
  <si>
    <t>points_per_game_home</t>
  </si>
  <si>
    <t>points_per_game_away</t>
  </si>
  <si>
    <t>league_position</t>
  </si>
  <si>
    <t>league_position_home</t>
  </si>
  <si>
    <t>league_position_away</t>
  </si>
  <si>
    <t>performance_rank</t>
  </si>
  <si>
    <t>goals_scored</t>
  </si>
  <si>
    <t>goals_conceded</t>
  </si>
  <si>
    <t>goal_difference</t>
  </si>
  <si>
    <t>total_goal_count_home</t>
  </si>
  <si>
    <t>total_goal_count_away</t>
  </si>
  <si>
    <t>goals_scored_home</t>
  </si>
  <si>
    <t>goals_scored_away</t>
  </si>
  <si>
    <t>goals_conceded_home</t>
  </si>
  <si>
    <t>goals_conceded_away</t>
  </si>
  <si>
    <t>goal_difference_home</t>
  </si>
  <si>
    <t>goal_difference_away</t>
  </si>
  <si>
    <t>minutes_per_goal_scored</t>
  </si>
  <si>
    <t>minutes_per_goal_scored_home</t>
  </si>
  <si>
    <t>minutes_per_goal_scored_away</t>
  </si>
  <si>
    <t>minutes_per_goal_conceded</t>
  </si>
  <si>
    <t>minutes_per_goal_conceded_home</t>
  </si>
  <si>
    <t>minutes_per_goal_conceded_away</t>
  </si>
  <si>
    <t>clean_sheets</t>
  </si>
  <si>
    <t>btts_count</t>
  </si>
  <si>
    <t>fts_count</t>
  </si>
  <si>
    <t>fts_count_home</t>
  </si>
  <si>
    <t>fts_count_away</t>
  </si>
  <si>
    <t>first_team_to_score_count</t>
  </si>
  <si>
    <t>corners_total</t>
  </si>
  <si>
    <t>cards_total</t>
  </si>
  <si>
    <t>average_possession</t>
  </si>
  <si>
    <t>average_possession_home</t>
  </si>
  <si>
    <t>average_possession_away</t>
  </si>
  <si>
    <t>shots</t>
  </si>
  <si>
    <t>shots_home</t>
  </si>
  <si>
    <t>shots_away</t>
  </si>
  <si>
    <t>shots_on_target</t>
  </si>
  <si>
    <t>shots_on_target_home</t>
  </si>
  <si>
    <t>shots_on_target_away</t>
  </si>
  <si>
    <t>shots_off_target</t>
  </si>
  <si>
    <t>shots_off_target_home</t>
  </si>
  <si>
    <t>shots_off_target_away</t>
  </si>
  <si>
    <t>fouls</t>
  </si>
  <si>
    <t>goals_scored_half_time</t>
  </si>
  <si>
    <t>goals_conceded_half_time</t>
  </si>
  <si>
    <t>goal_difference_half_time</t>
  </si>
  <si>
    <t>leading_at_half_time</t>
  </si>
  <si>
    <t>draw_at_half_time</t>
  </si>
  <si>
    <t>losing_at_half_time</t>
  </si>
  <si>
    <t>points_per_game_half_time</t>
  </si>
  <si>
    <t>average_total_goals_per_match</t>
  </si>
  <si>
    <t>goals_scored_per_match</t>
  </si>
  <si>
    <t>goals_conceded_per_match</t>
  </si>
  <si>
    <t>total_goals_per_match_half_time</t>
  </si>
  <si>
    <t>goals_scored_per_match_half_time</t>
  </si>
  <si>
    <t>goals_conceded_per_match_half_time</t>
  </si>
  <si>
    <t>win_percentage</t>
  </si>
  <si>
    <t>win_percentage_home</t>
  </si>
  <si>
    <t>win_percentage_away</t>
  </si>
  <si>
    <t>clean_sheet_percentage</t>
  </si>
  <si>
    <t>fts_percentage</t>
  </si>
  <si>
    <t>fts_percentage_home</t>
  </si>
  <si>
    <t>fts_percentage_away</t>
  </si>
  <si>
    <t>first_team_to_score_percentage</t>
  </si>
  <si>
    <t>clean_sheet_half_time</t>
  </si>
  <si>
    <t>clean_sheet_half_time_percentage</t>
  </si>
  <si>
    <t>fts_half_time</t>
  </si>
  <si>
    <t>fts_half_time_percentage</t>
  </si>
  <si>
    <t>btts_half_time</t>
  </si>
  <si>
    <t>btts_half_time_percentage</t>
  </si>
  <si>
    <t>leading_at_half_time_percentage</t>
  </si>
  <si>
    <t>draw_at_half_time_percentage</t>
  </si>
  <si>
    <t>losing_at_half_time_percentage</t>
  </si>
  <si>
    <t>corners_per_match</t>
  </si>
  <si>
    <t>cards_per_match</t>
  </si>
  <si>
    <t>draw_percentage_overall</t>
  </si>
  <si>
    <t>draw_percentage_home</t>
  </si>
  <si>
    <t>draw_percentage_away</t>
  </si>
  <si>
    <t>loss_percentage_ovearll</t>
  </si>
  <si>
    <t>loss_percentage_home</t>
  </si>
  <si>
    <t>loss_percentage_away</t>
  </si>
  <si>
    <t>Arsenal FC</t>
  </si>
  <si>
    <t>Tottenham Hotspur FC</t>
  </si>
  <si>
    <t>Manchester City FC</t>
  </si>
  <si>
    <t>Leicester City FC</t>
  </si>
  <si>
    <t>West Bromwich Albion FC</t>
  </si>
  <si>
    <t>Crystal Palace FC</t>
  </si>
  <si>
    <t>Everton FC</t>
  </si>
  <si>
    <t>Burnley FC</t>
  </si>
  <si>
    <t>Southampton FC</t>
  </si>
  <si>
    <t>Manchester United FC</t>
  </si>
  <si>
    <t>Liverpool FC</t>
  </si>
  <si>
    <t>Chelsea FC</t>
  </si>
  <si>
    <t>West Ham United FC</t>
  </si>
  <si>
    <t>Newcastle United FC</t>
  </si>
  <si>
    <t>Aston Villa FC</t>
  </si>
  <si>
    <t>Fulham FC</t>
  </si>
  <si>
    <t>Brighton &amp; Hove Albion FC</t>
  </si>
  <si>
    <t>Leeds United FC</t>
  </si>
  <si>
    <t>Wolverhampton Wanderers FC</t>
  </si>
  <si>
    <t>Sheffield United FC</t>
  </si>
  <si>
    <t>Column</t>
  </si>
  <si>
    <t>Data</t>
  </si>
  <si>
    <t>Santos's Comments</t>
  </si>
  <si>
    <t>Players Name</t>
  </si>
  <si>
    <t>Players Age</t>
  </si>
  <si>
    <t>Current League Name</t>
  </si>
  <si>
    <t>Current Season Name</t>
  </si>
  <si>
    <t>Players Position</t>
  </si>
  <si>
    <t>current_club</t>
  </si>
  <si>
    <t>Players Club Name</t>
  </si>
  <si>
    <t>minutes_played</t>
  </si>
  <si>
    <t>Minutes Played</t>
  </si>
  <si>
    <t xml:space="preserve">Overall / Home / Away </t>
  </si>
  <si>
    <t>Players Nationality</t>
  </si>
  <si>
    <t>appearances</t>
  </si>
  <si>
    <t>Season Appearances</t>
  </si>
  <si>
    <t>goals</t>
  </si>
  <si>
    <t>Season Goals</t>
  </si>
  <si>
    <t>assists</t>
  </si>
  <si>
    <t>Season Assists</t>
  </si>
  <si>
    <t>Penalties Scored</t>
  </si>
  <si>
    <t>Penalties Missed</t>
  </si>
  <si>
    <t>Clean Sheets</t>
  </si>
  <si>
    <t>conceded</t>
  </si>
  <si>
    <t>Goals Conceded</t>
  </si>
  <si>
    <t>Total Yellow Cards</t>
  </si>
  <si>
    <t>Total Red Cards</t>
  </si>
  <si>
    <t>Goal Involvement / 90</t>
  </si>
  <si>
    <t>goals_per_90</t>
  </si>
  <si>
    <t>Goals Scored / 90</t>
  </si>
  <si>
    <t>conceded_per_90</t>
  </si>
  <si>
    <t>Conceded Scored / 90</t>
  </si>
  <si>
    <t>cards_per_90</t>
  </si>
  <si>
    <t>Cards / 90</t>
  </si>
  <si>
    <t>AVG Minutes / Match</t>
  </si>
  <si>
    <t>min_per_assist</t>
  </si>
  <si>
    <t>AVG Minutes / Assist</t>
  </si>
  <si>
    <t>Ranking of Players Among Attackers</t>
  </si>
  <si>
    <t>Ranking of Players Among Midfielders</t>
  </si>
  <si>
    <t>Ranking of Players Among Defenders</t>
  </si>
  <si>
    <t>Scoring Rank of Player within Club</t>
  </si>
  <si>
    <t>Team Name</t>
  </si>
  <si>
    <t>Common, shorter name</t>
  </si>
  <si>
    <t>Season Year (ie. 2017/2018)</t>
  </si>
  <si>
    <t>Country of Club</t>
  </si>
  <si>
    <t>Matches Played.</t>
  </si>
  <si>
    <t xml:space="preserve">Total / Home / Away </t>
  </si>
  <si>
    <t>Number of suspended matches.</t>
  </si>
  <si>
    <t>Number of Wins.</t>
  </si>
  <si>
    <t>Number of Draws.</t>
  </si>
  <si>
    <t>Number of Losses.</t>
  </si>
  <si>
    <t>Points Per Game (Form)</t>
  </si>
  <si>
    <t>League Position (If not a league, then performance rank)</t>
  </si>
  <si>
    <t>Goals Scored this season.</t>
  </si>
  <si>
    <t>Goals Conceded this season.</t>
  </si>
  <si>
    <t>Goal Difference. Goals Scored - Goals Conceded.</t>
  </si>
  <si>
    <t>Total Goal Count (incl. Scored and Conceded).</t>
  </si>
  <si>
    <t>Minutes per Goal Scored.</t>
  </si>
  <si>
    <t>Minutes per Goal Conceded.</t>
  </si>
  <si>
    <t>Number of Clean Sheets.</t>
  </si>
  <si>
    <t>Number of BTTS (Both Teams To Score).</t>
  </si>
  <si>
    <t>Number of FTS (Failed to Score).</t>
  </si>
  <si>
    <t>Number of times this team scored first in a match.</t>
  </si>
  <si>
    <t>Total Number of Corner Kicks. Includes both For and Against</t>
  </si>
  <si>
    <t>Total Number of Cards. Red Cards = 2 cards</t>
  </si>
  <si>
    <t>Average possession %</t>
  </si>
  <si>
    <t>Shots taken total this season</t>
  </si>
  <si>
    <t>Shots On Target total this season</t>
  </si>
  <si>
    <t>Shots Off Target total this season</t>
  </si>
  <si>
    <t>Fouls total this season</t>
  </si>
  <si>
    <t>Goals Scored - Half Time</t>
  </si>
  <si>
    <t>Goals Conceded - Half Time</t>
  </si>
  <si>
    <t>Goals Difference - Half Time</t>
  </si>
  <si>
    <t>Leading at Half Time - Half Time</t>
  </si>
  <si>
    <t>Draw at Half Time - Half Time</t>
  </si>
  <si>
    <t>Losing at Half Time - Half Time</t>
  </si>
  <si>
    <t>Points Per Game (Form) - Half Time</t>
  </si>
  <si>
    <t>Average Total Goals / match</t>
  </si>
  <si>
    <t>Average Goals Scored / match</t>
  </si>
  <si>
    <t>Average Goals Conceded / match</t>
  </si>
  <si>
    <t>Half-Time Total Goals / match</t>
  </si>
  <si>
    <t>Half-Time Average Goals Scored / match</t>
  </si>
  <si>
    <t>Half-Time Average Goals Conceded / match</t>
  </si>
  <si>
    <t>over05_count ~ over55_count</t>
  </si>
  <si>
    <t>Number of Over 0.5 ~ 5.5 results</t>
  </si>
  <si>
    <t>under05_count ~ under55_count</t>
  </si>
  <si>
    <t>Number of Under 0.5 ~ 5.5 results</t>
  </si>
  <si>
    <t>over05_percentage ~ over55_percentage</t>
  </si>
  <si>
    <t>Percentage of Over 0.5 ~ 5.5 results</t>
  </si>
  <si>
    <t>under05_percentage ~ under55_percentage</t>
  </si>
  <si>
    <t>Percentage of Under 0.5 ~ 5.5 results</t>
  </si>
  <si>
    <t>over05_count_half_time ~ over25_count_half_time</t>
  </si>
  <si>
    <t>Number of Half-Time Over 0.5 ~ 2.5 results</t>
  </si>
  <si>
    <t>under05_count_half_time ~ under25_count_half_time</t>
  </si>
  <si>
    <t>Number of Half-Time Under 0.5 ~ 2.5 results</t>
  </si>
  <si>
    <t>over05_half_time_percentage ~ over25_half_time_percentage</t>
  </si>
  <si>
    <t>Percentage of Half-Time Over 0.5 ~ 2.5 results</t>
  </si>
  <si>
    <t>Win %</t>
  </si>
  <si>
    <t>Home Advantage %</t>
  </si>
  <si>
    <t xml:space="preserve">Home </t>
  </si>
  <si>
    <t>Clean Sheet %</t>
  </si>
  <si>
    <t>BTTS %</t>
  </si>
  <si>
    <t>Failed to Score %</t>
  </si>
  <si>
    <t>First Team to Score %</t>
  </si>
  <si>
    <t>Clean Sheets - Half Time</t>
  </si>
  <si>
    <t>Clean Sheets % - Half Time</t>
  </si>
  <si>
    <t>Failed to Score - Half Time</t>
  </si>
  <si>
    <t>Failed to Score % - Half Time</t>
  </si>
  <si>
    <t>BTTS - Half Time</t>
  </si>
  <si>
    <t>BTTS % - Half Time</t>
  </si>
  <si>
    <t>Leading at Half Time %</t>
  </si>
  <si>
    <t>Draw at Half Time %</t>
  </si>
  <si>
    <t>Losing at Half Time %</t>
  </si>
  <si>
    <t>Corners / match</t>
  </si>
  <si>
    <t>over65_corners_percentage ~ over145CornersPercentage_overall</t>
  </si>
  <si>
    <t>Corners Over X Percentage</t>
  </si>
  <si>
    <t>xg_for_avg</t>
  </si>
  <si>
    <t>xG For / match</t>
  </si>
  <si>
    <t>xg_against_avg</t>
  </si>
  <si>
    <t>xG Against / match</t>
  </si>
  <si>
    <t>Cards / match</t>
  </si>
  <si>
    <t>FootyStats Prediction Risk %</t>
  </si>
  <si>
    <t>goals_scored_min_0_to_10 ~ goals_scored_min_81_to_90</t>
  </si>
  <si>
    <t>Goals Scored per 10 minutes</t>
  </si>
  <si>
    <t>goals_conceded_min_0_to_10 ~ goals_conceded_min_81_to_90</t>
  </si>
  <si>
    <t>Goals Conceded per 10 minutes</t>
  </si>
  <si>
    <t>draw_percentage</t>
  </si>
  <si>
    <t>Draw %</t>
  </si>
  <si>
    <t>loss_percentage</t>
  </si>
  <si>
    <t>Loss %</t>
  </si>
  <si>
    <t>average_attendance</t>
  </si>
  <si>
    <t>Average stadium attendance this season</t>
  </si>
  <si>
    <t>Are they popular :)</t>
  </si>
  <si>
    <t>Minutes per goal scored</t>
  </si>
  <si>
    <t>What does this say about how well they can score goals?</t>
  </si>
  <si>
    <t>Minutes per goal conceded</t>
  </si>
  <si>
    <t>What does this say about how well they can defend?</t>
  </si>
  <si>
    <t>highest_goals_scored</t>
  </si>
  <si>
    <t>High number of goals scored</t>
  </si>
  <si>
    <t>Are they a scoring threat?</t>
  </si>
  <si>
    <t xml:space="preserve">Home / Away </t>
  </si>
  <si>
    <t>highest_goals_conceded</t>
  </si>
  <si>
    <t>High number of goals conceded</t>
  </si>
  <si>
    <t>Is the defense really that bad?</t>
  </si>
  <si>
    <t>half_time_points</t>
  </si>
  <si>
    <t>Points based on results of first half only</t>
  </si>
  <si>
    <t>corners_recorded_matches_num</t>
  </si>
  <si>
    <t>Number of matches where corners were recorded</t>
  </si>
  <si>
    <t>corners_total_per_match</t>
  </si>
  <si>
    <t>Corners total (both teams) per match based on matches that this team participated in.</t>
  </si>
  <si>
    <t>corners_against_per_match</t>
  </si>
  <si>
    <t>Corners against this team (Opponent corners) per match based on matches that this team participated in.</t>
  </si>
  <si>
    <t>corners_against</t>
  </si>
  <si>
    <t>Corners against this team (Opponent corners) total this season.</t>
  </si>
  <si>
    <t>over65_corners_num ~ over145_corners_num</t>
  </si>
  <si>
    <t>Number of matches ended in Over 6.5 ~ Over 14.5 Corners (Total in a match)</t>
  </si>
  <si>
    <t>over65_corners_percentage ~ over145_corners_percentage</t>
  </si>
  <si>
    <t>Percentage of matches ended in Over 6.5 ~ Over 14.5 Corners (Total in a match)</t>
  </si>
  <si>
    <t>over25_corners_for ~ over85_corners_for</t>
  </si>
  <si>
    <t>Number of matches ended in Over 2.5 ~ Over 8.5 Corners earned by this team</t>
  </si>
  <si>
    <t>over25_corners_for_percentage ~ over85_corners_for_percentage</t>
  </si>
  <si>
    <t>Percentage of matches ended in Over 2.5 ~ Over 8.5 Corners earned by this team</t>
  </si>
  <si>
    <t>over25_corners_against ~ over85_corners_against</t>
  </si>
  <si>
    <t>Number of matches ended in Over 2.5 ~ Over 8.5 Corners against this team</t>
  </si>
  <si>
    <t>over25_corners_against_percentage ~ over85_corners_against_percentage</t>
  </si>
  <si>
    <t>Percentage of matches ended in Over 2.5 ~ Over 8.5 Corners against this team</t>
  </si>
  <si>
    <t>cornerTimingRecorded_matches</t>
  </si>
  <si>
    <t>Number of matches where corner timings were recorded</t>
  </si>
  <si>
    <t>corners_total_fh</t>
  </si>
  <si>
    <t>Corner total of both teams in the first half where this team participated in.</t>
  </si>
  <si>
    <t>corners_total_2h_overall</t>
  </si>
  <si>
    <t>Corner total of both teams in the second half where this team participated in</t>
  </si>
  <si>
    <t>corners_total_per_match_fh</t>
  </si>
  <si>
    <t>Average per match of corner total of both teams in the first half where this team participated in.</t>
  </si>
  <si>
    <t>corners_total_per_match_2h</t>
  </si>
  <si>
    <t>Average per match of corner total of both teams in the second half where this team participated in.</t>
  </si>
  <si>
    <t>corners_total_fh_over4 ~ corners_total_fh_over6</t>
  </si>
  <si>
    <t>Number of matches where the total corners in the first half was over 4 ~ over 6.</t>
  </si>
  <si>
    <t>corners_total_2h_over4 ~ corners_total_2h_over6</t>
  </si>
  <si>
    <t>Number of matches where the total corners in the second half was over 4 ~ over 6.</t>
  </si>
  <si>
    <t>over05_cards_total ~ over85_cards_total</t>
  </si>
  <si>
    <t>Number of matches where total cards in a match where this team participated in was Over 0.5 ~ Over 8.5.</t>
  </si>
  <si>
    <t>over05_cards_total_percentage ~ over85_cards_total_percentage</t>
  </si>
  <si>
    <t>Percentage of matches where total cards in a match where this team participated in was Over 0.5 ~ Over 8.5.</t>
  </si>
  <si>
    <t>over05_cards_for ~ over65_cards_for</t>
  </si>
  <si>
    <t>Number of matches where this team's card bookings were Over 0.5 ~ Over 6.5.</t>
  </si>
  <si>
    <t>over05_cards_for_percentage ~ over65_cards_for_percentage</t>
  </si>
  <si>
    <t>Percentage of matches where this team's card bookings were Over 0.5 ~ Over 6.5.</t>
  </si>
  <si>
    <t>over05_cards_against ~ over65_cards_against</t>
  </si>
  <si>
    <t>Number of matches where the opponent's card bookings were Over 0.5 ~ Over 6.5.</t>
  </si>
  <si>
    <t>over05_cards_against_percentage ~ over65_cards_against_percentage</t>
  </si>
  <si>
    <t>Percentage of matches where the opponent's card bookings were Over 0.5 ~ Over 6.5.</t>
  </si>
  <si>
    <t>firstGoalScoredPercentage</t>
  </si>
  <si>
    <t>Percentage of matches where this team scored the first goal.</t>
  </si>
  <si>
    <t>shots_per_match</t>
  </si>
  <si>
    <t>Shots per match of this team.</t>
  </si>
  <si>
    <t>shots_on_target_per_match</t>
  </si>
  <si>
    <t>Shots on target per match of this team.</t>
  </si>
  <si>
    <t>shots_off_target_per_match</t>
  </si>
  <si>
    <t>Shots off target per match of this team.</t>
  </si>
  <si>
    <t>fouls_by_this_team</t>
  </si>
  <si>
    <t>Fouls by this team. Total this season.</t>
  </si>
  <si>
    <t>fouls_per_match</t>
  </si>
  <si>
    <t>Fouls by this team per match this season.</t>
  </si>
  <si>
    <t>offsidesTotal</t>
  </si>
  <si>
    <t>Offsides of both teams in a match, totaled this season.</t>
  </si>
  <si>
    <t>offsidesTeamTotal</t>
  </si>
  <si>
    <t>Offsides of this team in a match, totaled this season.</t>
  </si>
  <si>
    <t>offsidesRecorded_matches</t>
  </si>
  <si>
    <t>Number of matches where offsides were recorded this season.</t>
  </si>
  <si>
    <t>offsidesAVG</t>
  </si>
  <si>
    <t>Offsides of both teams in a match, average per match this season.</t>
  </si>
  <si>
    <t>offsidesTeamAVG</t>
  </si>
  <si>
    <t>Offsides of this team in a match, average per match this season</t>
  </si>
  <si>
    <t>offsidesOver05 ~ offsides_total_over45</t>
  </si>
  <si>
    <t>Number of matches where total offsides in a match was Over 0.5 ~ 4.5.</t>
  </si>
  <si>
    <t>scoredBothHalves</t>
  </si>
  <si>
    <t>Number of matches where this team scored in both halves</t>
  </si>
  <si>
    <t>scoredBothHalvesPercentage</t>
  </si>
  <si>
    <t>Percentage of matches where this team scored in both halves</t>
  </si>
  <si>
    <t>BTTS_both_halves</t>
  </si>
  <si>
    <t>Number of matches where BTTS in both halves happened.</t>
  </si>
  <si>
    <t>BTTS_and_win</t>
  </si>
  <si>
    <t>Number of matches where BTTS and Win of this team was the result.</t>
  </si>
  <si>
    <t>BTTS_and_win_percentage</t>
  </si>
  <si>
    <t>Percentage of matches where BTTS and Win of this team was the result.</t>
  </si>
  <si>
    <t>BTTS_and_draw</t>
  </si>
  <si>
    <t>Number of matches where BTTS and Draw was the result.</t>
  </si>
  <si>
    <t>BTTS_and_draw_percentage</t>
  </si>
  <si>
    <t>Percentage of matches where BTTS and Draw was the result.</t>
  </si>
  <si>
    <t>BTTS_and_lose</t>
  </si>
  <si>
    <t>Number of matches where BTTS and Loss of this team was the result.</t>
  </si>
  <si>
    <t>BTTS_and_lose_percentage</t>
  </si>
  <si>
    <t>Percentage of matches where BTTS and Loss of this team was the result.</t>
  </si>
  <si>
    <t>matches_goal_timings_recorded</t>
  </si>
  <si>
    <t>Number of matches where goal timings were recorded</t>
  </si>
  <si>
    <t>total_goals_2h</t>
  </si>
  <si>
    <t>Total number of goals (both teams) in the 2nd half for matches where this team participated in.</t>
  </si>
  <si>
    <t>average_total_goals_2h_per_match</t>
  </si>
  <si>
    <t>Average number of goals (both teams) in the 2nd half for matches where this team participated in.</t>
  </si>
  <si>
    <t>goals_scored_2h</t>
  </si>
  <si>
    <t>Number of goals scored by this team in the 2nd half.</t>
  </si>
  <si>
    <t>goals_scored_2h_per_match</t>
  </si>
  <si>
    <t>Average number of goals scored by this team in the 2nd half.</t>
  </si>
  <si>
    <t>goals_conceded_2h</t>
  </si>
  <si>
    <t>Number of goals conceded by this team in the 2nd half.</t>
  </si>
  <si>
    <t>goals_conceded_2h_per_match</t>
  </si>
  <si>
    <t>Average number of goals conceded by this team in the 2nd half.</t>
  </si>
  <si>
    <t>over05_2hg_matches ~ over25_2hg_matches</t>
  </si>
  <si>
    <t>Number of matches where Over 0.5 ~ Over 2.5 happened in the 2nd half (goals total of both teams).</t>
  </si>
  <si>
    <t>over05_2hg_percentage ~ over25_2hg_percentage</t>
  </si>
  <si>
    <t>Percentage of matches where Over 0.5 ~ Over 2.5 happened in the 2nd half (goals total of both teams).</t>
  </si>
  <si>
    <t>points_2h</t>
  </si>
  <si>
    <t>Points based on results of second half only</t>
  </si>
  <si>
    <t>ppg_2h</t>
  </si>
  <si>
    <t>Points Per Game based on results of second half only</t>
  </si>
  <si>
    <t>wins_2h</t>
  </si>
  <si>
    <t>Number of wins based on results of second half only</t>
  </si>
  <si>
    <t>wins_2h_percentage</t>
  </si>
  <si>
    <t>Percentage of wins based on results of second half only</t>
  </si>
  <si>
    <t>draws_2h</t>
  </si>
  <si>
    <t>Number of draws based on results of second half only</t>
  </si>
  <si>
    <t>losses_2h</t>
  </si>
  <si>
    <t>Number of losses based on results of second half only</t>
  </si>
  <si>
    <t>btts_2h</t>
  </si>
  <si>
    <t>Number of matches where it resulted in 2nd Half BTTS</t>
  </si>
  <si>
    <t>btts_2h_percentage</t>
  </si>
  <si>
    <t>Percentage of matches where it resulted in 2nd Half BTTS</t>
  </si>
  <si>
    <t>clean_sheets_2h</t>
  </si>
  <si>
    <t>Number of clean sheets of this team in the 2nd half.</t>
  </si>
  <si>
    <t>failed_to_score_2h</t>
  </si>
  <si>
    <t>Number of matches where this team did not score in the 2nd Half.</t>
  </si>
  <si>
    <t>Unix Timestamp of the Kick Off Time</t>
  </si>
  <si>
    <t>Kick Off Time in GMT (ie. Feb 18 2017 - 9:30am)</t>
  </si>
  <si>
    <t>incomplete/complete/postponed/canceled</t>
  </si>
  <si>
    <t>Number of attendance at the stadium - if available.</t>
  </si>
  <si>
    <t>team_a_name</t>
  </si>
  <si>
    <t>Home Team Name.</t>
  </si>
  <si>
    <t>team_b_name</t>
  </si>
  <si>
    <t>Away Team Name.</t>
  </si>
  <si>
    <t>refree</t>
  </si>
  <si>
    <t>Full name of the Referee. If available.</t>
  </si>
  <si>
    <t>Points Per Game for Home Team - Pre Match.</t>
  </si>
  <si>
    <t>Points Per Game for Away Team - Pre Match.</t>
  </si>
  <si>
    <t>Points Per Game for Home Team - Current.</t>
  </si>
  <si>
    <t>Points Per Game for Away Team - Current.</t>
  </si>
  <si>
    <t>Number of goals scored by the home team.</t>
  </si>
  <si>
    <t>Number of goals scored by the away team.</t>
  </si>
  <si>
    <t>Total Number of Goals</t>
  </si>
  <si>
    <t>Total Number of Goals at Half-Time</t>
  </si>
  <si>
    <t>Number of goals scored by the home team by half-time.</t>
  </si>
  <si>
    <t>Number of goals scored by the away team by half-time.</t>
  </si>
  <si>
    <t>Minutes at which the goals were scored - Home Team. If available.</t>
  </si>
  <si>
    <t>Minutes at which the goals were scored - Away Team. If available.</t>
  </si>
  <si>
    <t>Home Team corner count.</t>
  </si>
  <si>
    <t>Away Team corner count.</t>
  </si>
  <si>
    <t>Number of yellow cards for home team.</t>
  </si>
  <si>
    <t>Number of red cards for home team.</t>
  </si>
  <si>
    <t>Number of yellow cards for away team.</t>
  </si>
  <si>
    <t>Number of red cards for away team.</t>
  </si>
  <si>
    <t>home_team_first_half_cards / away_team_first_half_cards</t>
  </si>
  <si>
    <t>Number of First Half cards for Home Team / Away Team</t>
  </si>
  <si>
    <t>home_team_second_half_cards / away_team_second_half_cards</t>
  </si>
  <si>
    <t>Number of Second Half cards for Home Team / Away Team</t>
  </si>
  <si>
    <t>Average total goals per match. Average by the 2 teams involved. Calculated Pre-Match.</t>
  </si>
  <si>
    <t>Average BTTS % between both teams. Calculated Pre-Match.</t>
  </si>
  <si>
    <t>over_15_percentage_pre_match ~ over_45_percentage_pre_match</t>
  </si>
  <si>
    <t>Average Over 1.5 % ~ 4.5 % between both teams. Calculated Pre-Match.</t>
  </si>
  <si>
    <t>Odds - Home Team Win at Full Time</t>
  </si>
  <si>
    <t>Odds - Draw at Full Time</t>
  </si>
  <si>
    <t>Odds - Away Team Win at Full Time</t>
  </si>
  <si>
    <t>odds_ft_over15 ~ odds_ft_over45</t>
  </si>
  <si>
    <t>Odds - Over 1.5 at Full Time</t>
  </si>
  <si>
    <t>Odds - BTTS Yes at Full Time</t>
  </si>
  <si>
    <t>Odds - BTTS No at Full Time</t>
  </si>
  <si>
    <t>Stadium Name</t>
  </si>
  <si>
    <t>Name</t>
  </si>
  <si>
    <t>Name of the League</t>
  </si>
  <si>
    <t>Season</t>
  </si>
  <si>
    <t>Status</t>
  </si>
  <si>
    <t>Status of the season (ie. In Progress)</t>
  </si>
  <si>
    <t>Number of Clubs</t>
  </si>
  <si>
    <t>Total number of matches in the season that has been publicly scheduled.</t>
  </si>
  <si>
    <t>Total number of matches that has been completed.</t>
  </si>
  <si>
    <t>Current Game Week/Matchday. Only certain leagues have them.</t>
  </si>
  <si>
    <t>Total number of Game Week/Matchdays in a season.</t>
  </si>
  <si>
    <t>Progress of the season. Number of matches completed / total matches scheduled. (ie. 85%)</t>
  </si>
  <si>
    <t>Average Goals / Match across all matches</t>
  </si>
  <si>
    <t>Average Goals Scored / Match for the Home Team</t>
  </si>
  <si>
    <t>Average Goals Scored / Match for the Away Team</t>
  </si>
  <si>
    <t>Clean Sheets % for all matches</t>
  </si>
  <si>
    <t>% of goals scored by the home team as opposed to the away teams. The higher the %, the more home advantage there is for the home team for goal scoring.</t>
  </si>
  <si>
    <t>% of goals conceded by the home team as opposed to the away teams. The higher the %, the more home advantage there is for the home team while defending.</t>
  </si>
  <si>
    <t>Home Advantage %.</t>
  </si>
  <si>
    <t>Average Corner Kicks / match.</t>
  </si>
  <si>
    <t>Average Corner Kicks For / match. Home Team</t>
  </si>
  <si>
    <t>Total Corner Kicks in this Season</t>
  </si>
  <si>
    <t>Average Cards / match. Red Cards = 2 Cards.</t>
  </si>
  <si>
    <t>Average Cards / match. Home Team</t>
  </si>
  <si>
    <t>Average Cards / match. Away Team</t>
  </si>
  <si>
    <t>Total # of cards for this season</t>
  </si>
  <si>
    <t>over_05_percentage ~ over_55_percentage</t>
  </si>
  <si>
    <t>Over 0.5 ~ 5.5 % across all matches</t>
  </si>
  <si>
    <t>under_05_percentage ~ over_55_percentage</t>
  </si>
  <si>
    <t>Under 0.5 ~ 5.5 % across all matches</t>
  </si>
  <si>
    <t>goals_min_0_to_10 ~ goals_min_81_to_90</t>
  </si>
  <si>
    <t>Goals per 10 minutes</t>
  </si>
  <si>
    <t>goals_min_0_to_15 ~ goals_min_76_to_90</t>
  </si>
  <si>
    <t>Goals per 15 minutes</t>
  </si>
  <si>
    <t>xg_avg</t>
  </si>
  <si>
    <t>xG Per Match (Average)</t>
  </si>
  <si>
    <t>Logo URL</t>
  </si>
  <si>
    <t>https://assets.stickpng.com/thumbs/580b57fcd9996e24bc43c4df.png</t>
  </si>
  <si>
    <t>https://assets.stickpng.com/thumbs/580b57fcd9996e24bc43c4e1.png</t>
  </si>
  <si>
    <t>https://assets.stickpng.com/thumbs/580b57fcd9996e24bc43c4e2.png</t>
  </si>
  <si>
    <t>https://assets.stickpng.com/thumbs/580b57fcd9996e24bc43c4e3.png</t>
  </si>
  <si>
    <t>https://assets.stickpng.com/thumbs/580b57fcd9996e24bc43c4e8.png</t>
  </si>
  <si>
    <t>https://assets.stickpng.com/thumbs/580b57fcd9996e24bc43c4e5.png</t>
  </si>
  <si>
    <t>https://assets.stickpng.com/thumbs/580b57fcd9996e24bc43c4e6.png</t>
  </si>
  <si>
    <t>https://assets.stickpng.com/thumbs/580b57fcd9996e24bc43c4e7.png</t>
  </si>
  <si>
    <t>https://assets.stickpng.com/thumbs/580b57fcd9996e24bc43c4ec.png</t>
  </si>
  <si>
    <t>https://assets.stickpng.com/thumbs/580b57fcd9996e24bc43c4ea.png</t>
  </si>
  <si>
    <t>https://assets.stickpng.com/thumbs/580b57fcd9996e24bc43c4ee.png</t>
  </si>
  <si>
    <t>https://assets.stickpng.com/thumbs/580b57fcd9996e24bc43c4f1.png</t>
  </si>
  <si>
    <t>https://upload.wikimedia.org/wikipedia/en/thumb/f/fd/Brighton_%26_Hove_Albion_logo.svg/1200px-Brighton_%26_Hove_Albion_logo.svg.png</t>
  </si>
  <si>
    <t>https://upload.wikimedia.org/wikipedia/en/thumb/5/54/Leeds_United_F.C._logo.svg/1200px-Leeds_United_F.C._logo.svg.png</t>
  </si>
  <si>
    <t>https://upload.wikimedia.org/wikipedia/en/thumb/e/eb/Fulham_FC_%28shield%29.svg/1200px-Fulham_FC_%28shield%29.svg.png</t>
  </si>
  <si>
    <t>https://upload.wikimedia.org/wikipedia/en/thumb/9/9c/Sheffield_United_FC_logo.svg/1200px-Sheffield_United_FC_logo.svg.png</t>
  </si>
  <si>
    <t>https://upload.wikimedia.org/wikipedia/en/thumb/8/8b/West_Bromwich_Albion.svg/1200px-West_Bromwich_Albion.svg.png</t>
  </si>
  <si>
    <t>https://upload.wikimedia.org/wikipedia/en/thumb/f/fc/Wolverhampton_Wanderers.svg/1200px-Wolverhampton_Wanderers.svg.png</t>
  </si>
  <si>
    <t xml:space="preserve">https://assets.stickpng.com/thumbs/580b57fcd9996e24bc43c4e4.png </t>
  </si>
  <si>
    <t>Market Value</t>
  </si>
  <si>
    <t>Club Score Contribution</t>
  </si>
  <si>
    <t>Market Value Contribution</t>
  </si>
  <si>
    <t>Clean Sheets/Appearance</t>
  </si>
  <si>
    <t>PER Overall</t>
  </si>
  <si>
    <t>PER Home</t>
  </si>
  <si>
    <t>PER Away</t>
  </si>
  <si>
    <t>Minutes per Match</t>
  </si>
  <si>
    <t>PER overall/mins/match</t>
  </si>
  <si>
    <t>PER away/mins/match</t>
  </si>
  <si>
    <t>Minutes per Match home</t>
  </si>
  <si>
    <t>Minutes per Match away</t>
  </si>
  <si>
    <t>Avg Age</t>
  </si>
  <si>
    <t>Club Score Contribution (G+A)</t>
  </si>
  <si>
    <t>https://upload.wikimedia.org/wikipedia/en/thumb/6/6d/Burnley_FC_Logo.svg/800px-Burnley_FC_Logo.svg.png</t>
  </si>
  <si>
    <t>https://cdn.freelogovectors.net/wp-content/uploads/2020/08/epl-premierleague-logo.png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</si>
</sst>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43" fontId="8" fillId="0" borderId="0" applyFont="0" applyFill="0" applyBorder="0" applyAlignment="0" applyProtection="0"/>
    <xf numFmtId="0" fontId="10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29">
    <xf numFmtId="0" fontId="0" fillId="0" borderId="0" xfId="0"/>
    <xf numFmtId="0" fontId="2" fillId="0" borderId="0" xfId="1" applyFont="1"/>
    <xf numFmtId="0" fontId="3" fillId="0" borderId="1" xfId="1" applyFont="1" applyBorder="1"/>
    <xf numFmtId="0" fontId="3" fillId="0" borderId="0" xfId="1" applyFont="1"/>
    <xf numFmtId="0" fontId="4" fillId="0" borderId="1" xfId="1" applyFont="1" applyBorder="1"/>
    <xf numFmtId="0" fontId="4" fillId="0" borderId="0" xfId="1" applyFont="1"/>
    <xf numFmtId="0" fontId="6" fillId="0" borderId="0" xfId="1" applyFont="1"/>
    <xf numFmtId="0" fontId="5" fillId="0" borderId="0" xfId="1" applyFont="1"/>
    <xf numFmtId="0" fontId="6" fillId="0" borderId="0" xfId="1" applyFont="1" applyAlignment="1">
      <alignment wrapText="1"/>
    </xf>
    <xf numFmtId="0" fontId="5" fillId="0" borderId="0" xfId="1" applyFont="1" applyAlignment="1">
      <alignment wrapText="1"/>
    </xf>
    <xf numFmtId="0" fontId="4" fillId="0" borderId="2" xfId="1" applyFont="1" applyBorder="1"/>
    <xf numFmtId="0" fontId="7" fillId="0" borderId="0" xfId="1" applyFont="1"/>
    <xf numFmtId="0" fontId="1" fillId="0" borderId="0" xfId="1"/>
    <xf numFmtId="0" fontId="5" fillId="0" borderId="3" xfId="1" applyFont="1" applyBorder="1"/>
    <xf numFmtId="0" fontId="6" fillId="0" borderId="3" xfId="1" applyFont="1" applyBorder="1"/>
    <xf numFmtId="0" fontId="10" fillId="0" borderId="0" xfId="3"/>
    <xf numFmtId="0" fontId="9" fillId="0" borderId="0" xfId="0" applyFont="1"/>
    <xf numFmtId="1" fontId="0" fillId="0" borderId="0" xfId="2" applyNumberFormat="1" applyFont="1"/>
    <xf numFmtId="9" fontId="0" fillId="0" borderId="0" xfId="4" applyFont="1"/>
    <xf numFmtId="10" fontId="0" fillId="0" borderId="0" xfId="4" applyNumberFormat="1" applyFont="1"/>
    <xf numFmtId="2" fontId="0" fillId="0" borderId="0" xfId="0" applyNumberFormat="1"/>
    <xf numFmtId="0" fontId="6" fillId="0" borderId="3" xfId="1" applyFont="1" applyBorder="1"/>
    <xf numFmtId="0" fontId="6" fillId="0" borderId="0" xfId="1" applyFont="1"/>
    <xf numFmtId="0" fontId="6" fillId="0" borderId="0" xfId="1" applyFont="1" applyBorder="1"/>
    <xf numFmtId="0" fontId="3" fillId="0" borderId="0" xfId="1" applyFont="1" applyBorder="1"/>
    <xf numFmtId="0" fontId="11" fillId="0" borderId="3" xfId="1" applyFont="1" applyBorder="1"/>
    <xf numFmtId="0" fontId="3" fillId="0" borderId="3" xfId="1" applyFont="1" applyBorder="1"/>
    <xf numFmtId="0" fontId="4" fillId="0" borderId="3" xfId="1" applyFont="1" applyBorder="1"/>
    <xf numFmtId="0" fontId="3" fillId="0" borderId="3" xfId="1" applyFont="1" applyBorder="1"/>
  </cellXfs>
  <cellStyles count="5">
    <cellStyle name="Comma" xfId="2" builtinId="3"/>
    <cellStyle name="Hyperlink" xfId="3" builtinId="8"/>
    <cellStyle name="Normal" xfId="0" builtinId="0"/>
    <cellStyle name="Normal 2" xfId="1" xr:uid="{B2354E57-AA3E-4D22-949B-3F0F70EE964B}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assets.stickpng.com/thumbs/580b57fcd9996e24bc43c4e3.png" TargetMode="External"/><Relationship Id="rId13" Type="http://schemas.openxmlformats.org/officeDocument/2006/relationships/hyperlink" Target="https://upload.wikimedia.org/wikipedia/en/thumb/9/9c/Sheffield_United_FC_logo.svg/1200px-Sheffield_United_FC_logo.svg.png" TargetMode="External"/><Relationship Id="rId18" Type="http://schemas.openxmlformats.org/officeDocument/2006/relationships/hyperlink" Target="https://assets.stickpng.com/thumbs/580b57fcd9996e24bc43c4f1.png" TargetMode="External"/><Relationship Id="rId3" Type="http://schemas.openxmlformats.org/officeDocument/2006/relationships/hyperlink" Target="https://upload.wikimedia.org/wikipedia/en/thumb/f/fd/Brighton_%26_Hove_Albion_logo.svg/1200px-Brighton_%26_Hove_Albion_logo.svg.png" TargetMode="External"/><Relationship Id="rId21" Type="http://schemas.openxmlformats.org/officeDocument/2006/relationships/hyperlink" Target="https://cdn.freelogovectors.net/wp-content/uploads/2020/08/epl-premierleague-logo.png" TargetMode="External"/><Relationship Id="rId7" Type="http://schemas.openxmlformats.org/officeDocument/2006/relationships/hyperlink" Target="https://upload.wikimedia.org/wikipedia/en/thumb/e/eb/Fulham_FC_%28shield%29.svg/1200px-Fulham_FC_%28shield%29.svg.png" TargetMode="External"/><Relationship Id="rId12" Type="http://schemas.openxmlformats.org/officeDocument/2006/relationships/hyperlink" Target="https://assets.stickpng.com/thumbs/580b57fcd9996e24bc43c4e7.png" TargetMode="External"/><Relationship Id="rId17" Type="http://schemas.openxmlformats.org/officeDocument/2006/relationships/hyperlink" Target="https://upload.wikimedia.org/wikipedia/en/thumb/f/fc/Wolverhampton_Wanderers.svg/1200px-Wolverhampton_Wanderers.svg.png" TargetMode="External"/><Relationship Id="rId2" Type="http://schemas.openxmlformats.org/officeDocument/2006/relationships/hyperlink" Target="https://assets.stickpng.com/thumbs/580b57fcd9996e24bc43c4e4.png" TargetMode="External"/><Relationship Id="rId16" Type="http://schemas.openxmlformats.org/officeDocument/2006/relationships/hyperlink" Target="https://upload.wikimedia.org/wikipedia/en/thumb/8/8b/West_Bromwich_Albion.svg/1200px-West_Bromwich_Albion.svg.png" TargetMode="External"/><Relationship Id="rId20" Type="http://schemas.openxmlformats.org/officeDocument/2006/relationships/hyperlink" Target="https://assets.stickpng.com/thumbs/580b57fcd9996e24bc43c4ec.png" TargetMode="External"/><Relationship Id="rId1" Type="http://schemas.openxmlformats.org/officeDocument/2006/relationships/hyperlink" Target="https://assets.stickpng.com/thumbs/580b57fcd9996e24bc43c4df.png" TargetMode="External"/><Relationship Id="rId6" Type="http://schemas.openxmlformats.org/officeDocument/2006/relationships/hyperlink" Target="https://assets.stickpng.com/thumbs/580b57fcd9996e24bc43c4e2.png" TargetMode="External"/><Relationship Id="rId11" Type="http://schemas.openxmlformats.org/officeDocument/2006/relationships/hyperlink" Target="https://assets.stickpng.com/thumbs/580b57fcd9996e24bc43c4e5.png" TargetMode="External"/><Relationship Id="rId5" Type="http://schemas.openxmlformats.org/officeDocument/2006/relationships/hyperlink" Target="https://assets.stickpng.com/thumbs/580b57fcd9996e24bc43c4e1.png" TargetMode="External"/><Relationship Id="rId15" Type="http://schemas.openxmlformats.org/officeDocument/2006/relationships/hyperlink" Target="https://assets.stickpng.com/thumbs/580b57fcd9996e24bc43c4ee.png" TargetMode="External"/><Relationship Id="rId10" Type="http://schemas.openxmlformats.org/officeDocument/2006/relationships/hyperlink" Target="https://assets.stickpng.com/thumbs/580b57fcd9996e24bc43c4e8.png" TargetMode="External"/><Relationship Id="rId19" Type="http://schemas.openxmlformats.org/officeDocument/2006/relationships/hyperlink" Target="https://assets.stickpng.com/thumbs/580b57fcd9996e24bc43c4e6.png" TargetMode="External"/><Relationship Id="rId4" Type="http://schemas.openxmlformats.org/officeDocument/2006/relationships/hyperlink" Target="https://upload.wikimedia.org/wikipedia/en/thumb/6/6d/Burnley_FC_Logo.svg/800px-Burnley_FC_Logo.svg.png" TargetMode="External"/><Relationship Id="rId9" Type="http://schemas.openxmlformats.org/officeDocument/2006/relationships/hyperlink" Target="https://upload.wikimedia.org/wikipedia/en/thumb/5/54/Leeds_United_F.C._logo.svg/1200px-Leeds_United_F.C._logo.svg.png" TargetMode="External"/><Relationship Id="rId14" Type="http://schemas.openxmlformats.org/officeDocument/2006/relationships/hyperlink" Target="https://assets.stickpng.com/thumbs/580b57fcd9996e24bc43c4ea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0FE00-E8C9-4791-A312-AB8EB5DDA8CF}">
  <sheetPr>
    <tabColor theme="4" tint="0.59999389629810485"/>
  </sheetPr>
  <dimension ref="A1:B143"/>
  <sheetViews>
    <sheetView zoomScale="73" zoomScaleNormal="112" workbookViewId="0">
      <selection activeCell="A2" sqref="A1:B143"/>
    </sheetView>
  </sheetViews>
  <sheetFormatPr defaultColWidth="11.81640625" defaultRowHeight="21" x14ac:dyDescent="0.5"/>
  <cols>
    <col min="1" max="1" width="31.26953125" style="23" customWidth="1"/>
    <col min="2" max="2" width="76.453125" style="23" bestFit="1" customWidth="1"/>
    <col min="3" max="16384" width="11.81640625" style="6"/>
  </cols>
  <sheetData>
    <row r="1" spans="1:2" x14ac:dyDescent="0.5">
      <c r="A1" s="13" t="s">
        <v>922</v>
      </c>
      <c r="B1" s="13" t="s">
        <v>923</v>
      </c>
    </row>
    <row r="2" spans="1:2" x14ac:dyDescent="0.5">
      <c r="A2" s="14" t="s">
        <v>803</v>
      </c>
      <c r="B2" s="14" t="s">
        <v>963</v>
      </c>
    </row>
    <row r="3" spans="1:2" x14ac:dyDescent="0.5">
      <c r="A3" s="14" t="s">
        <v>804</v>
      </c>
      <c r="B3" s="14" t="s">
        <v>964</v>
      </c>
    </row>
    <row r="4" spans="1:2" x14ac:dyDescent="0.5">
      <c r="A4" s="14" t="s">
        <v>4</v>
      </c>
      <c r="B4" s="14" t="s">
        <v>965</v>
      </c>
    </row>
    <row r="5" spans="1:2" x14ac:dyDescent="0.5">
      <c r="A5" s="14" t="s">
        <v>805</v>
      </c>
      <c r="B5" s="14" t="s">
        <v>966</v>
      </c>
    </row>
    <row r="6" spans="1:2" x14ac:dyDescent="0.5">
      <c r="A6" s="13" t="s">
        <v>806</v>
      </c>
      <c r="B6" s="21" t="s">
        <v>967</v>
      </c>
    </row>
    <row r="7" spans="1:2" x14ac:dyDescent="0.5">
      <c r="A7" s="14" t="s">
        <v>968</v>
      </c>
      <c r="B7" s="21"/>
    </row>
    <row r="8" spans="1:2" x14ac:dyDescent="0.5">
      <c r="A8" s="14" t="s">
        <v>809</v>
      </c>
      <c r="B8" s="21" t="s">
        <v>969</v>
      </c>
    </row>
    <row r="9" spans="1:2" x14ac:dyDescent="0.5">
      <c r="A9" s="14" t="s">
        <v>968</v>
      </c>
      <c r="B9" s="21"/>
    </row>
    <row r="10" spans="1:2" x14ac:dyDescent="0.5">
      <c r="A10" s="13" t="s">
        <v>810</v>
      </c>
      <c r="B10" s="21" t="s">
        <v>970</v>
      </c>
    </row>
    <row r="11" spans="1:2" x14ac:dyDescent="0.5">
      <c r="A11" s="14" t="s">
        <v>968</v>
      </c>
      <c r="B11" s="21"/>
    </row>
    <row r="12" spans="1:2" x14ac:dyDescent="0.5">
      <c r="A12" s="13" t="s">
        <v>813</v>
      </c>
      <c r="B12" s="21" t="s">
        <v>971</v>
      </c>
    </row>
    <row r="13" spans="1:2" x14ac:dyDescent="0.5">
      <c r="A13" s="14" t="s">
        <v>968</v>
      </c>
      <c r="B13" s="21"/>
    </row>
    <row r="14" spans="1:2" x14ac:dyDescent="0.5">
      <c r="A14" s="13" t="s">
        <v>816</v>
      </c>
      <c r="B14" s="21" t="s">
        <v>972</v>
      </c>
    </row>
    <row r="15" spans="1:2" x14ac:dyDescent="0.5">
      <c r="A15" s="14" t="s">
        <v>968</v>
      </c>
      <c r="B15" s="21"/>
    </row>
    <row r="16" spans="1:2" x14ac:dyDescent="0.5">
      <c r="A16" s="13" t="s">
        <v>819</v>
      </c>
      <c r="B16" s="21" t="s">
        <v>973</v>
      </c>
    </row>
    <row r="17" spans="1:2" x14ac:dyDescent="0.5">
      <c r="A17" s="14" t="s">
        <v>968</v>
      </c>
      <c r="B17" s="21"/>
    </row>
    <row r="18" spans="1:2" x14ac:dyDescent="0.5">
      <c r="A18" s="14" t="s">
        <v>822</v>
      </c>
      <c r="B18" s="21" t="s">
        <v>974</v>
      </c>
    </row>
    <row r="19" spans="1:2" x14ac:dyDescent="0.5">
      <c r="A19" s="14" t="s">
        <v>968</v>
      </c>
      <c r="B19" s="21"/>
    </row>
    <row r="20" spans="1:2" x14ac:dyDescent="0.5">
      <c r="A20" s="13" t="s">
        <v>826</v>
      </c>
      <c r="B20" s="21" t="s">
        <v>975</v>
      </c>
    </row>
    <row r="21" spans="1:2" x14ac:dyDescent="0.5">
      <c r="A21" s="14" t="s">
        <v>968</v>
      </c>
      <c r="B21" s="21"/>
    </row>
    <row r="22" spans="1:2" x14ac:dyDescent="0.5">
      <c r="A22" s="13" t="s">
        <v>827</v>
      </c>
      <c r="B22" s="21" t="s">
        <v>976</v>
      </c>
    </row>
    <row r="23" spans="1:2" x14ac:dyDescent="0.5">
      <c r="A23" s="14" t="s">
        <v>968</v>
      </c>
      <c r="B23" s="21"/>
    </row>
    <row r="24" spans="1:2" x14ac:dyDescent="0.5">
      <c r="A24" s="13" t="s">
        <v>828</v>
      </c>
      <c r="B24" s="21" t="s">
        <v>977</v>
      </c>
    </row>
    <row r="25" spans="1:2" x14ac:dyDescent="0.5">
      <c r="A25" s="14" t="s">
        <v>968</v>
      </c>
      <c r="B25" s="21"/>
    </row>
    <row r="26" spans="1:2" x14ac:dyDescent="0.5">
      <c r="A26" s="13" t="s">
        <v>712</v>
      </c>
      <c r="B26" s="21" t="s">
        <v>978</v>
      </c>
    </row>
    <row r="27" spans="1:2" x14ac:dyDescent="0.5">
      <c r="A27" s="14" t="s">
        <v>968</v>
      </c>
      <c r="B27" s="21"/>
    </row>
    <row r="28" spans="1:2" x14ac:dyDescent="0.5">
      <c r="A28" s="13" t="s">
        <v>837</v>
      </c>
      <c r="B28" s="21" t="s">
        <v>979</v>
      </c>
    </row>
    <row r="29" spans="1:2" x14ac:dyDescent="0.5">
      <c r="A29" s="14" t="s">
        <v>968</v>
      </c>
      <c r="B29" s="21"/>
    </row>
    <row r="30" spans="1:2" x14ac:dyDescent="0.5">
      <c r="A30" s="13" t="s">
        <v>840</v>
      </c>
      <c r="B30" s="21" t="s">
        <v>980</v>
      </c>
    </row>
    <row r="31" spans="1:2" x14ac:dyDescent="0.5">
      <c r="A31" s="14" t="s">
        <v>968</v>
      </c>
      <c r="B31" s="21"/>
    </row>
    <row r="32" spans="1:2" x14ac:dyDescent="0.5">
      <c r="A32" s="13" t="s">
        <v>843</v>
      </c>
      <c r="B32" s="21" t="s">
        <v>981</v>
      </c>
    </row>
    <row r="33" spans="1:2" x14ac:dyDescent="0.5">
      <c r="A33" s="14" t="s">
        <v>968</v>
      </c>
      <c r="B33" s="21"/>
    </row>
    <row r="34" spans="1:2" x14ac:dyDescent="0.5">
      <c r="A34" s="14" t="s">
        <v>844</v>
      </c>
      <c r="B34" s="21" t="s">
        <v>982</v>
      </c>
    </row>
    <row r="35" spans="1:2" x14ac:dyDescent="0.5">
      <c r="A35" s="14" t="s">
        <v>968</v>
      </c>
      <c r="B35" s="21"/>
    </row>
    <row r="36" spans="1:2" x14ac:dyDescent="0.5">
      <c r="A36" s="13" t="s">
        <v>845</v>
      </c>
      <c r="B36" s="21" t="s">
        <v>983</v>
      </c>
    </row>
    <row r="37" spans="1:2" x14ac:dyDescent="0.5">
      <c r="A37" s="14" t="s">
        <v>968</v>
      </c>
      <c r="B37" s="21"/>
    </row>
    <row r="38" spans="1:2" x14ac:dyDescent="0.5">
      <c r="A38" s="14" t="s">
        <v>848</v>
      </c>
      <c r="B38" s="21" t="s">
        <v>984</v>
      </c>
    </row>
    <row r="39" spans="1:2" x14ac:dyDescent="0.5">
      <c r="A39" s="14" t="s">
        <v>968</v>
      </c>
      <c r="B39" s="21"/>
    </row>
    <row r="40" spans="1:2" x14ac:dyDescent="0.5">
      <c r="A40" s="14" t="s">
        <v>849</v>
      </c>
      <c r="B40" s="21" t="s">
        <v>985</v>
      </c>
    </row>
    <row r="41" spans="1:2" x14ac:dyDescent="0.5">
      <c r="A41" s="14" t="s">
        <v>968</v>
      </c>
      <c r="B41" s="21"/>
    </row>
    <row r="42" spans="1:2" x14ac:dyDescent="0.5">
      <c r="A42" s="14" t="s">
        <v>850</v>
      </c>
      <c r="B42" s="21" t="s">
        <v>986</v>
      </c>
    </row>
    <row r="43" spans="1:2" x14ac:dyDescent="0.5">
      <c r="A43" s="14" t="s">
        <v>968</v>
      </c>
      <c r="B43" s="21"/>
    </row>
    <row r="44" spans="1:2" x14ac:dyDescent="0.5">
      <c r="A44" s="13" t="s">
        <v>851</v>
      </c>
      <c r="B44" s="21" t="s">
        <v>987</v>
      </c>
    </row>
    <row r="45" spans="1:2" x14ac:dyDescent="0.5">
      <c r="A45" s="14" t="s">
        <v>968</v>
      </c>
      <c r="B45" s="21"/>
    </row>
    <row r="46" spans="1:2" x14ac:dyDescent="0.5">
      <c r="A46" s="13" t="s">
        <v>854</v>
      </c>
      <c r="B46" s="21" t="s">
        <v>988</v>
      </c>
    </row>
    <row r="47" spans="1:2" x14ac:dyDescent="0.5">
      <c r="A47" s="14" t="s">
        <v>968</v>
      </c>
      <c r="B47" s="21"/>
    </row>
    <row r="48" spans="1:2" x14ac:dyDescent="0.5">
      <c r="A48" s="13" t="s">
        <v>857</v>
      </c>
      <c r="B48" s="21" t="s">
        <v>989</v>
      </c>
    </row>
    <row r="49" spans="1:2" x14ac:dyDescent="0.5">
      <c r="A49" s="14" t="s">
        <v>968</v>
      </c>
      <c r="B49" s="21"/>
    </row>
    <row r="50" spans="1:2" x14ac:dyDescent="0.5">
      <c r="A50" s="13" t="s">
        <v>860</v>
      </c>
      <c r="B50" s="21" t="s">
        <v>990</v>
      </c>
    </row>
    <row r="51" spans="1:2" x14ac:dyDescent="0.5">
      <c r="A51" s="14" t="s">
        <v>968</v>
      </c>
      <c r="B51" s="21"/>
    </row>
    <row r="52" spans="1:2" hidden="1" x14ac:dyDescent="0.5">
      <c r="A52" s="14" t="s">
        <v>863</v>
      </c>
      <c r="B52" s="21" t="s">
        <v>991</v>
      </c>
    </row>
    <row r="53" spans="1:2" hidden="1" x14ac:dyDescent="0.5">
      <c r="A53" s="14" t="s">
        <v>968</v>
      </c>
      <c r="B53" s="21"/>
    </row>
    <row r="54" spans="1:2" hidden="1" x14ac:dyDescent="0.5">
      <c r="A54" s="14" t="s">
        <v>864</v>
      </c>
      <c r="B54" s="21" t="s">
        <v>992</v>
      </c>
    </row>
    <row r="55" spans="1:2" hidden="1" x14ac:dyDescent="0.5">
      <c r="A55" s="14" t="s">
        <v>968</v>
      </c>
      <c r="B55" s="21"/>
    </row>
    <row r="56" spans="1:2" hidden="1" x14ac:dyDescent="0.5">
      <c r="A56" s="14" t="s">
        <v>865</v>
      </c>
      <c r="B56" s="21" t="s">
        <v>993</v>
      </c>
    </row>
    <row r="57" spans="1:2" hidden="1" x14ac:dyDescent="0.5">
      <c r="A57" s="14" t="s">
        <v>968</v>
      </c>
      <c r="B57" s="21"/>
    </row>
    <row r="58" spans="1:2" hidden="1" x14ac:dyDescent="0.5">
      <c r="A58" s="14" t="s">
        <v>866</v>
      </c>
      <c r="B58" s="21" t="s">
        <v>994</v>
      </c>
    </row>
    <row r="59" spans="1:2" hidden="1" x14ac:dyDescent="0.5">
      <c r="A59" s="14" t="s">
        <v>968</v>
      </c>
      <c r="B59" s="21"/>
    </row>
    <row r="60" spans="1:2" hidden="1" x14ac:dyDescent="0.5">
      <c r="A60" s="14" t="s">
        <v>867</v>
      </c>
      <c r="B60" s="21" t="s">
        <v>995</v>
      </c>
    </row>
    <row r="61" spans="1:2" hidden="1" x14ac:dyDescent="0.5">
      <c r="A61" s="14" t="s">
        <v>968</v>
      </c>
      <c r="B61" s="21"/>
    </row>
    <row r="62" spans="1:2" hidden="1" x14ac:dyDescent="0.5">
      <c r="A62" s="14" t="s">
        <v>868</v>
      </c>
      <c r="B62" s="21" t="s">
        <v>996</v>
      </c>
    </row>
    <row r="63" spans="1:2" hidden="1" x14ac:dyDescent="0.5">
      <c r="A63" s="14" t="s">
        <v>968</v>
      </c>
      <c r="B63" s="21"/>
    </row>
    <row r="64" spans="1:2" hidden="1" x14ac:dyDescent="0.5">
      <c r="A64" s="14" t="s">
        <v>869</v>
      </c>
      <c r="B64" s="21" t="s">
        <v>997</v>
      </c>
    </row>
    <row r="65" spans="1:2" hidden="1" x14ac:dyDescent="0.5">
      <c r="A65" s="14" t="s">
        <v>968</v>
      </c>
      <c r="B65" s="21"/>
    </row>
    <row r="66" spans="1:2" hidden="1" x14ac:dyDescent="0.5">
      <c r="A66" s="14" t="s">
        <v>870</v>
      </c>
      <c r="B66" s="21" t="s">
        <v>998</v>
      </c>
    </row>
    <row r="67" spans="1:2" hidden="1" x14ac:dyDescent="0.5">
      <c r="A67" s="14" t="s">
        <v>968</v>
      </c>
      <c r="B67" s="21"/>
    </row>
    <row r="68" spans="1:2" hidden="1" x14ac:dyDescent="0.5">
      <c r="A68" s="14" t="s">
        <v>871</v>
      </c>
      <c r="B68" s="21" t="s">
        <v>999</v>
      </c>
    </row>
    <row r="69" spans="1:2" hidden="1" x14ac:dyDescent="0.5">
      <c r="A69" s="14" t="s">
        <v>968</v>
      </c>
      <c r="B69" s="21"/>
    </row>
    <row r="70" spans="1:2" hidden="1" x14ac:dyDescent="0.5">
      <c r="A70" s="14" t="s">
        <v>872</v>
      </c>
      <c r="B70" s="21" t="s">
        <v>1000</v>
      </c>
    </row>
    <row r="71" spans="1:2" hidden="1" x14ac:dyDescent="0.5">
      <c r="A71" s="14" t="s">
        <v>968</v>
      </c>
      <c r="B71" s="21"/>
    </row>
    <row r="72" spans="1:2" hidden="1" x14ac:dyDescent="0.5">
      <c r="A72" s="14" t="s">
        <v>873</v>
      </c>
      <c r="B72" s="21" t="s">
        <v>1001</v>
      </c>
    </row>
    <row r="73" spans="1:2" hidden="1" x14ac:dyDescent="0.5">
      <c r="A73" s="14" t="s">
        <v>968</v>
      </c>
      <c r="B73" s="21"/>
    </row>
    <row r="74" spans="1:2" hidden="1" x14ac:dyDescent="0.5">
      <c r="A74" s="14" t="s">
        <v>874</v>
      </c>
      <c r="B74" s="21" t="s">
        <v>1002</v>
      </c>
    </row>
    <row r="75" spans="1:2" hidden="1" x14ac:dyDescent="0.5">
      <c r="A75" s="14" t="s">
        <v>968</v>
      </c>
      <c r="B75" s="21"/>
    </row>
    <row r="76" spans="1:2" hidden="1" x14ac:dyDescent="0.5">
      <c r="A76" s="14" t="s">
        <v>875</v>
      </c>
      <c r="B76" s="21" t="s">
        <v>1003</v>
      </c>
    </row>
    <row r="77" spans="1:2" hidden="1" x14ac:dyDescent="0.5">
      <c r="A77" s="14" t="s">
        <v>968</v>
      </c>
      <c r="B77" s="21"/>
    </row>
    <row r="78" spans="1:2" hidden="1" x14ac:dyDescent="0.5">
      <c r="A78" s="14" t="s">
        <v>876</v>
      </c>
      <c r="B78" s="21" t="s">
        <v>1004</v>
      </c>
    </row>
    <row r="79" spans="1:2" hidden="1" x14ac:dyDescent="0.5">
      <c r="A79" s="14" t="s">
        <v>968</v>
      </c>
      <c r="B79" s="21"/>
    </row>
    <row r="80" spans="1:2" hidden="1" x14ac:dyDescent="0.5">
      <c r="A80" s="14" t="s">
        <v>1005</v>
      </c>
      <c r="B80" s="21" t="s">
        <v>1006</v>
      </c>
    </row>
    <row r="81" spans="1:2" hidden="1" x14ac:dyDescent="0.5">
      <c r="A81" s="14" t="s">
        <v>968</v>
      </c>
      <c r="B81" s="21"/>
    </row>
    <row r="82" spans="1:2" hidden="1" x14ac:dyDescent="0.5">
      <c r="A82" s="14" t="s">
        <v>1007</v>
      </c>
      <c r="B82" s="21" t="s">
        <v>1008</v>
      </c>
    </row>
    <row r="83" spans="1:2" hidden="1" x14ac:dyDescent="0.5">
      <c r="A83" s="14" t="s">
        <v>968</v>
      </c>
      <c r="B83" s="21"/>
    </row>
    <row r="84" spans="1:2" hidden="1" x14ac:dyDescent="0.5">
      <c r="A84" s="14" t="s">
        <v>1009</v>
      </c>
      <c r="B84" s="21" t="s">
        <v>1010</v>
      </c>
    </row>
    <row r="85" spans="1:2" hidden="1" x14ac:dyDescent="0.5">
      <c r="A85" s="14" t="s">
        <v>968</v>
      </c>
      <c r="B85" s="21"/>
    </row>
    <row r="86" spans="1:2" hidden="1" x14ac:dyDescent="0.5">
      <c r="A86" s="14" t="s">
        <v>1011</v>
      </c>
      <c r="B86" s="21" t="s">
        <v>1012</v>
      </c>
    </row>
    <row r="87" spans="1:2" hidden="1" x14ac:dyDescent="0.5">
      <c r="A87" s="14" t="s">
        <v>968</v>
      </c>
      <c r="B87" s="21"/>
    </row>
    <row r="88" spans="1:2" hidden="1" x14ac:dyDescent="0.5">
      <c r="A88" s="14" t="s">
        <v>1013</v>
      </c>
      <c r="B88" s="21" t="s">
        <v>1014</v>
      </c>
    </row>
    <row r="89" spans="1:2" hidden="1" x14ac:dyDescent="0.5">
      <c r="A89" s="14" t="s">
        <v>968</v>
      </c>
      <c r="B89" s="21"/>
    </row>
    <row r="90" spans="1:2" hidden="1" x14ac:dyDescent="0.5">
      <c r="A90" s="14" t="s">
        <v>1015</v>
      </c>
      <c r="B90" s="21" t="s">
        <v>1016</v>
      </c>
    </row>
    <row r="91" spans="1:2" hidden="1" x14ac:dyDescent="0.5">
      <c r="A91" s="14" t="s">
        <v>968</v>
      </c>
      <c r="B91" s="21"/>
    </row>
    <row r="92" spans="1:2" hidden="1" x14ac:dyDescent="0.5">
      <c r="A92" s="14" t="s">
        <v>1017</v>
      </c>
      <c r="B92" s="21" t="s">
        <v>1018</v>
      </c>
    </row>
    <row r="93" spans="1:2" hidden="1" x14ac:dyDescent="0.5">
      <c r="A93" s="14" t="s">
        <v>968</v>
      </c>
      <c r="B93" s="21"/>
    </row>
    <row r="94" spans="1:2" hidden="1" x14ac:dyDescent="0.5">
      <c r="A94" s="13" t="s">
        <v>877</v>
      </c>
      <c r="B94" s="21" t="s">
        <v>1019</v>
      </c>
    </row>
    <row r="95" spans="1:2" hidden="1" x14ac:dyDescent="0.5">
      <c r="A95" s="14" t="s">
        <v>968</v>
      </c>
      <c r="B95" s="21"/>
    </row>
    <row r="96" spans="1:2" hidden="1" x14ac:dyDescent="0.5">
      <c r="A96" s="13" t="s">
        <v>749</v>
      </c>
      <c r="B96" s="21" t="s">
        <v>1020</v>
      </c>
    </row>
    <row r="97" spans="1:2" hidden="1" x14ac:dyDescent="0.5">
      <c r="A97" s="13" t="s">
        <v>1021</v>
      </c>
      <c r="B97" s="21"/>
    </row>
    <row r="98" spans="1:2" hidden="1" x14ac:dyDescent="0.5">
      <c r="A98" s="14" t="s">
        <v>880</v>
      </c>
      <c r="B98" s="21" t="s">
        <v>1022</v>
      </c>
    </row>
    <row r="99" spans="1:2" hidden="1" x14ac:dyDescent="0.5">
      <c r="A99" s="14" t="s">
        <v>968</v>
      </c>
      <c r="B99" s="21"/>
    </row>
    <row r="100" spans="1:2" hidden="1" x14ac:dyDescent="0.5">
      <c r="A100" s="14" t="s">
        <v>744</v>
      </c>
      <c r="B100" s="21" t="s">
        <v>1023</v>
      </c>
    </row>
    <row r="101" spans="1:2" hidden="1" x14ac:dyDescent="0.5">
      <c r="A101" s="14" t="s">
        <v>968</v>
      </c>
      <c r="B101" s="21"/>
    </row>
    <row r="102" spans="1:2" hidden="1" x14ac:dyDescent="0.5">
      <c r="A102" s="13" t="s">
        <v>881</v>
      </c>
      <c r="B102" s="21" t="s">
        <v>1024</v>
      </c>
    </row>
    <row r="103" spans="1:2" hidden="1" x14ac:dyDescent="0.5">
      <c r="A103" s="14" t="s">
        <v>968</v>
      </c>
      <c r="B103" s="21"/>
    </row>
    <row r="104" spans="1:2" hidden="1" x14ac:dyDescent="0.5">
      <c r="A104" s="14" t="s">
        <v>884</v>
      </c>
      <c r="B104" s="21" t="s">
        <v>1025</v>
      </c>
    </row>
    <row r="105" spans="1:2" hidden="1" x14ac:dyDescent="0.5">
      <c r="A105" s="14" t="s">
        <v>968</v>
      </c>
      <c r="B105" s="21"/>
    </row>
    <row r="106" spans="1:2" hidden="1" x14ac:dyDescent="0.5">
      <c r="A106" s="14" t="s">
        <v>885</v>
      </c>
      <c r="B106" s="21" t="s">
        <v>1026</v>
      </c>
    </row>
    <row r="107" spans="1:2" hidden="1" x14ac:dyDescent="0.5">
      <c r="A107" s="14" t="s">
        <v>968</v>
      </c>
      <c r="B107" s="21"/>
    </row>
    <row r="108" spans="1:2" hidden="1" x14ac:dyDescent="0.5">
      <c r="A108" s="14" t="s">
        <v>886</v>
      </c>
      <c r="B108" s="21" t="s">
        <v>1027</v>
      </c>
    </row>
    <row r="109" spans="1:2" hidden="1" x14ac:dyDescent="0.5">
      <c r="A109" s="14" t="s">
        <v>968</v>
      </c>
      <c r="B109" s="21"/>
    </row>
    <row r="110" spans="1:2" hidden="1" x14ac:dyDescent="0.5">
      <c r="A110" s="14" t="s">
        <v>887</v>
      </c>
      <c r="B110" s="21" t="s">
        <v>1028</v>
      </c>
    </row>
    <row r="111" spans="1:2" hidden="1" x14ac:dyDescent="0.5">
      <c r="A111" s="14" t="s">
        <v>968</v>
      </c>
      <c r="B111" s="21"/>
    </row>
    <row r="112" spans="1:2" hidden="1" x14ac:dyDescent="0.5">
      <c r="A112" s="14" t="s">
        <v>888</v>
      </c>
      <c r="B112" s="21" t="s">
        <v>1029</v>
      </c>
    </row>
    <row r="113" spans="1:2" hidden="1" x14ac:dyDescent="0.5">
      <c r="A113" s="14" t="s">
        <v>968</v>
      </c>
      <c r="B113" s="21"/>
    </row>
    <row r="114" spans="1:2" hidden="1" x14ac:dyDescent="0.5">
      <c r="A114" s="14" t="s">
        <v>889</v>
      </c>
      <c r="B114" s="21" t="s">
        <v>1030</v>
      </c>
    </row>
    <row r="115" spans="1:2" hidden="1" x14ac:dyDescent="0.5">
      <c r="A115" s="14" t="s">
        <v>968</v>
      </c>
      <c r="B115" s="21"/>
    </row>
    <row r="116" spans="1:2" hidden="1" x14ac:dyDescent="0.5">
      <c r="A116" s="14" t="s">
        <v>890</v>
      </c>
      <c r="B116" s="21" t="s">
        <v>1031</v>
      </c>
    </row>
    <row r="117" spans="1:2" hidden="1" x14ac:dyDescent="0.5">
      <c r="A117" s="14" t="s">
        <v>968</v>
      </c>
      <c r="B117" s="21"/>
    </row>
    <row r="118" spans="1:2" hidden="1" x14ac:dyDescent="0.5">
      <c r="A118" s="14" t="s">
        <v>891</v>
      </c>
      <c r="B118" s="21" t="s">
        <v>1032</v>
      </c>
    </row>
    <row r="119" spans="1:2" hidden="1" x14ac:dyDescent="0.5">
      <c r="A119" s="14" t="s">
        <v>968</v>
      </c>
      <c r="B119" s="21"/>
    </row>
    <row r="120" spans="1:2" hidden="1" x14ac:dyDescent="0.5">
      <c r="A120" s="14" t="s">
        <v>892</v>
      </c>
      <c r="B120" s="21" t="s">
        <v>1033</v>
      </c>
    </row>
    <row r="121" spans="1:2" hidden="1" x14ac:dyDescent="0.5">
      <c r="A121" s="14" t="s">
        <v>968</v>
      </c>
      <c r="B121" s="21"/>
    </row>
    <row r="122" spans="1:2" hidden="1" x14ac:dyDescent="0.5">
      <c r="A122" s="14" t="s">
        <v>893</v>
      </c>
      <c r="B122" s="21" t="s">
        <v>1034</v>
      </c>
    </row>
    <row r="123" spans="1:2" hidden="1" x14ac:dyDescent="0.5">
      <c r="A123" s="14" t="s">
        <v>968</v>
      </c>
      <c r="B123" s="21"/>
    </row>
    <row r="124" spans="1:2" hidden="1" x14ac:dyDescent="0.5">
      <c r="A124" s="14" t="s">
        <v>894</v>
      </c>
      <c r="B124" s="21" t="s">
        <v>1035</v>
      </c>
    </row>
    <row r="125" spans="1:2" hidden="1" x14ac:dyDescent="0.5">
      <c r="A125" s="14" t="s">
        <v>968</v>
      </c>
      <c r="B125" s="21"/>
    </row>
    <row r="126" spans="1:2" hidden="1" x14ac:dyDescent="0.5">
      <c r="A126" s="14" t="s">
        <v>1036</v>
      </c>
      <c r="B126" s="21" t="s">
        <v>1037</v>
      </c>
    </row>
    <row r="127" spans="1:2" hidden="1" x14ac:dyDescent="0.5">
      <c r="A127" s="14" t="s">
        <v>968</v>
      </c>
      <c r="B127" s="21"/>
    </row>
    <row r="128" spans="1:2" hidden="1" x14ac:dyDescent="0.5">
      <c r="A128" s="14" t="s">
        <v>1038</v>
      </c>
      <c r="B128" s="21" t="s">
        <v>1039</v>
      </c>
    </row>
    <row r="129" spans="1:2" hidden="1" x14ac:dyDescent="0.5">
      <c r="A129" s="14" t="s">
        <v>968</v>
      </c>
      <c r="B129" s="21"/>
    </row>
    <row r="130" spans="1:2" hidden="1" x14ac:dyDescent="0.5">
      <c r="A130" s="14" t="s">
        <v>1040</v>
      </c>
      <c r="B130" s="21" t="s">
        <v>1041</v>
      </c>
    </row>
    <row r="131" spans="1:2" hidden="1" x14ac:dyDescent="0.5">
      <c r="A131" s="14" t="s">
        <v>968</v>
      </c>
      <c r="B131" s="21"/>
    </row>
    <row r="132" spans="1:2" hidden="1" x14ac:dyDescent="0.5">
      <c r="A132" s="14" t="s">
        <v>895</v>
      </c>
      <c r="B132" s="21" t="s">
        <v>1042</v>
      </c>
    </row>
    <row r="133" spans="1:2" hidden="1" x14ac:dyDescent="0.5">
      <c r="A133" s="14" t="s">
        <v>968</v>
      </c>
      <c r="B133" s="21"/>
    </row>
    <row r="134" spans="1:2" hidden="1" x14ac:dyDescent="0.5">
      <c r="A134" s="14" t="s">
        <v>746</v>
      </c>
      <c r="B134" s="21" t="s">
        <v>1043</v>
      </c>
    </row>
    <row r="135" spans="1:2" hidden="1" x14ac:dyDescent="0.5">
      <c r="A135" s="14" t="s">
        <v>968</v>
      </c>
      <c r="B135" s="21"/>
    </row>
    <row r="136" spans="1:2" hidden="1" x14ac:dyDescent="0.5">
      <c r="A136" s="14" t="s">
        <v>1044</v>
      </c>
      <c r="B136" s="21" t="s">
        <v>1045</v>
      </c>
    </row>
    <row r="137" spans="1:2" hidden="1" x14ac:dyDescent="0.5">
      <c r="A137" s="14" t="s">
        <v>968</v>
      </c>
      <c r="B137" s="21"/>
    </row>
    <row r="138" spans="1:2" hidden="1" x14ac:dyDescent="0.5">
      <c r="A138" s="14" t="s">
        <v>1046</v>
      </c>
      <c r="B138" s="21" t="s">
        <v>1047</v>
      </c>
    </row>
    <row r="139" spans="1:2" hidden="1" x14ac:dyDescent="0.5">
      <c r="A139" s="14" t="s">
        <v>968</v>
      </c>
      <c r="B139" s="21"/>
    </row>
    <row r="140" spans="1:2" x14ac:dyDescent="0.5">
      <c r="A140" s="13" t="s">
        <v>1048</v>
      </c>
      <c r="B140" s="21" t="s">
        <v>1049</v>
      </c>
    </row>
    <row r="141" spans="1:2" x14ac:dyDescent="0.5">
      <c r="A141" s="14" t="s">
        <v>968</v>
      </c>
      <c r="B141" s="21"/>
    </row>
    <row r="142" spans="1:2" x14ac:dyDescent="0.5">
      <c r="A142" s="13" t="s">
        <v>1050</v>
      </c>
      <c r="B142" s="21" t="s">
        <v>1051</v>
      </c>
    </row>
    <row r="143" spans="1:2" x14ac:dyDescent="0.5">
      <c r="A143" s="14" t="s">
        <v>968</v>
      </c>
      <c r="B143" s="21"/>
    </row>
  </sheetData>
  <mergeCells count="69">
    <mergeCell ref="B138:B139"/>
    <mergeCell ref="B140:B141"/>
    <mergeCell ref="B142:B143"/>
    <mergeCell ref="B126:B127"/>
    <mergeCell ref="B128:B129"/>
    <mergeCell ref="B130:B131"/>
    <mergeCell ref="B132:B133"/>
    <mergeCell ref="B134:B135"/>
    <mergeCell ref="B136:B137"/>
    <mergeCell ref="B124:B125"/>
    <mergeCell ref="B102:B103"/>
    <mergeCell ref="B104:B105"/>
    <mergeCell ref="B106:B107"/>
    <mergeCell ref="B108:B109"/>
    <mergeCell ref="B110:B111"/>
    <mergeCell ref="B112:B113"/>
    <mergeCell ref="B114:B115"/>
    <mergeCell ref="B116:B117"/>
    <mergeCell ref="B118:B119"/>
    <mergeCell ref="B120:B121"/>
    <mergeCell ref="B122:B123"/>
    <mergeCell ref="B100:B101"/>
    <mergeCell ref="B78:B79"/>
    <mergeCell ref="B80:B81"/>
    <mergeCell ref="B82:B83"/>
    <mergeCell ref="B84:B85"/>
    <mergeCell ref="B86:B87"/>
    <mergeCell ref="B88:B89"/>
    <mergeCell ref="B90:B91"/>
    <mergeCell ref="B92:B93"/>
    <mergeCell ref="B94:B95"/>
    <mergeCell ref="B96:B97"/>
    <mergeCell ref="B98:B99"/>
    <mergeCell ref="B76:B77"/>
    <mergeCell ref="B54:B55"/>
    <mergeCell ref="B56:B57"/>
    <mergeCell ref="B58:B59"/>
    <mergeCell ref="B60:B61"/>
    <mergeCell ref="B62:B63"/>
    <mergeCell ref="B64:B65"/>
    <mergeCell ref="B66:B67"/>
    <mergeCell ref="B68:B69"/>
    <mergeCell ref="B70:B71"/>
    <mergeCell ref="B72:B73"/>
    <mergeCell ref="B74:B75"/>
    <mergeCell ref="B52:B53"/>
    <mergeCell ref="B30:B31"/>
    <mergeCell ref="B32:B33"/>
    <mergeCell ref="B34:B35"/>
    <mergeCell ref="B36:B37"/>
    <mergeCell ref="B38:B39"/>
    <mergeCell ref="B40:B41"/>
    <mergeCell ref="B42:B43"/>
    <mergeCell ref="B44:B45"/>
    <mergeCell ref="B46:B47"/>
    <mergeCell ref="B48:B49"/>
    <mergeCell ref="B50:B51"/>
    <mergeCell ref="B28:B29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96970-5BD0-4D34-8A2D-D2CDA55C4B1F}">
  <sheetPr>
    <tabColor theme="4" tint="0.59999389629810485"/>
  </sheetPr>
  <dimension ref="A1:BW21"/>
  <sheetViews>
    <sheetView workbookViewId="0">
      <selection activeCell="F26" sqref="F26"/>
    </sheetView>
  </sheetViews>
  <sheetFormatPr defaultRowHeight="14.5" x14ac:dyDescent="0.35"/>
  <cols>
    <col min="1" max="1" width="27" bestFit="1" customWidth="1"/>
    <col min="2" max="2" width="24.453125" bestFit="1" customWidth="1"/>
    <col min="3" max="3" width="14.90625" customWidth="1"/>
    <col min="4" max="4" width="9.6328125" bestFit="1" customWidth="1"/>
    <col min="5" max="5" width="7.7265625" bestFit="1" customWidth="1"/>
    <col min="6" max="6" width="7.7265625" customWidth="1"/>
    <col min="7" max="7" width="15.81640625" bestFit="1" customWidth="1"/>
    <col min="8" max="8" width="20.36328125" customWidth="1"/>
    <col min="9" max="9" width="19.90625" customWidth="1"/>
    <col min="10" max="10" width="19.81640625" customWidth="1"/>
    <col min="11" max="11" width="5.08984375" bestFit="1" customWidth="1"/>
    <col min="12" max="12" width="19.81640625" customWidth="1"/>
    <col min="13" max="13" width="10" customWidth="1"/>
    <col min="14" max="14" width="19.81640625" bestFit="1" customWidth="1"/>
    <col min="15" max="15" width="11.7265625" customWidth="1"/>
    <col min="16" max="16" width="19.81640625" customWidth="1"/>
    <col min="17" max="17" width="17" bestFit="1" customWidth="1"/>
    <col min="18" max="18" width="19.81640625" customWidth="1"/>
    <col min="19" max="19" width="15.36328125" customWidth="1"/>
    <col min="20" max="20" width="19.81640625" bestFit="1" customWidth="1"/>
    <col min="21" max="21" width="21.453125" customWidth="1"/>
    <col min="22" max="22" width="20.90625" customWidth="1"/>
    <col min="23" max="23" width="15.453125" bestFit="1" customWidth="1"/>
    <col min="24" max="24" width="20" bestFit="1" customWidth="1"/>
    <col min="25" max="25" width="19.54296875" bestFit="1" customWidth="1"/>
    <col min="26" max="26" width="19.81640625" bestFit="1" customWidth="1"/>
    <col min="27" max="27" width="16.36328125" bestFit="1" customWidth="1"/>
    <col min="28" max="28" width="19.81640625" bestFit="1" customWidth="1"/>
    <col min="29" max="29" width="24.81640625" bestFit="1" customWidth="1"/>
    <col min="30" max="30" width="19.81640625" bestFit="1" customWidth="1"/>
    <col min="31" max="31" width="27.54296875" bestFit="1" customWidth="1"/>
    <col min="32" max="32" width="20.36328125" bestFit="1" customWidth="1"/>
    <col min="33" max="33" width="17.6328125" bestFit="1" customWidth="1"/>
    <col min="34" max="34" width="19.81640625" bestFit="1" customWidth="1"/>
    <col min="35" max="35" width="20.08984375" bestFit="1" customWidth="1"/>
    <col min="36" max="36" width="19.81640625" bestFit="1" customWidth="1"/>
    <col min="37" max="37" width="19.7265625" bestFit="1" customWidth="1"/>
    <col min="38" max="38" width="19.81640625" bestFit="1" customWidth="1"/>
    <col min="39" max="39" width="25.453125" bestFit="1" customWidth="1"/>
    <col min="40" max="40" width="28.54296875" bestFit="1" customWidth="1"/>
    <col min="41" max="41" width="28.08984375" bestFit="1" customWidth="1"/>
    <col min="42" max="42" width="25.1796875" bestFit="1" customWidth="1"/>
    <col min="43" max="43" width="31.08984375" bestFit="1" customWidth="1"/>
    <col min="44" max="44" width="30.6328125" bestFit="1" customWidth="1"/>
    <col min="45" max="45" width="19.26953125" bestFit="1" customWidth="1"/>
    <col min="46" max="46" width="19.81640625" bestFit="1" customWidth="1"/>
    <col min="47" max="47" width="17.08984375" bestFit="1" customWidth="1"/>
    <col min="48" max="48" width="16.08984375" bestFit="1" customWidth="1"/>
    <col min="49" max="49" width="19.81640625" bestFit="1" customWidth="1"/>
    <col min="50" max="50" width="14.08984375" bestFit="1" customWidth="1"/>
    <col min="51" max="51" width="18.1796875" bestFit="1" customWidth="1"/>
    <col min="52" max="52" width="23.54296875" bestFit="1" customWidth="1"/>
    <col min="53" max="53" width="23.08984375" bestFit="1" customWidth="1"/>
    <col min="54" max="54" width="19.81640625" bestFit="1" customWidth="1"/>
    <col min="55" max="55" width="26.6328125" bestFit="1" customWidth="1"/>
    <col min="56" max="56" width="19.81640625" bestFit="1" customWidth="1"/>
    <col min="57" max="57" width="30.26953125" bestFit="1" customWidth="1"/>
    <col min="58" max="58" width="20.36328125" bestFit="1" customWidth="1"/>
    <col min="59" max="59" width="23.54296875" bestFit="1" customWidth="1"/>
    <col min="60" max="60" width="19.81640625" bestFit="1" customWidth="1"/>
    <col min="61" max="61" width="26.453125" bestFit="1" customWidth="1"/>
    <col min="62" max="62" width="20.08984375" bestFit="1" customWidth="1"/>
    <col min="63" max="63" width="14.1796875" bestFit="1" customWidth="1"/>
    <col min="64" max="64" width="20.08984375" bestFit="1" customWidth="1"/>
    <col min="65" max="65" width="19.6328125" bestFit="1" customWidth="1"/>
    <col min="66" max="66" width="25.90625" bestFit="1" customWidth="1"/>
    <col min="67" max="67" width="13.26953125" bestFit="1" customWidth="1"/>
    <col min="68" max="68" width="19.1796875" bestFit="1" customWidth="1"/>
    <col min="69" max="69" width="18.7265625" bestFit="1" customWidth="1"/>
    <col min="70" max="70" width="22.26953125" bestFit="1" customWidth="1"/>
    <col min="71" max="71" width="21.453125" bestFit="1" customWidth="1"/>
    <col min="72" max="72" width="20.90625" bestFit="1" customWidth="1"/>
    <col min="73" max="73" width="21.1796875" bestFit="1" customWidth="1"/>
    <col min="74" max="74" width="20.26953125" bestFit="1" customWidth="1"/>
    <col min="75" max="75" width="19.81640625" bestFit="1" customWidth="1"/>
  </cols>
  <sheetData>
    <row r="1" spans="1:75" x14ac:dyDescent="0.35">
      <c r="A1" t="s">
        <v>803</v>
      </c>
      <c r="B1" t="s">
        <v>804</v>
      </c>
      <c r="C1" t="s">
        <v>1293</v>
      </c>
      <c r="D1" t="s">
        <v>4</v>
      </c>
      <c r="E1" t="s">
        <v>805</v>
      </c>
      <c r="F1" t="s">
        <v>1305</v>
      </c>
      <c r="G1" s="16" t="s">
        <v>806</v>
      </c>
      <c r="H1" s="16" t="s">
        <v>807</v>
      </c>
      <c r="I1" s="16" t="s">
        <v>808</v>
      </c>
      <c r="J1" t="s">
        <v>809</v>
      </c>
      <c r="K1" s="16" t="s">
        <v>810</v>
      </c>
      <c r="L1" s="16" t="s">
        <v>811</v>
      </c>
      <c r="M1" s="16" t="s">
        <v>812</v>
      </c>
      <c r="N1" s="16" t="s">
        <v>813</v>
      </c>
      <c r="O1" s="16" t="s">
        <v>814</v>
      </c>
      <c r="P1" s="16" t="s">
        <v>815</v>
      </c>
      <c r="Q1" s="16" t="s">
        <v>816</v>
      </c>
      <c r="R1" s="16" t="s">
        <v>817</v>
      </c>
      <c r="S1" s="16" t="s">
        <v>818</v>
      </c>
      <c r="T1" s="16" t="s">
        <v>819</v>
      </c>
      <c r="U1" s="16" t="s">
        <v>820</v>
      </c>
      <c r="V1" s="16" t="s">
        <v>821</v>
      </c>
      <c r="W1" t="s">
        <v>822</v>
      </c>
      <c r="X1" t="s">
        <v>823</v>
      </c>
      <c r="Y1" t="s">
        <v>824</v>
      </c>
      <c r="Z1" t="s">
        <v>825</v>
      </c>
      <c r="AA1" s="16" t="s">
        <v>826</v>
      </c>
      <c r="AB1" s="16" t="s">
        <v>827</v>
      </c>
      <c r="AC1" s="16" t="s">
        <v>828</v>
      </c>
      <c r="AD1" s="16" t="s">
        <v>712</v>
      </c>
      <c r="AE1" s="16" t="s">
        <v>829</v>
      </c>
      <c r="AF1" s="16" t="s">
        <v>830</v>
      </c>
      <c r="AG1" s="16" t="s">
        <v>831</v>
      </c>
      <c r="AH1" s="16" t="s">
        <v>832</v>
      </c>
      <c r="AI1" s="16" t="s">
        <v>833</v>
      </c>
      <c r="AJ1" s="16" t="s">
        <v>834</v>
      </c>
      <c r="AK1" s="16" t="s">
        <v>835</v>
      </c>
      <c r="AL1" s="16" t="s">
        <v>836</v>
      </c>
      <c r="AM1" s="16" t="s">
        <v>837</v>
      </c>
      <c r="AN1" s="16" t="s">
        <v>838</v>
      </c>
      <c r="AO1" s="16" t="s">
        <v>839</v>
      </c>
      <c r="AP1" s="16" t="s">
        <v>840</v>
      </c>
      <c r="AQ1" s="16" t="s">
        <v>841</v>
      </c>
      <c r="AR1" s="16" t="s">
        <v>842</v>
      </c>
      <c r="AS1" s="16" t="s">
        <v>843</v>
      </c>
      <c r="AT1" s="16" t="s">
        <v>23</v>
      </c>
      <c r="AU1" s="16" t="s">
        <v>24</v>
      </c>
      <c r="AV1" s="16" t="s">
        <v>845</v>
      </c>
      <c r="AW1" s="16" t="s">
        <v>846</v>
      </c>
      <c r="AX1" s="16" t="s">
        <v>847</v>
      </c>
      <c r="AY1" s="16" t="s">
        <v>851</v>
      </c>
      <c r="AZ1" s="16" t="s">
        <v>852</v>
      </c>
      <c r="BA1" s="16" t="s">
        <v>853</v>
      </c>
      <c r="BB1" s="16" t="s">
        <v>854</v>
      </c>
      <c r="BC1" s="16" t="s">
        <v>855</v>
      </c>
      <c r="BD1" s="16" t="s">
        <v>856</v>
      </c>
      <c r="BE1" s="16" t="s">
        <v>857</v>
      </c>
      <c r="BF1" s="16" t="s">
        <v>858</v>
      </c>
      <c r="BG1" s="16" t="s">
        <v>859</v>
      </c>
      <c r="BH1" s="16" t="s">
        <v>860</v>
      </c>
      <c r="BI1" s="16" t="s">
        <v>861</v>
      </c>
      <c r="BJ1" s="16" t="s">
        <v>862</v>
      </c>
      <c r="BK1" s="16" t="s">
        <v>877</v>
      </c>
      <c r="BL1" s="16" t="s">
        <v>878</v>
      </c>
      <c r="BM1" s="16" t="s">
        <v>879</v>
      </c>
      <c r="BN1" s="16" t="s">
        <v>749</v>
      </c>
      <c r="BO1" s="16" t="s">
        <v>881</v>
      </c>
      <c r="BP1" s="16" t="s">
        <v>882</v>
      </c>
      <c r="BQ1" s="16" t="s">
        <v>883</v>
      </c>
      <c r="BR1" s="16" t="s">
        <v>896</v>
      </c>
      <c r="BS1" s="16" t="s">
        <v>897</v>
      </c>
      <c r="BT1" s="16" t="s">
        <v>898</v>
      </c>
      <c r="BU1" s="16" t="s">
        <v>899</v>
      </c>
      <c r="BV1" s="16" t="s">
        <v>900</v>
      </c>
      <c r="BW1" s="16" t="s">
        <v>901</v>
      </c>
    </row>
    <row r="2" spans="1:75" x14ac:dyDescent="0.35">
      <c r="A2" t="s">
        <v>902</v>
      </c>
      <c r="B2" t="s">
        <v>74</v>
      </c>
      <c r="C2" s="17">
        <v>554000000</v>
      </c>
      <c r="D2" t="s">
        <v>38</v>
      </c>
      <c r="E2" t="s">
        <v>45</v>
      </c>
      <c r="F2">
        <f>AVERAGEIF('Player Level'!$U$2:$U$583,'Team Level'!B2,'Player Level'!$B$2:$B$583)</f>
        <v>25.620689655172413</v>
      </c>
      <c r="G2">
        <v>22</v>
      </c>
      <c r="H2">
        <v>11</v>
      </c>
      <c r="I2">
        <v>11</v>
      </c>
      <c r="J2">
        <v>0</v>
      </c>
      <c r="K2">
        <v>9</v>
      </c>
      <c r="L2">
        <v>4</v>
      </c>
      <c r="M2">
        <v>5</v>
      </c>
      <c r="N2">
        <v>4</v>
      </c>
      <c r="O2">
        <v>3</v>
      </c>
      <c r="P2">
        <v>1</v>
      </c>
      <c r="Q2">
        <v>9</v>
      </c>
      <c r="R2">
        <v>4</v>
      </c>
      <c r="S2">
        <v>5</v>
      </c>
      <c r="T2">
        <v>1.41</v>
      </c>
      <c r="U2">
        <v>1.36</v>
      </c>
      <c r="V2">
        <v>1.45</v>
      </c>
      <c r="W2">
        <v>10</v>
      </c>
      <c r="X2">
        <v>9</v>
      </c>
      <c r="Y2">
        <v>10</v>
      </c>
      <c r="Z2">
        <v>10</v>
      </c>
      <c r="AA2">
        <v>27</v>
      </c>
      <c r="AB2">
        <v>22</v>
      </c>
      <c r="AC2">
        <v>5</v>
      </c>
      <c r="AD2">
        <v>49</v>
      </c>
      <c r="AE2">
        <v>23</v>
      </c>
      <c r="AF2">
        <v>26</v>
      </c>
      <c r="AG2">
        <v>12</v>
      </c>
      <c r="AH2">
        <v>15</v>
      </c>
      <c r="AI2">
        <v>11</v>
      </c>
      <c r="AJ2">
        <v>11</v>
      </c>
      <c r="AK2">
        <v>1</v>
      </c>
      <c r="AL2">
        <v>4</v>
      </c>
      <c r="AM2">
        <v>73</v>
      </c>
      <c r="AN2">
        <v>83</v>
      </c>
      <c r="AO2">
        <v>66</v>
      </c>
      <c r="AP2">
        <v>90</v>
      </c>
      <c r="AQ2">
        <v>90</v>
      </c>
      <c r="AR2">
        <v>90</v>
      </c>
      <c r="AS2">
        <v>8</v>
      </c>
      <c r="AT2">
        <v>3</v>
      </c>
      <c r="AU2">
        <v>5</v>
      </c>
      <c r="AV2">
        <v>8</v>
      </c>
      <c r="AW2">
        <v>5</v>
      </c>
      <c r="AX2">
        <v>3</v>
      </c>
      <c r="AY2">
        <v>0.53</v>
      </c>
      <c r="AZ2">
        <v>55</v>
      </c>
      <c r="BA2">
        <v>50</v>
      </c>
      <c r="BB2">
        <v>272</v>
      </c>
      <c r="BC2">
        <v>155</v>
      </c>
      <c r="BD2">
        <v>117</v>
      </c>
      <c r="BE2">
        <v>104</v>
      </c>
      <c r="BF2">
        <v>58</v>
      </c>
      <c r="BG2">
        <v>46</v>
      </c>
      <c r="BH2">
        <v>168</v>
      </c>
      <c r="BI2">
        <v>97</v>
      </c>
      <c r="BJ2">
        <v>71</v>
      </c>
      <c r="BK2">
        <v>0.41</v>
      </c>
      <c r="BL2">
        <v>0.36</v>
      </c>
      <c r="BM2">
        <v>0.45</v>
      </c>
      <c r="BN2">
        <v>0</v>
      </c>
      <c r="BO2">
        <v>0.36</v>
      </c>
      <c r="BP2">
        <v>0.45</v>
      </c>
      <c r="BQ2">
        <v>0.27</v>
      </c>
      <c r="BR2">
        <v>0.18</v>
      </c>
      <c r="BS2">
        <v>0.27</v>
      </c>
      <c r="BT2">
        <v>0.09</v>
      </c>
      <c r="BU2">
        <v>0.41</v>
      </c>
      <c r="BV2">
        <v>0.36</v>
      </c>
      <c r="BW2">
        <v>0.45</v>
      </c>
    </row>
    <row r="3" spans="1:75" x14ac:dyDescent="0.35">
      <c r="A3" t="s">
        <v>903</v>
      </c>
      <c r="B3" t="s">
        <v>90</v>
      </c>
      <c r="C3" s="17">
        <v>719650000</v>
      </c>
      <c r="D3" t="s">
        <v>38</v>
      </c>
      <c r="E3" t="s">
        <v>45</v>
      </c>
      <c r="F3">
        <f>AVERAGEIF('Player Level'!$U$2:$U$583,'Team Level'!B3,'Player Level'!$B$2:$B$583)</f>
        <v>26.115384615384617</v>
      </c>
      <c r="G3">
        <v>20</v>
      </c>
      <c r="H3">
        <v>10</v>
      </c>
      <c r="I3">
        <v>10</v>
      </c>
      <c r="J3">
        <v>2</v>
      </c>
      <c r="K3">
        <v>9</v>
      </c>
      <c r="L3">
        <v>4</v>
      </c>
      <c r="M3">
        <v>5</v>
      </c>
      <c r="N3">
        <v>6</v>
      </c>
      <c r="O3">
        <v>3</v>
      </c>
      <c r="P3">
        <v>3</v>
      </c>
      <c r="Q3">
        <v>5</v>
      </c>
      <c r="R3">
        <v>3</v>
      </c>
      <c r="S3">
        <v>2</v>
      </c>
      <c r="T3">
        <v>1.65</v>
      </c>
      <c r="U3">
        <v>1.5</v>
      </c>
      <c r="V3">
        <v>1.8</v>
      </c>
      <c r="W3">
        <v>7</v>
      </c>
      <c r="X3">
        <v>8</v>
      </c>
      <c r="Y3">
        <v>7</v>
      </c>
      <c r="Z3">
        <v>7</v>
      </c>
      <c r="AA3">
        <v>34</v>
      </c>
      <c r="AB3">
        <v>21</v>
      </c>
      <c r="AC3">
        <v>13</v>
      </c>
      <c r="AD3">
        <v>55</v>
      </c>
      <c r="AE3">
        <v>27</v>
      </c>
      <c r="AF3">
        <v>28</v>
      </c>
      <c r="AG3">
        <v>15</v>
      </c>
      <c r="AH3">
        <v>19</v>
      </c>
      <c r="AI3">
        <v>12</v>
      </c>
      <c r="AJ3">
        <v>9</v>
      </c>
      <c r="AK3">
        <v>3</v>
      </c>
      <c r="AL3">
        <v>10</v>
      </c>
      <c r="AM3">
        <v>53</v>
      </c>
      <c r="AN3">
        <v>60</v>
      </c>
      <c r="AO3">
        <v>47</v>
      </c>
      <c r="AP3">
        <v>86</v>
      </c>
      <c r="AQ3">
        <v>75</v>
      </c>
      <c r="AR3">
        <v>100</v>
      </c>
      <c r="AS3">
        <v>6</v>
      </c>
      <c r="AT3">
        <v>3</v>
      </c>
      <c r="AU3">
        <v>3</v>
      </c>
      <c r="AV3">
        <v>4</v>
      </c>
      <c r="AW3">
        <v>2</v>
      </c>
      <c r="AX3">
        <v>2</v>
      </c>
      <c r="AY3">
        <v>0.49</v>
      </c>
      <c r="AZ3">
        <v>47</v>
      </c>
      <c r="BA3">
        <v>52</v>
      </c>
      <c r="BB3">
        <v>237</v>
      </c>
      <c r="BC3">
        <v>117</v>
      </c>
      <c r="BD3">
        <v>120</v>
      </c>
      <c r="BE3">
        <v>116</v>
      </c>
      <c r="BF3">
        <v>61</v>
      </c>
      <c r="BG3">
        <v>55</v>
      </c>
      <c r="BH3">
        <v>121</v>
      </c>
      <c r="BI3">
        <v>56</v>
      </c>
      <c r="BJ3">
        <v>65</v>
      </c>
      <c r="BK3">
        <v>0.45</v>
      </c>
      <c r="BL3">
        <v>0.4</v>
      </c>
      <c r="BM3">
        <v>0.5</v>
      </c>
      <c r="BN3">
        <v>-0.13</v>
      </c>
      <c r="BO3">
        <v>0.2</v>
      </c>
      <c r="BP3">
        <v>0.2</v>
      </c>
      <c r="BQ3">
        <v>0.2</v>
      </c>
      <c r="BR3">
        <v>0.3</v>
      </c>
      <c r="BS3">
        <v>0.3</v>
      </c>
      <c r="BT3">
        <v>0.3</v>
      </c>
      <c r="BU3">
        <v>0.25</v>
      </c>
      <c r="BV3">
        <v>0.3</v>
      </c>
      <c r="BW3">
        <v>0.2</v>
      </c>
    </row>
    <row r="4" spans="1:75" x14ac:dyDescent="0.35">
      <c r="A4" t="s">
        <v>904</v>
      </c>
      <c r="B4" t="s">
        <v>65</v>
      </c>
      <c r="C4" s="17">
        <v>1060000000</v>
      </c>
      <c r="D4" t="s">
        <v>38</v>
      </c>
      <c r="E4" t="s">
        <v>45</v>
      </c>
      <c r="F4">
        <f>AVERAGEIF('Player Level'!$U$2:$U$583,'Team Level'!B4,'Player Level'!$B$2:$B$583)</f>
        <v>24.838709677419356</v>
      </c>
      <c r="G4">
        <v>21</v>
      </c>
      <c r="H4">
        <v>11</v>
      </c>
      <c r="I4">
        <v>10</v>
      </c>
      <c r="J4">
        <v>2</v>
      </c>
      <c r="K4">
        <v>14</v>
      </c>
      <c r="L4">
        <v>8</v>
      </c>
      <c r="M4">
        <v>6</v>
      </c>
      <c r="N4">
        <v>5</v>
      </c>
      <c r="O4">
        <v>2</v>
      </c>
      <c r="P4">
        <v>3</v>
      </c>
      <c r="Q4">
        <v>2</v>
      </c>
      <c r="R4">
        <v>1</v>
      </c>
      <c r="S4">
        <v>1</v>
      </c>
      <c r="T4">
        <v>2.2400000000000002</v>
      </c>
      <c r="U4">
        <v>2.36</v>
      </c>
      <c r="V4">
        <v>2.1</v>
      </c>
      <c r="W4">
        <v>1</v>
      </c>
      <c r="X4">
        <v>1</v>
      </c>
      <c r="Y4">
        <v>4</v>
      </c>
      <c r="Z4">
        <v>1</v>
      </c>
      <c r="AA4">
        <v>39</v>
      </c>
      <c r="AB4">
        <v>13</v>
      </c>
      <c r="AC4">
        <v>26</v>
      </c>
      <c r="AD4">
        <v>52</v>
      </c>
      <c r="AE4">
        <v>29</v>
      </c>
      <c r="AF4">
        <v>23</v>
      </c>
      <c r="AG4">
        <v>22</v>
      </c>
      <c r="AH4">
        <v>17</v>
      </c>
      <c r="AI4">
        <v>7</v>
      </c>
      <c r="AJ4">
        <v>6</v>
      </c>
      <c r="AK4">
        <v>15</v>
      </c>
      <c r="AL4">
        <v>11</v>
      </c>
      <c r="AM4">
        <v>48</v>
      </c>
      <c r="AN4">
        <v>45</v>
      </c>
      <c r="AO4">
        <v>53</v>
      </c>
      <c r="AP4">
        <v>145</v>
      </c>
      <c r="AQ4">
        <v>141</v>
      </c>
      <c r="AR4">
        <v>150</v>
      </c>
      <c r="AS4">
        <v>13</v>
      </c>
      <c r="AT4">
        <v>8</v>
      </c>
      <c r="AU4">
        <v>5</v>
      </c>
      <c r="AV4">
        <v>2</v>
      </c>
      <c r="AW4">
        <v>0</v>
      </c>
      <c r="AX4">
        <v>2</v>
      </c>
      <c r="AY4">
        <v>0.65</v>
      </c>
      <c r="AZ4">
        <v>68</v>
      </c>
      <c r="BA4">
        <v>61</v>
      </c>
      <c r="BB4">
        <v>333</v>
      </c>
      <c r="BC4">
        <v>182</v>
      </c>
      <c r="BD4">
        <v>151</v>
      </c>
      <c r="BE4">
        <v>132</v>
      </c>
      <c r="BF4">
        <v>75</v>
      </c>
      <c r="BG4">
        <v>57</v>
      </c>
      <c r="BH4">
        <v>201</v>
      </c>
      <c r="BI4">
        <v>107</v>
      </c>
      <c r="BJ4">
        <v>94</v>
      </c>
      <c r="BK4">
        <v>0.67</v>
      </c>
      <c r="BL4">
        <v>0.73</v>
      </c>
      <c r="BM4">
        <v>0.6</v>
      </c>
      <c r="BN4">
        <v>0.03</v>
      </c>
      <c r="BO4">
        <v>0.1</v>
      </c>
      <c r="BP4">
        <v>0</v>
      </c>
      <c r="BQ4">
        <v>0.2</v>
      </c>
      <c r="BR4">
        <v>0.24</v>
      </c>
      <c r="BS4">
        <v>0.18</v>
      </c>
      <c r="BT4">
        <v>0.3</v>
      </c>
      <c r="BU4">
        <v>0.1</v>
      </c>
      <c r="BV4">
        <v>0.09</v>
      </c>
      <c r="BW4">
        <v>0.1</v>
      </c>
    </row>
    <row r="5" spans="1:75" x14ac:dyDescent="0.35">
      <c r="A5" t="s">
        <v>905</v>
      </c>
      <c r="B5" t="s">
        <v>136</v>
      </c>
      <c r="C5" s="17">
        <v>468500000</v>
      </c>
      <c r="D5" t="s">
        <v>38</v>
      </c>
      <c r="E5" t="s">
        <v>45</v>
      </c>
      <c r="F5">
        <f>AVERAGEIF('Player Level'!$U$2:$U$583,'Team Level'!B5,'Player Level'!$B$2:$B$583)</f>
        <v>26.37037037037037</v>
      </c>
      <c r="G5">
        <v>22</v>
      </c>
      <c r="H5">
        <v>11</v>
      </c>
      <c r="I5">
        <v>11</v>
      </c>
      <c r="J5">
        <v>0</v>
      </c>
      <c r="K5">
        <v>13</v>
      </c>
      <c r="L5">
        <v>5</v>
      </c>
      <c r="M5">
        <v>8</v>
      </c>
      <c r="N5">
        <v>3</v>
      </c>
      <c r="O5">
        <v>1</v>
      </c>
      <c r="P5">
        <v>2</v>
      </c>
      <c r="Q5">
        <v>6</v>
      </c>
      <c r="R5">
        <v>5</v>
      </c>
      <c r="S5">
        <v>1</v>
      </c>
      <c r="T5">
        <v>1.91</v>
      </c>
      <c r="U5">
        <v>1.45</v>
      </c>
      <c r="V5">
        <v>2.36</v>
      </c>
      <c r="W5">
        <v>3</v>
      </c>
      <c r="X5">
        <v>7</v>
      </c>
      <c r="Y5">
        <v>2</v>
      </c>
      <c r="Z5">
        <v>3</v>
      </c>
      <c r="AA5">
        <v>39</v>
      </c>
      <c r="AB5">
        <v>25</v>
      </c>
      <c r="AC5">
        <v>14</v>
      </c>
      <c r="AD5">
        <v>64</v>
      </c>
      <c r="AE5">
        <v>31</v>
      </c>
      <c r="AF5">
        <v>33</v>
      </c>
      <c r="AG5">
        <v>16</v>
      </c>
      <c r="AH5">
        <v>23</v>
      </c>
      <c r="AI5">
        <v>15</v>
      </c>
      <c r="AJ5">
        <v>10</v>
      </c>
      <c r="AK5">
        <v>1</v>
      </c>
      <c r="AL5">
        <v>13</v>
      </c>
      <c r="AM5">
        <v>51</v>
      </c>
      <c r="AN5">
        <v>62</v>
      </c>
      <c r="AO5">
        <v>43</v>
      </c>
      <c r="AP5">
        <v>79</v>
      </c>
      <c r="AQ5">
        <v>66</v>
      </c>
      <c r="AR5">
        <v>99</v>
      </c>
      <c r="AS5">
        <v>8</v>
      </c>
      <c r="AT5">
        <v>4</v>
      </c>
      <c r="AU5">
        <v>4</v>
      </c>
      <c r="AV5">
        <v>4</v>
      </c>
      <c r="AW5">
        <v>3</v>
      </c>
      <c r="AX5">
        <v>1</v>
      </c>
      <c r="AY5">
        <v>0.53</v>
      </c>
      <c r="AZ5">
        <v>55</v>
      </c>
      <c r="BA5">
        <v>52</v>
      </c>
      <c r="BB5">
        <v>272</v>
      </c>
      <c r="BC5">
        <v>142</v>
      </c>
      <c r="BD5">
        <v>130</v>
      </c>
      <c r="BE5">
        <v>109</v>
      </c>
      <c r="BF5">
        <v>53</v>
      </c>
      <c r="BG5">
        <v>56</v>
      </c>
      <c r="BH5">
        <v>163</v>
      </c>
      <c r="BI5">
        <v>89</v>
      </c>
      <c r="BJ5">
        <v>74</v>
      </c>
      <c r="BK5">
        <v>0.59</v>
      </c>
      <c r="BL5">
        <v>0.45</v>
      </c>
      <c r="BM5">
        <v>0.73</v>
      </c>
      <c r="BN5">
        <v>-0.19</v>
      </c>
      <c r="BO5">
        <v>0.18</v>
      </c>
      <c r="BP5">
        <v>0.27</v>
      </c>
      <c r="BQ5">
        <v>0.09</v>
      </c>
      <c r="BR5">
        <v>0.14000000000000001</v>
      </c>
      <c r="BS5">
        <v>0.09</v>
      </c>
      <c r="BT5">
        <v>0.18</v>
      </c>
      <c r="BU5">
        <v>0.27</v>
      </c>
      <c r="BV5">
        <v>0.45</v>
      </c>
      <c r="BW5">
        <v>0.09</v>
      </c>
    </row>
    <row r="6" spans="1:75" x14ac:dyDescent="0.35">
      <c r="A6" t="s">
        <v>906</v>
      </c>
      <c r="B6" t="s">
        <v>72</v>
      </c>
      <c r="C6" s="17">
        <v>132350000</v>
      </c>
      <c r="D6" t="s">
        <v>38</v>
      </c>
      <c r="E6" t="s">
        <v>45</v>
      </c>
      <c r="F6">
        <f>AVERAGEIF('Player Level'!$U$2:$U$583,'Team Level'!B6,'Player Level'!$B$2:$B$583)</f>
        <v>27.29032258064516</v>
      </c>
      <c r="G6">
        <v>22</v>
      </c>
      <c r="H6">
        <v>11</v>
      </c>
      <c r="I6">
        <v>11</v>
      </c>
      <c r="J6">
        <v>0</v>
      </c>
      <c r="K6">
        <v>2</v>
      </c>
      <c r="L6">
        <v>1</v>
      </c>
      <c r="M6">
        <v>1</v>
      </c>
      <c r="N6">
        <v>6</v>
      </c>
      <c r="O6">
        <v>3</v>
      </c>
      <c r="P6">
        <v>3</v>
      </c>
      <c r="Q6">
        <v>14</v>
      </c>
      <c r="R6">
        <v>7</v>
      </c>
      <c r="S6">
        <v>7</v>
      </c>
      <c r="T6">
        <v>0.55000000000000004</v>
      </c>
      <c r="U6">
        <v>0.55000000000000004</v>
      </c>
      <c r="V6">
        <v>0.55000000000000004</v>
      </c>
      <c r="W6">
        <v>19</v>
      </c>
      <c r="X6">
        <v>20</v>
      </c>
      <c r="Y6">
        <v>19</v>
      </c>
      <c r="Z6">
        <v>19</v>
      </c>
      <c r="AA6">
        <v>18</v>
      </c>
      <c r="AB6">
        <v>52</v>
      </c>
      <c r="AC6">
        <v>-34</v>
      </c>
      <c r="AD6">
        <v>70</v>
      </c>
      <c r="AE6">
        <v>38</v>
      </c>
      <c r="AF6">
        <v>32</v>
      </c>
      <c r="AG6">
        <v>7</v>
      </c>
      <c r="AH6">
        <v>11</v>
      </c>
      <c r="AI6">
        <v>31</v>
      </c>
      <c r="AJ6">
        <v>21</v>
      </c>
      <c r="AK6">
        <v>-24</v>
      </c>
      <c r="AL6">
        <v>-10</v>
      </c>
      <c r="AM6">
        <v>110</v>
      </c>
      <c r="AN6">
        <v>141</v>
      </c>
      <c r="AO6">
        <v>90</v>
      </c>
      <c r="AP6">
        <v>38</v>
      </c>
      <c r="AQ6">
        <v>32</v>
      </c>
      <c r="AR6">
        <v>47</v>
      </c>
      <c r="AS6">
        <v>2</v>
      </c>
      <c r="AT6">
        <v>2</v>
      </c>
      <c r="AU6">
        <v>0</v>
      </c>
      <c r="AV6">
        <v>10</v>
      </c>
      <c r="AW6">
        <v>7</v>
      </c>
      <c r="AX6">
        <v>3</v>
      </c>
      <c r="AY6">
        <v>0.38</v>
      </c>
      <c r="AZ6">
        <v>37</v>
      </c>
      <c r="BA6">
        <v>39</v>
      </c>
      <c r="BB6">
        <v>191</v>
      </c>
      <c r="BC6">
        <v>97</v>
      </c>
      <c r="BD6">
        <v>94</v>
      </c>
      <c r="BE6">
        <v>75</v>
      </c>
      <c r="BF6">
        <v>36</v>
      </c>
      <c r="BG6">
        <v>39</v>
      </c>
      <c r="BH6">
        <v>116</v>
      </c>
      <c r="BI6">
        <v>61</v>
      </c>
      <c r="BJ6">
        <v>55</v>
      </c>
      <c r="BK6">
        <v>0.09</v>
      </c>
      <c r="BL6">
        <v>0.09</v>
      </c>
      <c r="BM6">
        <v>0.09</v>
      </c>
      <c r="BN6">
        <v>-0.21</v>
      </c>
      <c r="BO6">
        <v>0.45</v>
      </c>
      <c r="BP6">
        <v>0.64</v>
      </c>
      <c r="BQ6">
        <v>0.27</v>
      </c>
      <c r="BR6">
        <v>0.27</v>
      </c>
      <c r="BS6">
        <v>0.27</v>
      </c>
      <c r="BT6">
        <v>0.27</v>
      </c>
      <c r="BU6">
        <v>0.64</v>
      </c>
      <c r="BV6">
        <v>0.64</v>
      </c>
      <c r="BW6">
        <v>0.64</v>
      </c>
    </row>
    <row r="7" spans="1:75" x14ac:dyDescent="0.35">
      <c r="A7" t="s">
        <v>907</v>
      </c>
      <c r="B7" t="s">
        <v>114</v>
      </c>
      <c r="C7" s="17">
        <v>222900000</v>
      </c>
      <c r="D7" t="s">
        <v>38</v>
      </c>
      <c r="E7" t="s">
        <v>45</v>
      </c>
      <c r="F7">
        <f>AVERAGEIF('Player Level'!$U$2:$U$583,'Team Level'!B7,'Player Level'!$B$2:$B$583)</f>
        <v>28.620689655172413</v>
      </c>
      <c r="G7">
        <v>22</v>
      </c>
      <c r="H7">
        <v>11</v>
      </c>
      <c r="I7">
        <v>11</v>
      </c>
      <c r="J7">
        <v>0</v>
      </c>
      <c r="K7">
        <v>8</v>
      </c>
      <c r="L7">
        <v>4</v>
      </c>
      <c r="M7">
        <v>4</v>
      </c>
      <c r="N7">
        <v>5</v>
      </c>
      <c r="O7">
        <v>3</v>
      </c>
      <c r="P7">
        <v>2</v>
      </c>
      <c r="Q7">
        <v>9</v>
      </c>
      <c r="R7">
        <v>4</v>
      </c>
      <c r="S7">
        <v>5</v>
      </c>
      <c r="T7">
        <v>1.32</v>
      </c>
      <c r="U7">
        <v>1.36</v>
      </c>
      <c r="V7">
        <v>1.27</v>
      </c>
      <c r="W7">
        <v>13</v>
      </c>
      <c r="X7">
        <v>11</v>
      </c>
      <c r="Y7">
        <v>13</v>
      </c>
      <c r="Z7">
        <v>13</v>
      </c>
      <c r="AA7">
        <v>27</v>
      </c>
      <c r="AB7">
        <v>37</v>
      </c>
      <c r="AC7">
        <v>-10</v>
      </c>
      <c r="AD7">
        <v>64</v>
      </c>
      <c r="AE7">
        <v>32</v>
      </c>
      <c r="AF7">
        <v>32</v>
      </c>
      <c r="AG7">
        <v>14</v>
      </c>
      <c r="AH7">
        <v>13</v>
      </c>
      <c r="AI7">
        <v>18</v>
      </c>
      <c r="AJ7">
        <v>19</v>
      </c>
      <c r="AK7">
        <v>-4</v>
      </c>
      <c r="AL7">
        <v>-6</v>
      </c>
      <c r="AM7">
        <v>73</v>
      </c>
      <c r="AN7">
        <v>71</v>
      </c>
      <c r="AO7">
        <v>76</v>
      </c>
      <c r="AP7">
        <v>54</v>
      </c>
      <c r="AQ7">
        <v>55</v>
      </c>
      <c r="AR7">
        <v>52</v>
      </c>
      <c r="AS7">
        <v>4</v>
      </c>
      <c r="AT7">
        <v>3</v>
      </c>
      <c r="AU7">
        <v>1</v>
      </c>
      <c r="AV7">
        <v>8</v>
      </c>
      <c r="AW7">
        <v>2</v>
      </c>
      <c r="AX7">
        <v>6</v>
      </c>
      <c r="AY7">
        <v>0.42</v>
      </c>
      <c r="AZ7">
        <v>41</v>
      </c>
      <c r="BA7">
        <v>42</v>
      </c>
      <c r="BB7">
        <v>213</v>
      </c>
      <c r="BC7">
        <v>101</v>
      </c>
      <c r="BD7">
        <v>112</v>
      </c>
      <c r="BE7">
        <v>91</v>
      </c>
      <c r="BF7">
        <v>45</v>
      </c>
      <c r="BG7">
        <v>46</v>
      </c>
      <c r="BH7">
        <v>122</v>
      </c>
      <c r="BI7">
        <v>56</v>
      </c>
      <c r="BJ7">
        <v>66</v>
      </c>
      <c r="BK7">
        <v>0.36</v>
      </c>
      <c r="BL7">
        <v>0.36</v>
      </c>
      <c r="BM7">
        <v>0.36</v>
      </c>
      <c r="BN7">
        <v>0.03</v>
      </c>
      <c r="BO7">
        <v>0.36</v>
      </c>
      <c r="BP7">
        <v>0.18</v>
      </c>
      <c r="BQ7">
        <v>0.55000000000000004</v>
      </c>
      <c r="BR7">
        <v>0.23</v>
      </c>
      <c r="BS7">
        <v>0.27</v>
      </c>
      <c r="BT7">
        <v>0.18</v>
      </c>
      <c r="BU7">
        <v>0.41</v>
      </c>
      <c r="BV7">
        <v>0.36</v>
      </c>
      <c r="BW7">
        <v>0.45</v>
      </c>
    </row>
    <row r="8" spans="1:75" x14ac:dyDescent="0.35">
      <c r="A8" t="s">
        <v>908</v>
      </c>
      <c r="B8" t="s">
        <v>53</v>
      </c>
      <c r="C8" s="17">
        <v>491500000</v>
      </c>
      <c r="D8" t="s">
        <v>38</v>
      </c>
      <c r="E8" t="s">
        <v>45</v>
      </c>
      <c r="F8">
        <f>AVERAGEIF('Player Level'!$U$2:$U$583,'Team Level'!B8,'Player Level'!$B$2:$B$583)</f>
        <v>25.3</v>
      </c>
      <c r="G8">
        <v>20</v>
      </c>
      <c r="H8">
        <v>10</v>
      </c>
      <c r="I8">
        <v>10</v>
      </c>
      <c r="J8">
        <v>2</v>
      </c>
      <c r="K8">
        <v>11</v>
      </c>
      <c r="L8">
        <v>4</v>
      </c>
      <c r="M8">
        <v>7</v>
      </c>
      <c r="N8">
        <v>3</v>
      </c>
      <c r="O8">
        <v>2</v>
      </c>
      <c r="P8">
        <v>1</v>
      </c>
      <c r="Q8">
        <v>6</v>
      </c>
      <c r="R8">
        <v>4</v>
      </c>
      <c r="S8">
        <v>2</v>
      </c>
      <c r="T8">
        <v>1.8</v>
      </c>
      <c r="U8">
        <v>1.4</v>
      </c>
      <c r="V8">
        <v>2.2000000000000002</v>
      </c>
      <c r="W8">
        <v>6</v>
      </c>
      <c r="X8">
        <v>12</v>
      </c>
      <c r="Y8">
        <v>3</v>
      </c>
      <c r="Z8">
        <v>6</v>
      </c>
      <c r="AA8">
        <v>31</v>
      </c>
      <c r="AB8">
        <v>25</v>
      </c>
      <c r="AC8">
        <v>6</v>
      </c>
      <c r="AD8">
        <v>56</v>
      </c>
      <c r="AE8">
        <v>31</v>
      </c>
      <c r="AF8">
        <v>25</v>
      </c>
      <c r="AG8">
        <v>16</v>
      </c>
      <c r="AH8">
        <v>15</v>
      </c>
      <c r="AI8">
        <v>15</v>
      </c>
      <c r="AJ8">
        <v>10</v>
      </c>
      <c r="AK8">
        <v>1</v>
      </c>
      <c r="AL8">
        <v>5</v>
      </c>
      <c r="AM8">
        <v>58</v>
      </c>
      <c r="AN8">
        <v>56</v>
      </c>
      <c r="AO8">
        <v>60</v>
      </c>
      <c r="AP8">
        <v>72</v>
      </c>
      <c r="AQ8">
        <v>60</v>
      </c>
      <c r="AR8">
        <v>90</v>
      </c>
      <c r="AS8">
        <v>4</v>
      </c>
      <c r="AT8">
        <v>1</v>
      </c>
      <c r="AU8">
        <v>3</v>
      </c>
      <c r="AV8">
        <v>4</v>
      </c>
      <c r="AW8">
        <v>3</v>
      </c>
      <c r="AX8">
        <v>1</v>
      </c>
      <c r="AY8">
        <v>0.49</v>
      </c>
      <c r="AZ8">
        <v>48</v>
      </c>
      <c r="BA8">
        <v>52</v>
      </c>
      <c r="BB8">
        <v>215</v>
      </c>
      <c r="BC8">
        <v>114</v>
      </c>
      <c r="BD8">
        <v>101</v>
      </c>
      <c r="BE8">
        <v>99</v>
      </c>
      <c r="BF8">
        <v>51</v>
      </c>
      <c r="BG8">
        <v>48</v>
      </c>
      <c r="BH8">
        <v>116</v>
      </c>
      <c r="BI8">
        <v>63</v>
      </c>
      <c r="BJ8">
        <v>53</v>
      </c>
      <c r="BK8">
        <v>0.55000000000000004</v>
      </c>
      <c r="BL8">
        <v>0.4</v>
      </c>
      <c r="BM8">
        <v>0.7</v>
      </c>
      <c r="BN8">
        <v>-0.09</v>
      </c>
      <c r="BO8">
        <v>0.2</v>
      </c>
      <c r="BP8">
        <v>0.3</v>
      </c>
      <c r="BQ8">
        <v>0.1</v>
      </c>
      <c r="BR8">
        <v>0.15</v>
      </c>
      <c r="BS8">
        <v>0.2</v>
      </c>
      <c r="BT8">
        <v>0.1</v>
      </c>
      <c r="BU8">
        <v>0.3</v>
      </c>
      <c r="BV8">
        <v>0.4</v>
      </c>
      <c r="BW8">
        <v>0.2</v>
      </c>
    </row>
    <row r="9" spans="1:75" x14ac:dyDescent="0.35">
      <c r="A9" t="s">
        <v>909</v>
      </c>
      <c r="B9" t="s">
        <v>119</v>
      </c>
      <c r="C9" s="17">
        <v>151650000</v>
      </c>
      <c r="D9" t="s">
        <v>38</v>
      </c>
      <c r="E9" t="s">
        <v>45</v>
      </c>
      <c r="F9">
        <f>AVERAGEIF('Player Level'!$U$2:$U$583,'Team Level'!B9,'Player Level'!$B$2:$B$583)</f>
        <v>26.655172413793103</v>
      </c>
      <c r="G9">
        <v>21</v>
      </c>
      <c r="H9">
        <v>10</v>
      </c>
      <c r="I9">
        <v>11</v>
      </c>
      <c r="J9">
        <v>1</v>
      </c>
      <c r="K9">
        <v>6</v>
      </c>
      <c r="L9">
        <v>4</v>
      </c>
      <c r="M9">
        <v>2</v>
      </c>
      <c r="N9">
        <v>4</v>
      </c>
      <c r="O9">
        <v>1</v>
      </c>
      <c r="P9">
        <v>3</v>
      </c>
      <c r="Q9">
        <v>11</v>
      </c>
      <c r="R9">
        <v>5</v>
      </c>
      <c r="S9">
        <v>6</v>
      </c>
      <c r="T9">
        <v>1.05</v>
      </c>
      <c r="U9">
        <v>1.3</v>
      </c>
      <c r="V9">
        <v>0.82</v>
      </c>
      <c r="W9">
        <v>17</v>
      </c>
      <c r="X9">
        <v>14</v>
      </c>
      <c r="Y9">
        <v>17</v>
      </c>
      <c r="Z9">
        <v>17</v>
      </c>
      <c r="AA9">
        <v>13</v>
      </c>
      <c r="AB9">
        <v>28</v>
      </c>
      <c r="AC9">
        <v>-15</v>
      </c>
      <c r="AD9">
        <v>41</v>
      </c>
      <c r="AE9">
        <v>20</v>
      </c>
      <c r="AF9">
        <v>21</v>
      </c>
      <c r="AG9">
        <v>8</v>
      </c>
      <c r="AH9">
        <v>5</v>
      </c>
      <c r="AI9">
        <v>12</v>
      </c>
      <c r="AJ9">
        <v>16</v>
      </c>
      <c r="AK9">
        <v>-4</v>
      </c>
      <c r="AL9">
        <v>-11</v>
      </c>
      <c r="AM9">
        <v>145</v>
      </c>
      <c r="AN9">
        <v>113</v>
      </c>
      <c r="AO9">
        <v>200</v>
      </c>
      <c r="AP9">
        <v>68</v>
      </c>
      <c r="AQ9">
        <v>75</v>
      </c>
      <c r="AR9">
        <v>62</v>
      </c>
      <c r="AS9">
        <v>7</v>
      </c>
      <c r="AT9">
        <v>2</v>
      </c>
      <c r="AU9">
        <v>5</v>
      </c>
      <c r="AV9">
        <v>12</v>
      </c>
      <c r="AW9">
        <v>5</v>
      </c>
      <c r="AX9">
        <v>7</v>
      </c>
      <c r="AY9">
        <v>0.4</v>
      </c>
      <c r="AZ9">
        <v>40</v>
      </c>
      <c r="BA9">
        <v>40</v>
      </c>
      <c r="BB9">
        <v>194</v>
      </c>
      <c r="BC9">
        <v>93</v>
      </c>
      <c r="BD9">
        <v>101</v>
      </c>
      <c r="BE9">
        <v>75</v>
      </c>
      <c r="BF9">
        <v>32</v>
      </c>
      <c r="BG9">
        <v>43</v>
      </c>
      <c r="BH9">
        <v>119</v>
      </c>
      <c r="BI9">
        <v>61</v>
      </c>
      <c r="BJ9">
        <v>58</v>
      </c>
      <c r="BK9">
        <v>0.28999999999999998</v>
      </c>
      <c r="BL9">
        <v>0.4</v>
      </c>
      <c r="BM9">
        <v>0.18</v>
      </c>
      <c r="BN9">
        <v>0.2</v>
      </c>
      <c r="BO9">
        <v>0.56999999999999995</v>
      </c>
      <c r="BP9">
        <v>0.5</v>
      </c>
      <c r="BQ9">
        <v>0.64</v>
      </c>
      <c r="BR9">
        <v>0.19</v>
      </c>
      <c r="BS9">
        <v>0.1</v>
      </c>
      <c r="BT9">
        <v>0.27</v>
      </c>
      <c r="BU9">
        <v>0.52</v>
      </c>
      <c r="BV9">
        <v>0.5</v>
      </c>
      <c r="BW9">
        <v>0.55000000000000004</v>
      </c>
    </row>
    <row r="10" spans="1:75" x14ac:dyDescent="0.35">
      <c r="A10" t="s">
        <v>910</v>
      </c>
      <c r="B10" t="s">
        <v>80</v>
      </c>
      <c r="C10" s="17">
        <v>239550000</v>
      </c>
      <c r="D10" t="s">
        <v>38</v>
      </c>
      <c r="E10" t="s">
        <v>45</v>
      </c>
      <c r="F10">
        <f>AVERAGEIF('Player Level'!$U$2:$U$583,'Team Level'!B10,'Player Level'!$B$2:$B$583)</f>
        <v>24</v>
      </c>
      <c r="G10">
        <v>21</v>
      </c>
      <c r="H10">
        <v>11</v>
      </c>
      <c r="I10">
        <v>10</v>
      </c>
      <c r="J10">
        <v>2</v>
      </c>
      <c r="K10">
        <v>8</v>
      </c>
      <c r="L10">
        <v>5</v>
      </c>
      <c r="M10">
        <v>3</v>
      </c>
      <c r="N10">
        <v>5</v>
      </c>
      <c r="O10">
        <v>1</v>
      </c>
      <c r="P10">
        <v>4</v>
      </c>
      <c r="Q10">
        <v>8</v>
      </c>
      <c r="R10">
        <v>5</v>
      </c>
      <c r="S10">
        <v>3</v>
      </c>
      <c r="T10">
        <v>1.38</v>
      </c>
      <c r="U10">
        <v>1.45</v>
      </c>
      <c r="V10">
        <v>1.3</v>
      </c>
      <c r="W10">
        <v>12</v>
      </c>
      <c r="X10">
        <v>6</v>
      </c>
      <c r="Y10">
        <v>14</v>
      </c>
      <c r="Z10">
        <v>12</v>
      </c>
      <c r="AA10">
        <v>27</v>
      </c>
      <c r="AB10">
        <v>34</v>
      </c>
      <c r="AC10">
        <v>-7</v>
      </c>
      <c r="AD10">
        <v>61</v>
      </c>
      <c r="AE10">
        <v>28</v>
      </c>
      <c r="AF10">
        <v>33</v>
      </c>
      <c r="AG10">
        <v>15</v>
      </c>
      <c r="AH10">
        <v>12</v>
      </c>
      <c r="AI10">
        <v>13</v>
      </c>
      <c r="AJ10">
        <v>21</v>
      </c>
      <c r="AK10">
        <v>2</v>
      </c>
      <c r="AL10">
        <v>-9</v>
      </c>
      <c r="AM10">
        <v>70</v>
      </c>
      <c r="AN10">
        <v>66</v>
      </c>
      <c r="AO10">
        <v>75</v>
      </c>
      <c r="AP10">
        <v>56</v>
      </c>
      <c r="AQ10">
        <v>76</v>
      </c>
      <c r="AR10">
        <v>43</v>
      </c>
      <c r="AS10">
        <v>8</v>
      </c>
      <c r="AT10">
        <v>6</v>
      </c>
      <c r="AU10">
        <v>2</v>
      </c>
      <c r="AV10">
        <v>7</v>
      </c>
      <c r="AW10">
        <v>3</v>
      </c>
      <c r="AX10">
        <v>4</v>
      </c>
      <c r="AY10">
        <v>0.55000000000000004</v>
      </c>
      <c r="AZ10">
        <v>55</v>
      </c>
      <c r="BA10">
        <v>54</v>
      </c>
      <c r="BB10">
        <v>237</v>
      </c>
      <c r="BC10">
        <v>149</v>
      </c>
      <c r="BD10">
        <v>88</v>
      </c>
      <c r="BE10">
        <v>108</v>
      </c>
      <c r="BF10">
        <v>68</v>
      </c>
      <c r="BG10">
        <v>40</v>
      </c>
      <c r="BH10">
        <v>129</v>
      </c>
      <c r="BI10">
        <v>81</v>
      </c>
      <c r="BJ10">
        <v>48</v>
      </c>
      <c r="BK10">
        <v>0.38</v>
      </c>
      <c r="BL10">
        <v>0.45</v>
      </c>
      <c r="BM10">
        <v>0.3</v>
      </c>
      <c r="BN10">
        <v>0.16</v>
      </c>
      <c r="BO10">
        <v>0.33</v>
      </c>
      <c r="BP10">
        <v>0.27</v>
      </c>
      <c r="BQ10">
        <v>0.4</v>
      </c>
      <c r="BR10">
        <v>0.24</v>
      </c>
      <c r="BS10">
        <v>0.09</v>
      </c>
      <c r="BT10">
        <v>0.4</v>
      </c>
      <c r="BU10">
        <v>0.38</v>
      </c>
      <c r="BV10">
        <v>0.45</v>
      </c>
      <c r="BW10">
        <v>0.3</v>
      </c>
    </row>
    <row r="11" spans="1:75" x14ac:dyDescent="0.35">
      <c r="A11" t="s">
        <v>911</v>
      </c>
      <c r="B11" t="s">
        <v>51</v>
      </c>
      <c r="C11" s="17">
        <v>738350000</v>
      </c>
      <c r="D11" t="s">
        <v>38</v>
      </c>
      <c r="E11" t="s">
        <v>45</v>
      </c>
      <c r="F11">
        <f>AVERAGEIF('Player Level'!$U$2:$U$583,'Team Level'!B11,'Player Level'!$B$2:$B$583)</f>
        <v>26.24</v>
      </c>
      <c r="G11">
        <v>22</v>
      </c>
      <c r="H11">
        <v>11</v>
      </c>
      <c r="I11">
        <v>11</v>
      </c>
      <c r="J11">
        <v>0</v>
      </c>
      <c r="K11">
        <v>13</v>
      </c>
      <c r="L11">
        <v>5</v>
      </c>
      <c r="M11">
        <v>8</v>
      </c>
      <c r="N11">
        <v>5</v>
      </c>
      <c r="O11">
        <v>2</v>
      </c>
      <c r="P11">
        <v>3</v>
      </c>
      <c r="Q11">
        <v>4</v>
      </c>
      <c r="R11">
        <v>4</v>
      </c>
      <c r="S11">
        <v>0</v>
      </c>
      <c r="T11">
        <v>2</v>
      </c>
      <c r="U11">
        <v>1.55</v>
      </c>
      <c r="V11">
        <v>2.4500000000000002</v>
      </c>
      <c r="W11">
        <v>2</v>
      </c>
      <c r="X11">
        <v>5</v>
      </c>
      <c r="Y11">
        <v>1</v>
      </c>
      <c r="Z11">
        <v>2</v>
      </c>
      <c r="AA11">
        <v>46</v>
      </c>
      <c r="AB11">
        <v>27</v>
      </c>
      <c r="AC11">
        <v>19</v>
      </c>
      <c r="AD11">
        <v>73</v>
      </c>
      <c r="AE11">
        <v>37</v>
      </c>
      <c r="AF11">
        <v>36</v>
      </c>
      <c r="AG11">
        <v>22</v>
      </c>
      <c r="AH11">
        <v>24</v>
      </c>
      <c r="AI11">
        <v>15</v>
      </c>
      <c r="AJ11">
        <v>12</v>
      </c>
      <c r="AK11">
        <v>7</v>
      </c>
      <c r="AL11">
        <v>12</v>
      </c>
      <c r="AM11">
        <v>43</v>
      </c>
      <c r="AN11">
        <v>45</v>
      </c>
      <c r="AO11">
        <v>41</v>
      </c>
      <c r="AP11">
        <v>73</v>
      </c>
      <c r="AQ11">
        <v>66</v>
      </c>
      <c r="AR11">
        <v>83</v>
      </c>
      <c r="AS11">
        <v>8</v>
      </c>
      <c r="AT11">
        <v>5</v>
      </c>
      <c r="AU11">
        <v>3</v>
      </c>
      <c r="AV11">
        <v>5</v>
      </c>
      <c r="AW11">
        <v>3</v>
      </c>
      <c r="AX11">
        <v>2</v>
      </c>
      <c r="AY11">
        <v>0.54</v>
      </c>
      <c r="AZ11">
        <v>55</v>
      </c>
      <c r="BA11">
        <v>54</v>
      </c>
      <c r="BB11">
        <v>303</v>
      </c>
      <c r="BC11">
        <v>145</v>
      </c>
      <c r="BD11">
        <v>158</v>
      </c>
      <c r="BE11">
        <v>138</v>
      </c>
      <c r="BF11">
        <v>61</v>
      </c>
      <c r="BG11">
        <v>77</v>
      </c>
      <c r="BH11">
        <v>165</v>
      </c>
      <c r="BI11">
        <v>84</v>
      </c>
      <c r="BJ11">
        <v>81</v>
      </c>
      <c r="BK11">
        <v>0.59</v>
      </c>
      <c r="BL11">
        <v>0.45</v>
      </c>
      <c r="BM11">
        <v>0.73</v>
      </c>
      <c r="BN11">
        <v>-0.08</v>
      </c>
      <c r="BO11">
        <v>0.23</v>
      </c>
      <c r="BP11">
        <v>0.27</v>
      </c>
      <c r="BQ11">
        <v>0.18</v>
      </c>
      <c r="BR11">
        <v>0.23</v>
      </c>
      <c r="BS11">
        <v>0.18</v>
      </c>
      <c r="BT11">
        <v>0.27</v>
      </c>
      <c r="BU11">
        <v>0.18</v>
      </c>
      <c r="BV11">
        <v>0.36</v>
      </c>
      <c r="BW11">
        <v>0</v>
      </c>
    </row>
    <row r="12" spans="1:75" x14ac:dyDescent="0.35">
      <c r="A12" t="s">
        <v>912</v>
      </c>
      <c r="B12" t="s">
        <v>67</v>
      </c>
      <c r="C12" s="17">
        <v>1120000000</v>
      </c>
      <c r="D12" t="s">
        <v>38</v>
      </c>
      <c r="E12" t="s">
        <v>45</v>
      </c>
      <c r="F12">
        <f>AVERAGEIF('Player Level'!$U$2:$U$583,'Team Level'!B12,'Player Level'!$B$2:$B$583)</f>
        <v>25.7</v>
      </c>
      <c r="G12">
        <v>22</v>
      </c>
      <c r="H12">
        <v>11</v>
      </c>
      <c r="I12">
        <v>11</v>
      </c>
      <c r="J12">
        <v>0</v>
      </c>
      <c r="K12">
        <v>11</v>
      </c>
      <c r="L12">
        <v>7</v>
      </c>
      <c r="M12">
        <v>4</v>
      </c>
      <c r="N12">
        <v>7</v>
      </c>
      <c r="O12">
        <v>2</v>
      </c>
      <c r="P12">
        <v>5</v>
      </c>
      <c r="Q12">
        <v>4</v>
      </c>
      <c r="R12">
        <v>2</v>
      </c>
      <c r="S12">
        <v>2</v>
      </c>
      <c r="T12">
        <v>1.82</v>
      </c>
      <c r="U12">
        <v>2.09</v>
      </c>
      <c r="V12">
        <v>1.55</v>
      </c>
      <c r="W12">
        <v>4</v>
      </c>
      <c r="X12">
        <v>2</v>
      </c>
      <c r="Y12">
        <v>9</v>
      </c>
      <c r="Z12">
        <v>4</v>
      </c>
      <c r="AA12">
        <v>43</v>
      </c>
      <c r="AB12">
        <v>25</v>
      </c>
      <c r="AC12">
        <v>18</v>
      </c>
      <c r="AD12">
        <v>68</v>
      </c>
      <c r="AE12">
        <v>31</v>
      </c>
      <c r="AF12">
        <v>37</v>
      </c>
      <c r="AG12">
        <v>21</v>
      </c>
      <c r="AH12">
        <v>22</v>
      </c>
      <c r="AI12">
        <v>10</v>
      </c>
      <c r="AJ12">
        <v>15</v>
      </c>
      <c r="AK12">
        <v>11</v>
      </c>
      <c r="AL12">
        <v>7</v>
      </c>
      <c r="AM12">
        <v>46</v>
      </c>
      <c r="AN12">
        <v>47</v>
      </c>
      <c r="AO12">
        <v>45</v>
      </c>
      <c r="AP12">
        <v>79</v>
      </c>
      <c r="AQ12">
        <v>99</v>
      </c>
      <c r="AR12">
        <v>66</v>
      </c>
      <c r="AS12">
        <v>6</v>
      </c>
      <c r="AT12">
        <v>3</v>
      </c>
      <c r="AU12">
        <v>3</v>
      </c>
      <c r="AV12">
        <v>5</v>
      </c>
      <c r="AW12">
        <v>3</v>
      </c>
      <c r="AX12">
        <v>2</v>
      </c>
      <c r="AY12">
        <v>0.64</v>
      </c>
      <c r="AZ12">
        <v>65</v>
      </c>
      <c r="BA12">
        <v>63</v>
      </c>
      <c r="BB12">
        <v>356</v>
      </c>
      <c r="BC12">
        <v>194</v>
      </c>
      <c r="BD12">
        <v>162</v>
      </c>
      <c r="BE12">
        <v>145</v>
      </c>
      <c r="BF12">
        <v>75</v>
      </c>
      <c r="BG12">
        <v>70</v>
      </c>
      <c r="BH12">
        <v>211</v>
      </c>
      <c r="BI12">
        <v>119</v>
      </c>
      <c r="BJ12">
        <v>92</v>
      </c>
      <c r="BK12">
        <v>0.5</v>
      </c>
      <c r="BL12">
        <v>0.64</v>
      </c>
      <c r="BM12">
        <v>0.36</v>
      </c>
      <c r="BN12">
        <v>0.09</v>
      </c>
      <c r="BO12">
        <v>0.23</v>
      </c>
      <c r="BP12">
        <v>0.27</v>
      </c>
      <c r="BQ12">
        <v>0.18</v>
      </c>
      <c r="BR12">
        <v>0.32</v>
      </c>
      <c r="BS12">
        <v>0.18</v>
      </c>
      <c r="BT12">
        <v>0.45</v>
      </c>
      <c r="BU12">
        <v>0.18</v>
      </c>
      <c r="BV12">
        <v>0.18</v>
      </c>
      <c r="BW12">
        <v>0.18</v>
      </c>
    </row>
    <row r="13" spans="1:75" x14ac:dyDescent="0.35">
      <c r="A13" t="s">
        <v>913</v>
      </c>
      <c r="B13" t="s">
        <v>105</v>
      </c>
      <c r="C13" s="17">
        <v>803650000</v>
      </c>
      <c r="D13" t="s">
        <v>38</v>
      </c>
      <c r="E13" t="s">
        <v>45</v>
      </c>
      <c r="F13">
        <f>AVERAGEIF('Player Level'!$U$2:$U$583,'Team Level'!B13,'Player Level'!$B$2:$B$583)</f>
        <v>25.74074074074074</v>
      </c>
      <c r="G13">
        <v>21</v>
      </c>
      <c r="H13">
        <v>11</v>
      </c>
      <c r="I13">
        <v>10</v>
      </c>
      <c r="J13">
        <v>0</v>
      </c>
      <c r="K13">
        <v>9</v>
      </c>
      <c r="L13">
        <v>5</v>
      </c>
      <c r="M13">
        <v>4</v>
      </c>
      <c r="N13">
        <v>6</v>
      </c>
      <c r="O13">
        <v>4</v>
      </c>
      <c r="P13">
        <v>2</v>
      </c>
      <c r="Q13">
        <v>6</v>
      </c>
      <c r="R13">
        <v>2</v>
      </c>
      <c r="S13">
        <v>4</v>
      </c>
      <c r="T13">
        <v>1.57</v>
      </c>
      <c r="U13">
        <v>1.73</v>
      </c>
      <c r="V13">
        <v>1.4</v>
      </c>
      <c r="W13">
        <v>8</v>
      </c>
      <c r="X13">
        <v>3</v>
      </c>
      <c r="Y13">
        <v>12</v>
      </c>
      <c r="Z13">
        <v>8</v>
      </c>
      <c r="AA13">
        <v>35</v>
      </c>
      <c r="AB13">
        <v>23</v>
      </c>
      <c r="AC13">
        <v>12</v>
      </c>
      <c r="AD13">
        <v>58</v>
      </c>
      <c r="AE13">
        <v>32</v>
      </c>
      <c r="AF13">
        <v>26</v>
      </c>
      <c r="AG13">
        <v>21</v>
      </c>
      <c r="AH13">
        <v>14</v>
      </c>
      <c r="AI13">
        <v>11</v>
      </c>
      <c r="AJ13">
        <v>12</v>
      </c>
      <c r="AK13">
        <v>10</v>
      </c>
      <c r="AL13">
        <v>2</v>
      </c>
      <c r="AM13">
        <v>54</v>
      </c>
      <c r="AN13">
        <v>47</v>
      </c>
      <c r="AO13">
        <v>64</v>
      </c>
      <c r="AP13">
        <v>82</v>
      </c>
      <c r="AQ13">
        <v>90</v>
      </c>
      <c r="AR13">
        <v>75</v>
      </c>
      <c r="AS13">
        <v>9</v>
      </c>
      <c r="AT13">
        <v>5</v>
      </c>
      <c r="AU13">
        <v>4</v>
      </c>
      <c r="AV13">
        <v>6</v>
      </c>
      <c r="AW13">
        <v>3</v>
      </c>
      <c r="AX13">
        <v>3</v>
      </c>
      <c r="AY13">
        <v>0.61</v>
      </c>
      <c r="AZ13">
        <v>60</v>
      </c>
      <c r="BA13">
        <v>63</v>
      </c>
      <c r="BB13">
        <v>311</v>
      </c>
      <c r="BC13">
        <v>165</v>
      </c>
      <c r="BD13">
        <v>146</v>
      </c>
      <c r="BE13">
        <v>132</v>
      </c>
      <c r="BF13">
        <v>74</v>
      </c>
      <c r="BG13">
        <v>58</v>
      </c>
      <c r="BH13">
        <v>179</v>
      </c>
      <c r="BI13">
        <v>91</v>
      </c>
      <c r="BJ13">
        <v>88</v>
      </c>
      <c r="BK13">
        <v>0.43</v>
      </c>
      <c r="BL13">
        <v>0.45</v>
      </c>
      <c r="BM13">
        <v>0.4</v>
      </c>
      <c r="BN13">
        <v>0.12</v>
      </c>
      <c r="BO13">
        <v>0.28999999999999998</v>
      </c>
      <c r="BP13">
        <v>0.27</v>
      </c>
      <c r="BQ13">
        <v>0.3</v>
      </c>
      <c r="BR13">
        <v>0.28999999999999998</v>
      </c>
      <c r="BS13">
        <v>0.36</v>
      </c>
      <c r="BT13">
        <v>0.2</v>
      </c>
      <c r="BU13">
        <v>0.28999999999999998</v>
      </c>
      <c r="BV13">
        <v>0.18</v>
      </c>
      <c r="BW13">
        <v>0.4</v>
      </c>
    </row>
    <row r="14" spans="1:75" x14ac:dyDescent="0.35">
      <c r="A14" t="s">
        <v>914</v>
      </c>
      <c r="B14" t="s">
        <v>44</v>
      </c>
      <c r="C14" s="17">
        <v>271350000</v>
      </c>
      <c r="D14" t="s">
        <v>38</v>
      </c>
      <c r="E14" t="s">
        <v>45</v>
      </c>
      <c r="F14">
        <f>AVERAGEIF('Player Level'!$U$2:$U$583,'Team Level'!B14,'Player Level'!$B$2:$B$583)</f>
        <v>27.307692307692307</v>
      </c>
      <c r="G14">
        <v>22</v>
      </c>
      <c r="H14">
        <v>11</v>
      </c>
      <c r="I14">
        <v>11</v>
      </c>
      <c r="J14">
        <v>0</v>
      </c>
      <c r="K14">
        <v>11</v>
      </c>
      <c r="L14">
        <v>5</v>
      </c>
      <c r="M14">
        <v>6</v>
      </c>
      <c r="N14">
        <v>5</v>
      </c>
      <c r="O14">
        <v>3</v>
      </c>
      <c r="P14">
        <v>2</v>
      </c>
      <c r="Q14">
        <v>6</v>
      </c>
      <c r="R14">
        <v>3</v>
      </c>
      <c r="S14">
        <v>3</v>
      </c>
      <c r="T14">
        <v>1.73</v>
      </c>
      <c r="U14">
        <v>1.64</v>
      </c>
      <c r="V14">
        <v>1.82</v>
      </c>
      <c r="W14">
        <v>5</v>
      </c>
      <c r="X14">
        <v>4</v>
      </c>
      <c r="Y14">
        <v>5</v>
      </c>
      <c r="Z14">
        <v>5</v>
      </c>
      <c r="AA14">
        <v>34</v>
      </c>
      <c r="AB14">
        <v>28</v>
      </c>
      <c r="AC14">
        <v>6</v>
      </c>
      <c r="AD14">
        <v>62</v>
      </c>
      <c r="AE14">
        <v>30</v>
      </c>
      <c r="AF14">
        <v>32</v>
      </c>
      <c r="AG14">
        <v>16</v>
      </c>
      <c r="AH14">
        <v>18</v>
      </c>
      <c r="AI14">
        <v>14</v>
      </c>
      <c r="AJ14">
        <v>14</v>
      </c>
      <c r="AK14">
        <v>2</v>
      </c>
      <c r="AL14">
        <v>4</v>
      </c>
      <c r="AM14">
        <v>58</v>
      </c>
      <c r="AN14">
        <v>62</v>
      </c>
      <c r="AO14">
        <v>55</v>
      </c>
      <c r="AP14">
        <v>71</v>
      </c>
      <c r="AQ14">
        <v>71</v>
      </c>
      <c r="AR14">
        <v>71</v>
      </c>
      <c r="AS14">
        <v>7</v>
      </c>
      <c r="AT14">
        <v>3</v>
      </c>
      <c r="AU14">
        <v>4</v>
      </c>
      <c r="AV14">
        <v>3</v>
      </c>
      <c r="AW14">
        <v>1</v>
      </c>
      <c r="AX14">
        <v>2</v>
      </c>
      <c r="AY14">
        <v>0.42</v>
      </c>
      <c r="AZ14">
        <v>44</v>
      </c>
      <c r="BA14">
        <v>40</v>
      </c>
      <c r="BB14">
        <v>257</v>
      </c>
      <c r="BC14">
        <v>127</v>
      </c>
      <c r="BD14">
        <v>130</v>
      </c>
      <c r="BE14">
        <v>102</v>
      </c>
      <c r="BF14">
        <v>52</v>
      </c>
      <c r="BG14">
        <v>50</v>
      </c>
      <c r="BH14">
        <v>155</v>
      </c>
      <c r="BI14">
        <v>75</v>
      </c>
      <c r="BJ14">
        <v>80</v>
      </c>
      <c r="BK14">
        <v>0.5</v>
      </c>
      <c r="BL14">
        <v>0.45</v>
      </c>
      <c r="BM14">
        <v>0.55000000000000004</v>
      </c>
      <c r="BN14">
        <v>0</v>
      </c>
      <c r="BO14">
        <v>0.14000000000000001</v>
      </c>
      <c r="BP14">
        <v>0.09</v>
      </c>
      <c r="BQ14">
        <v>0.18</v>
      </c>
      <c r="BR14">
        <v>0.23</v>
      </c>
      <c r="BS14">
        <v>0.27</v>
      </c>
      <c r="BT14">
        <v>0.18</v>
      </c>
      <c r="BU14">
        <v>0.27</v>
      </c>
      <c r="BV14">
        <v>0.27</v>
      </c>
      <c r="BW14">
        <v>0.27</v>
      </c>
    </row>
    <row r="15" spans="1:75" x14ac:dyDescent="0.35">
      <c r="A15" t="s">
        <v>915</v>
      </c>
      <c r="B15" t="s">
        <v>96</v>
      </c>
      <c r="C15" s="17">
        <v>278700000</v>
      </c>
      <c r="D15" t="s">
        <v>38</v>
      </c>
      <c r="E15" t="s">
        <v>45</v>
      </c>
      <c r="F15">
        <f>AVERAGEIF('Player Level'!$U$2:$U$583,'Team Level'!B15,'Player Level'!$B$2:$B$583)</f>
        <v>27.153846153846153</v>
      </c>
      <c r="G15">
        <v>22</v>
      </c>
      <c r="H15">
        <v>11</v>
      </c>
      <c r="I15">
        <v>11</v>
      </c>
      <c r="J15">
        <v>0</v>
      </c>
      <c r="K15">
        <v>6</v>
      </c>
      <c r="L15">
        <v>3</v>
      </c>
      <c r="M15">
        <v>3</v>
      </c>
      <c r="N15">
        <v>4</v>
      </c>
      <c r="O15">
        <v>2</v>
      </c>
      <c r="P15">
        <v>2</v>
      </c>
      <c r="Q15">
        <v>12</v>
      </c>
      <c r="R15">
        <v>6</v>
      </c>
      <c r="S15">
        <v>6</v>
      </c>
      <c r="T15">
        <v>1</v>
      </c>
      <c r="U15">
        <v>1</v>
      </c>
      <c r="V15">
        <v>1</v>
      </c>
      <c r="W15">
        <v>16</v>
      </c>
      <c r="X15">
        <v>16</v>
      </c>
      <c r="Y15">
        <v>15</v>
      </c>
      <c r="Z15">
        <v>16</v>
      </c>
      <c r="AA15">
        <v>22</v>
      </c>
      <c r="AB15">
        <v>36</v>
      </c>
      <c r="AC15">
        <v>-14</v>
      </c>
      <c r="AD15">
        <v>58</v>
      </c>
      <c r="AE15">
        <v>31</v>
      </c>
      <c r="AF15">
        <v>27</v>
      </c>
      <c r="AG15">
        <v>12</v>
      </c>
      <c r="AH15">
        <v>10</v>
      </c>
      <c r="AI15">
        <v>19</v>
      </c>
      <c r="AJ15">
        <v>17</v>
      </c>
      <c r="AK15">
        <v>-7</v>
      </c>
      <c r="AL15">
        <v>-7</v>
      </c>
      <c r="AM15">
        <v>90</v>
      </c>
      <c r="AN15">
        <v>83</v>
      </c>
      <c r="AO15">
        <v>99</v>
      </c>
      <c r="AP15">
        <v>55</v>
      </c>
      <c r="AQ15">
        <v>52</v>
      </c>
      <c r="AR15">
        <v>58</v>
      </c>
      <c r="AS15">
        <v>4</v>
      </c>
      <c r="AT15">
        <v>1</v>
      </c>
      <c r="AU15">
        <v>3</v>
      </c>
      <c r="AV15">
        <v>8</v>
      </c>
      <c r="AW15">
        <v>3</v>
      </c>
      <c r="AX15">
        <v>5</v>
      </c>
      <c r="AY15">
        <v>0.38</v>
      </c>
      <c r="AZ15">
        <v>40</v>
      </c>
      <c r="BA15">
        <v>37</v>
      </c>
      <c r="BB15">
        <v>209</v>
      </c>
      <c r="BC15">
        <v>113</v>
      </c>
      <c r="BD15">
        <v>96</v>
      </c>
      <c r="BE15">
        <v>84</v>
      </c>
      <c r="BF15">
        <v>47</v>
      </c>
      <c r="BG15">
        <v>37</v>
      </c>
      <c r="BH15">
        <v>125</v>
      </c>
      <c r="BI15">
        <v>66</v>
      </c>
      <c r="BJ15">
        <v>59</v>
      </c>
      <c r="BK15">
        <v>0.27</v>
      </c>
      <c r="BL15">
        <v>0.27</v>
      </c>
      <c r="BM15">
        <v>0.27</v>
      </c>
      <c r="BN15">
        <v>0.02</v>
      </c>
      <c r="BO15">
        <v>0.36</v>
      </c>
      <c r="BP15">
        <v>0.27</v>
      </c>
      <c r="BQ15">
        <v>0.45</v>
      </c>
      <c r="BR15">
        <v>0.18</v>
      </c>
      <c r="BS15">
        <v>0.18</v>
      </c>
      <c r="BT15">
        <v>0.18</v>
      </c>
      <c r="BU15">
        <v>0.55000000000000004</v>
      </c>
      <c r="BV15">
        <v>0.55000000000000004</v>
      </c>
      <c r="BW15">
        <v>0.55000000000000004</v>
      </c>
    </row>
    <row r="16" spans="1:75" x14ac:dyDescent="0.35">
      <c r="A16" t="s">
        <v>916</v>
      </c>
      <c r="B16" t="s">
        <v>69</v>
      </c>
      <c r="C16" s="17">
        <v>331300000</v>
      </c>
      <c r="D16" t="s">
        <v>38</v>
      </c>
      <c r="E16" t="s">
        <v>45</v>
      </c>
      <c r="F16">
        <f>AVERAGEIF('Player Level'!$U$2:$U$583,'Team Level'!B16,'Player Level'!$B$2:$B$583)</f>
        <v>26.04</v>
      </c>
      <c r="G16">
        <v>20</v>
      </c>
      <c r="H16">
        <v>9</v>
      </c>
      <c r="I16">
        <v>11</v>
      </c>
      <c r="J16">
        <v>2</v>
      </c>
      <c r="K16">
        <v>10</v>
      </c>
      <c r="L16">
        <v>4</v>
      </c>
      <c r="M16">
        <v>6</v>
      </c>
      <c r="N16">
        <v>2</v>
      </c>
      <c r="O16">
        <v>1</v>
      </c>
      <c r="P16">
        <v>1</v>
      </c>
      <c r="Q16">
        <v>8</v>
      </c>
      <c r="R16">
        <v>4</v>
      </c>
      <c r="S16">
        <v>4</v>
      </c>
      <c r="T16">
        <v>1.6</v>
      </c>
      <c r="U16">
        <v>1.44</v>
      </c>
      <c r="V16">
        <v>1.73</v>
      </c>
      <c r="W16">
        <v>9</v>
      </c>
      <c r="X16">
        <v>13</v>
      </c>
      <c r="Y16">
        <v>6</v>
      </c>
      <c r="Z16">
        <v>9</v>
      </c>
      <c r="AA16">
        <v>35</v>
      </c>
      <c r="AB16">
        <v>24</v>
      </c>
      <c r="AC16">
        <v>11</v>
      </c>
      <c r="AD16">
        <v>59</v>
      </c>
      <c r="AE16">
        <v>32</v>
      </c>
      <c r="AF16">
        <v>27</v>
      </c>
      <c r="AG16">
        <v>18</v>
      </c>
      <c r="AH16">
        <v>17</v>
      </c>
      <c r="AI16">
        <v>14</v>
      </c>
      <c r="AJ16">
        <v>10</v>
      </c>
      <c r="AK16">
        <v>4</v>
      </c>
      <c r="AL16">
        <v>7</v>
      </c>
      <c r="AM16">
        <v>51</v>
      </c>
      <c r="AN16">
        <v>45</v>
      </c>
      <c r="AO16">
        <v>58</v>
      </c>
      <c r="AP16">
        <v>75</v>
      </c>
      <c r="AQ16">
        <v>58</v>
      </c>
      <c r="AR16">
        <v>99</v>
      </c>
      <c r="AS16">
        <v>10</v>
      </c>
      <c r="AT16">
        <v>4</v>
      </c>
      <c r="AU16">
        <v>6</v>
      </c>
      <c r="AV16">
        <v>3</v>
      </c>
      <c r="AW16">
        <v>2</v>
      </c>
      <c r="AX16">
        <v>1</v>
      </c>
      <c r="AY16">
        <v>0.5</v>
      </c>
      <c r="AZ16">
        <v>51</v>
      </c>
      <c r="BA16">
        <v>49</v>
      </c>
      <c r="BB16">
        <v>309</v>
      </c>
      <c r="BC16">
        <v>155</v>
      </c>
      <c r="BD16">
        <v>154</v>
      </c>
      <c r="BE16">
        <v>129</v>
      </c>
      <c r="BF16">
        <v>63</v>
      </c>
      <c r="BG16">
        <v>66</v>
      </c>
      <c r="BH16">
        <v>180</v>
      </c>
      <c r="BI16">
        <v>92</v>
      </c>
      <c r="BJ16">
        <v>88</v>
      </c>
      <c r="BK16">
        <v>0.5</v>
      </c>
      <c r="BL16">
        <v>0.44</v>
      </c>
      <c r="BM16">
        <v>0.55000000000000004</v>
      </c>
      <c r="BN16">
        <v>-0.08</v>
      </c>
      <c r="BO16">
        <v>0.15</v>
      </c>
      <c r="BP16">
        <v>0.22</v>
      </c>
      <c r="BQ16">
        <v>0.09</v>
      </c>
      <c r="BR16">
        <v>0.1</v>
      </c>
      <c r="BS16">
        <v>0.11</v>
      </c>
      <c r="BT16">
        <v>0.09</v>
      </c>
      <c r="BU16">
        <v>0.4</v>
      </c>
      <c r="BV16">
        <v>0.44</v>
      </c>
      <c r="BW16">
        <v>0.36</v>
      </c>
    </row>
    <row r="17" spans="1:75" x14ac:dyDescent="0.35">
      <c r="A17" t="s">
        <v>917</v>
      </c>
      <c r="B17" t="s">
        <v>56</v>
      </c>
      <c r="C17" s="17">
        <v>217000000</v>
      </c>
      <c r="D17" t="s">
        <v>38</v>
      </c>
      <c r="E17" t="s">
        <v>45</v>
      </c>
      <c r="F17">
        <f>AVERAGEIF('Player Level'!$U$2:$U$583,'Team Level'!B17,'Player Level'!$B$2:$B$583)</f>
        <v>26.535714285714285</v>
      </c>
      <c r="G17">
        <v>21</v>
      </c>
      <c r="H17">
        <v>11</v>
      </c>
      <c r="I17">
        <v>10</v>
      </c>
      <c r="J17">
        <v>2</v>
      </c>
      <c r="K17">
        <v>2</v>
      </c>
      <c r="L17">
        <v>1</v>
      </c>
      <c r="M17">
        <v>1</v>
      </c>
      <c r="N17">
        <v>8</v>
      </c>
      <c r="O17">
        <v>3</v>
      </c>
      <c r="P17">
        <v>5</v>
      </c>
      <c r="Q17">
        <v>11</v>
      </c>
      <c r="R17">
        <v>7</v>
      </c>
      <c r="S17">
        <v>4</v>
      </c>
      <c r="T17">
        <v>0.67</v>
      </c>
      <c r="U17">
        <v>0.55000000000000004</v>
      </c>
      <c r="V17">
        <v>0.8</v>
      </c>
      <c r="W17">
        <v>18</v>
      </c>
      <c r="X17">
        <v>19</v>
      </c>
      <c r="Y17">
        <v>18</v>
      </c>
      <c r="Z17">
        <v>18</v>
      </c>
      <c r="AA17">
        <v>17</v>
      </c>
      <c r="AB17">
        <v>31</v>
      </c>
      <c r="AC17">
        <v>-14</v>
      </c>
      <c r="AD17">
        <v>48</v>
      </c>
      <c r="AE17">
        <v>24</v>
      </c>
      <c r="AF17">
        <v>24</v>
      </c>
      <c r="AG17">
        <v>7</v>
      </c>
      <c r="AH17">
        <v>10</v>
      </c>
      <c r="AI17">
        <v>17</v>
      </c>
      <c r="AJ17">
        <v>14</v>
      </c>
      <c r="AK17">
        <v>-10</v>
      </c>
      <c r="AL17">
        <v>-4</v>
      </c>
      <c r="AM17">
        <v>111</v>
      </c>
      <c r="AN17">
        <v>141</v>
      </c>
      <c r="AO17">
        <v>90</v>
      </c>
      <c r="AP17">
        <v>61</v>
      </c>
      <c r="AQ17">
        <v>58</v>
      </c>
      <c r="AR17">
        <v>64</v>
      </c>
      <c r="AS17">
        <v>4</v>
      </c>
      <c r="AT17">
        <v>3</v>
      </c>
      <c r="AU17">
        <v>1</v>
      </c>
      <c r="AV17">
        <v>10</v>
      </c>
      <c r="AW17">
        <v>6</v>
      </c>
      <c r="AX17">
        <v>4</v>
      </c>
      <c r="AY17">
        <v>0.47</v>
      </c>
      <c r="AZ17">
        <v>46</v>
      </c>
      <c r="BA17">
        <v>49</v>
      </c>
      <c r="BB17">
        <v>246</v>
      </c>
      <c r="BC17">
        <v>129</v>
      </c>
      <c r="BD17">
        <v>117</v>
      </c>
      <c r="BE17">
        <v>97</v>
      </c>
      <c r="BF17">
        <v>47</v>
      </c>
      <c r="BG17">
        <v>50</v>
      </c>
      <c r="BH17">
        <v>149</v>
      </c>
      <c r="BI17">
        <v>82</v>
      </c>
      <c r="BJ17">
        <v>67</v>
      </c>
      <c r="BK17">
        <v>0.1</v>
      </c>
      <c r="BL17">
        <v>0.09</v>
      </c>
      <c r="BM17">
        <v>0.1</v>
      </c>
      <c r="BN17">
        <v>-0.13</v>
      </c>
      <c r="BO17">
        <v>0.48</v>
      </c>
      <c r="BP17">
        <v>0.55000000000000004</v>
      </c>
      <c r="BQ17">
        <v>0.4</v>
      </c>
      <c r="BR17">
        <v>0.38</v>
      </c>
      <c r="BS17">
        <v>0.27</v>
      </c>
      <c r="BT17">
        <v>0.5</v>
      </c>
      <c r="BU17">
        <v>0.52</v>
      </c>
      <c r="BV17">
        <v>0.64</v>
      </c>
      <c r="BW17">
        <v>0.4</v>
      </c>
    </row>
    <row r="18" spans="1:75" x14ac:dyDescent="0.35">
      <c r="A18" t="s">
        <v>918</v>
      </c>
      <c r="B18" t="s">
        <v>40</v>
      </c>
      <c r="C18" s="17">
        <v>248850000</v>
      </c>
      <c r="D18" t="s">
        <v>38</v>
      </c>
      <c r="E18" t="s">
        <v>45</v>
      </c>
      <c r="F18">
        <f>AVERAGEIF('Player Level'!$U$2:$U$583,'Team Level'!B18,'Player Level'!$B$2:$B$583)</f>
        <v>24.5</v>
      </c>
      <c r="G18">
        <v>22</v>
      </c>
      <c r="H18">
        <v>11</v>
      </c>
      <c r="I18">
        <v>11</v>
      </c>
      <c r="J18">
        <v>0</v>
      </c>
      <c r="K18">
        <v>5</v>
      </c>
      <c r="L18">
        <v>1</v>
      </c>
      <c r="M18">
        <v>4</v>
      </c>
      <c r="N18">
        <v>9</v>
      </c>
      <c r="O18">
        <v>6</v>
      </c>
      <c r="P18">
        <v>3</v>
      </c>
      <c r="Q18">
        <v>8</v>
      </c>
      <c r="R18">
        <v>4</v>
      </c>
      <c r="S18">
        <v>4</v>
      </c>
      <c r="T18">
        <v>1.0900000000000001</v>
      </c>
      <c r="U18">
        <v>0.82</v>
      </c>
      <c r="V18">
        <v>1.36</v>
      </c>
      <c r="W18">
        <v>15</v>
      </c>
      <c r="X18">
        <v>17</v>
      </c>
      <c r="Y18">
        <v>11</v>
      </c>
      <c r="Z18">
        <v>15</v>
      </c>
      <c r="AA18">
        <v>24</v>
      </c>
      <c r="AB18">
        <v>29</v>
      </c>
      <c r="AC18">
        <v>-5</v>
      </c>
      <c r="AD18">
        <v>53</v>
      </c>
      <c r="AE18">
        <v>26</v>
      </c>
      <c r="AF18">
        <v>27</v>
      </c>
      <c r="AG18">
        <v>11</v>
      </c>
      <c r="AH18">
        <v>13</v>
      </c>
      <c r="AI18">
        <v>15</v>
      </c>
      <c r="AJ18">
        <v>14</v>
      </c>
      <c r="AK18">
        <v>-4</v>
      </c>
      <c r="AL18">
        <v>-1</v>
      </c>
      <c r="AM18">
        <v>83</v>
      </c>
      <c r="AN18">
        <v>90</v>
      </c>
      <c r="AO18">
        <v>76</v>
      </c>
      <c r="AP18">
        <v>68</v>
      </c>
      <c r="AQ18">
        <v>66</v>
      </c>
      <c r="AR18">
        <v>71</v>
      </c>
      <c r="AS18">
        <v>7</v>
      </c>
      <c r="AT18">
        <v>3</v>
      </c>
      <c r="AU18">
        <v>4</v>
      </c>
      <c r="AV18">
        <v>6</v>
      </c>
      <c r="AW18">
        <v>3</v>
      </c>
      <c r="AX18">
        <v>3</v>
      </c>
      <c r="AY18">
        <v>0.51</v>
      </c>
      <c r="AZ18">
        <v>52</v>
      </c>
      <c r="BA18">
        <v>50</v>
      </c>
      <c r="BB18">
        <v>299</v>
      </c>
      <c r="BC18">
        <v>170</v>
      </c>
      <c r="BD18">
        <v>129</v>
      </c>
      <c r="BE18">
        <v>94</v>
      </c>
      <c r="BF18">
        <v>53</v>
      </c>
      <c r="BG18">
        <v>41</v>
      </c>
      <c r="BH18">
        <v>205</v>
      </c>
      <c r="BI18">
        <v>117</v>
      </c>
      <c r="BJ18">
        <v>88</v>
      </c>
      <c r="BK18">
        <v>0.23</v>
      </c>
      <c r="BL18">
        <v>0.09</v>
      </c>
      <c r="BM18">
        <v>0.36</v>
      </c>
      <c r="BN18">
        <v>-0.06</v>
      </c>
      <c r="BO18">
        <v>0.27</v>
      </c>
      <c r="BP18">
        <v>0.27</v>
      </c>
      <c r="BQ18">
        <v>0.27</v>
      </c>
      <c r="BR18">
        <v>0.41</v>
      </c>
      <c r="BS18">
        <v>0.55000000000000004</v>
      </c>
      <c r="BT18">
        <v>0.27</v>
      </c>
      <c r="BU18">
        <v>0.36</v>
      </c>
      <c r="BV18">
        <v>0.36</v>
      </c>
      <c r="BW18">
        <v>0.36</v>
      </c>
    </row>
    <row r="19" spans="1:75" x14ac:dyDescent="0.35">
      <c r="A19" t="s">
        <v>919</v>
      </c>
      <c r="B19" t="s">
        <v>179</v>
      </c>
      <c r="C19" s="17">
        <v>194480000</v>
      </c>
      <c r="D19" t="s">
        <v>38</v>
      </c>
      <c r="E19" t="s">
        <v>45</v>
      </c>
      <c r="F19">
        <f>AVERAGEIF('Player Level'!$U$2:$U$583,'Team Level'!B19,'Player Level'!$B$2:$B$583)</f>
        <v>24.692307692307693</v>
      </c>
      <c r="G19">
        <v>21</v>
      </c>
      <c r="H19">
        <v>10</v>
      </c>
      <c r="I19">
        <v>11</v>
      </c>
      <c r="J19">
        <v>1</v>
      </c>
      <c r="K19">
        <v>9</v>
      </c>
      <c r="L19">
        <v>3</v>
      </c>
      <c r="M19">
        <v>6</v>
      </c>
      <c r="N19">
        <v>2</v>
      </c>
      <c r="O19">
        <v>2</v>
      </c>
      <c r="P19">
        <v>0</v>
      </c>
      <c r="Q19">
        <v>10</v>
      </c>
      <c r="R19">
        <v>5</v>
      </c>
      <c r="S19">
        <v>5</v>
      </c>
      <c r="T19">
        <v>1.38</v>
      </c>
      <c r="U19">
        <v>1.1000000000000001</v>
      </c>
      <c r="V19">
        <v>1.64</v>
      </c>
      <c r="W19">
        <v>11</v>
      </c>
      <c r="X19">
        <v>15</v>
      </c>
      <c r="Y19">
        <v>8</v>
      </c>
      <c r="Z19">
        <v>11</v>
      </c>
      <c r="AA19">
        <v>36</v>
      </c>
      <c r="AB19">
        <v>38</v>
      </c>
      <c r="AC19">
        <v>-2</v>
      </c>
      <c r="AD19">
        <v>74</v>
      </c>
      <c r="AE19">
        <v>30</v>
      </c>
      <c r="AF19">
        <v>44</v>
      </c>
      <c r="AG19">
        <v>14</v>
      </c>
      <c r="AH19">
        <v>22</v>
      </c>
      <c r="AI19">
        <v>16</v>
      </c>
      <c r="AJ19">
        <v>22</v>
      </c>
      <c r="AK19">
        <v>-2</v>
      </c>
      <c r="AL19">
        <v>0</v>
      </c>
      <c r="AM19">
        <v>53</v>
      </c>
      <c r="AN19">
        <v>64</v>
      </c>
      <c r="AO19">
        <v>45</v>
      </c>
      <c r="AP19">
        <v>50</v>
      </c>
      <c r="AQ19">
        <v>56</v>
      </c>
      <c r="AR19">
        <v>45</v>
      </c>
      <c r="AS19">
        <v>6</v>
      </c>
      <c r="AT19">
        <v>2</v>
      </c>
      <c r="AU19">
        <v>4</v>
      </c>
      <c r="AV19">
        <v>4</v>
      </c>
      <c r="AW19">
        <v>3</v>
      </c>
      <c r="AX19">
        <v>1</v>
      </c>
      <c r="AY19">
        <v>0.61</v>
      </c>
      <c r="AZ19">
        <v>61</v>
      </c>
      <c r="BA19">
        <v>60</v>
      </c>
      <c r="BB19">
        <v>307</v>
      </c>
      <c r="BC19">
        <v>138</v>
      </c>
      <c r="BD19">
        <v>169</v>
      </c>
      <c r="BE19">
        <v>127</v>
      </c>
      <c r="BF19">
        <v>57</v>
      </c>
      <c r="BG19">
        <v>70</v>
      </c>
      <c r="BH19">
        <v>180</v>
      </c>
      <c r="BI19">
        <v>81</v>
      </c>
      <c r="BJ19">
        <v>99</v>
      </c>
      <c r="BK19">
        <v>0.43</v>
      </c>
      <c r="BL19">
        <v>0.3</v>
      </c>
      <c r="BM19">
        <v>0.55000000000000004</v>
      </c>
      <c r="BN19">
        <v>-0.03</v>
      </c>
      <c r="BO19">
        <v>0.19</v>
      </c>
      <c r="BP19">
        <v>0.3</v>
      </c>
      <c r="BQ19">
        <v>0.09</v>
      </c>
      <c r="BR19">
        <v>0.1</v>
      </c>
      <c r="BS19">
        <v>0.2</v>
      </c>
      <c r="BT19">
        <v>0</v>
      </c>
      <c r="BU19">
        <v>0.48</v>
      </c>
      <c r="BV19">
        <v>0.5</v>
      </c>
      <c r="BW19">
        <v>0.45</v>
      </c>
    </row>
    <row r="20" spans="1:75" x14ac:dyDescent="0.35">
      <c r="A20" t="s">
        <v>920</v>
      </c>
      <c r="B20" t="s">
        <v>60</v>
      </c>
      <c r="C20" s="17">
        <v>428200000</v>
      </c>
      <c r="D20" t="s">
        <v>38</v>
      </c>
      <c r="E20" t="s">
        <v>45</v>
      </c>
      <c r="F20">
        <f>AVERAGEIF('Player Level'!$U$2:$U$583,'Team Level'!B20,'Player Level'!$B$2:$B$583)</f>
        <v>23.933333333333334</v>
      </c>
      <c r="G20">
        <v>22</v>
      </c>
      <c r="H20">
        <v>11</v>
      </c>
      <c r="I20">
        <v>11</v>
      </c>
      <c r="J20">
        <v>0</v>
      </c>
      <c r="K20">
        <v>7</v>
      </c>
      <c r="L20">
        <v>4</v>
      </c>
      <c r="M20">
        <v>3</v>
      </c>
      <c r="N20">
        <v>5</v>
      </c>
      <c r="O20">
        <v>3</v>
      </c>
      <c r="P20">
        <v>2</v>
      </c>
      <c r="Q20">
        <v>10</v>
      </c>
      <c r="R20">
        <v>4</v>
      </c>
      <c r="S20">
        <v>6</v>
      </c>
      <c r="T20">
        <v>1.18</v>
      </c>
      <c r="U20">
        <v>1.36</v>
      </c>
      <c r="V20">
        <v>1</v>
      </c>
      <c r="W20">
        <v>14</v>
      </c>
      <c r="X20">
        <v>10</v>
      </c>
      <c r="Y20">
        <v>16</v>
      </c>
      <c r="Z20">
        <v>14</v>
      </c>
      <c r="AA20">
        <v>23</v>
      </c>
      <c r="AB20">
        <v>31</v>
      </c>
      <c r="AC20">
        <v>-8</v>
      </c>
      <c r="AD20">
        <v>54</v>
      </c>
      <c r="AE20">
        <v>28</v>
      </c>
      <c r="AF20">
        <v>26</v>
      </c>
      <c r="AG20">
        <v>14</v>
      </c>
      <c r="AH20">
        <v>9</v>
      </c>
      <c r="AI20">
        <v>14</v>
      </c>
      <c r="AJ20">
        <v>17</v>
      </c>
      <c r="AK20">
        <v>0</v>
      </c>
      <c r="AL20">
        <v>-8</v>
      </c>
      <c r="AM20">
        <v>86</v>
      </c>
      <c r="AN20">
        <v>71</v>
      </c>
      <c r="AO20">
        <v>110</v>
      </c>
      <c r="AP20">
        <v>64</v>
      </c>
      <c r="AQ20">
        <v>71</v>
      </c>
      <c r="AR20">
        <v>58</v>
      </c>
      <c r="AS20">
        <v>5</v>
      </c>
      <c r="AT20">
        <v>2</v>
      </c>
      <c r="AU20">
        <v>3</v>
      </c>
      <c r="AV20">
        <v>7</v>
      </c>
      <c r="AW20">
        <v>1</v>
      </c>
      <c r="AX20">
        <v>6</v>
      </c>
      <c r="AY20">
        <v>0.48</v>
      </c>
      <c r="AZ20">
        <v>50</v>
      </c>
      <c r="BA20">
        <v>46</v>
      </c>
      <c r="BB20">
        <v>272</v>
      </c>
      <c r="BC20">
        <v>166</v>
      </c>
      <c r="BD20">
        <v>106</v>
      </c>
      <c r="BE20">
        <v>108</v>
      </c>
      <c r="BF20">
        <v>64</v>
      </c>
      <c r="BG20">
        <v>44</v>
      </c>
      <c r="BH20">
        <v>164</v>
      </c>
      <c r="BI20">
        <v>102</v>
      </c>
      <c r="BJ20">
        <v>62</v>
      </c>
      <c r="BK20">
        <v>0.32</v>
      </c>
      <c r="BL20">
        <v>0.36</v>
      </c>
      <c r="BM20">
        <v>0.27</v>
      </c>
      <c r="BN20">
        <v>0.16</v>
      </c>
      <c r="BO20">
        <v>0.32</v>
      </c>
      <c r="BP20">
        <v>0.09</v>
      </c>
      <c r="BQ20">
        <v>0.55000000000000004</v>
      </c>
      <c r="BR20">
        <v>0.23</v>
      </c>
      <c r="BS20">
        <v>0.27</v>
      </c>
      <c r="BT20">
        <v>0.18</v>
      </c>
      <c r="BU20">
        <v>0.45</v>
      </c>
      <c r="BV20">
        <v>0.36</v>
      </c>
      <c r="BW20">
        <v>0.55000000000000004</v>
      </c>
    </row>
    <row r="21" spans="1:75" x14ac:dyDescent="0.35">
      <c r="A21" t="s">
        <v>921</v>
      </c>
      <c r="B21" t="s">
        <v>48</v>
      </c>
      <c r="C21" s="17">
        <v>171400000</v>
      </c>
      <c r="D21" t="s">
        <v>38</v>
      </c>
      <c r="E21" t="s">
        <v>45</v>
      </c>
      <c r="F21">
        <f>AVERAGEIF('Player Level'!$U$2:$U$583,'Team Level'!B21,'Player Level'!$B$2:$B$583)</f>
        <v>25.464285714285715</v>
      </c>
      <c r="G21">
        <v>22</v>
      </c>
      <c r="H21">
        <v>11</v>
      </c>
      <c r="I21">
        <v>11</v>
      </c>
      <c r="J21">
        <v>0</v>
      </c>
      <c r="K21">
        <v>3</v>
      </c>
      <c r="L21">
        <v>2</v>
      </c>
      <c r="M21">
        <v>1</v>
      </c>
      <c r="N21">
        <v>2</v>
      </c>
      <c r="O21">
        <v>1</v>
      </c>
      <c r="P21">
        <v>1</v>
      </c>
      <c r="Q21">
        <v>17</v>
      </c>
      <c r="R21">
        <v>8</v>
      </c>
      <c r="S21">
        <v>9</v>
      </c>
      <c r="T21">
        <v>0.5</v>
      </c>
      <c r="U21">
        <v>0.64</v>
      </c>
      <c r="V21">
        <v>0.36</v>
      </c>
      <c r="W21">
        <v>20</v>
      </c>
      <c r="X21">
        <v>18</v>
      </c>
      <c r="Y21">
        <v>20</v>
      </c>
      <c r="Z21">
        <v>20</v>
      </c>
      <c r="AA21">
        <v>14</v>
      </c>
      <c r="AB21">
        <v>35</v>
      </c>
      <c r="AC21">
        <v>-21</v>
      </c>
      <c r="AD21">
        <v>49</v>
      </c>
      <c r="AE21">
        <v>24</v>
      </c>
      <c r="AF21">
        <v>25</v>
      </c>
      <c r="AG21">
        <v>8</v>
      </c>
      <c r="AH21">
        <v>6</v>
      </c>
      <c r="AI21">
        <v>16</v>
      </c>
      <c r="AJ21">
        <v>19</v>
      </c>
      <c r="AK21">
        <v>-8</v>
      </c>
      <c r="AL21">
        <v>-13</v>
      </c>
      <c r="AM21">
        <v>141</v>
      </c>
      <c r="AN21">
        <v>123</v>
      </c>
      <c r="AO21">
        <v>164</v>
      </c>
      <c r="AP21">
        <v>57</v>
      </c>
      <c r="AQ21">
        <v>62</v>
      </c>
      <c r="AR21">
        <v>52</v>
      </c>
      <c r="AS21">
        <v>1</v>
      </c>
      <c r="AT21">
        <v>1</v>
      </c>
      <c r="AU21">
        <v>0</v>
      </c>
      <c r="AV21">
        <v>11</v>
      </c>
      <c r="AW21">
        <v>5</v>
      </c>
      <c r="AX21">
        <v>6</v>
      </c>
      <c r="AY21">
        <v>0.4</v>
      </c>
      <c r="AZ21">
        <v>44</v>
      </c>
      <c r="BA21">
        <v>38</v>
      </c>
      <c r="BB21">
        <v>201</v>
      </c>
      <c r="BC21">
        <v>107</v>
      </c>
      <c r="BD21">
        <v>94</v>
      </c>
      <c r="BE21">
        <v>78</v>
      </c>
      <c r="BF21">
        <v>41</v>
      </c>
      <c r="BG21">
        <v>37</v>
      </c>
      <c r="BH21">
        <v>123</v>
      </c>
      <c r="BI21">
        <v>66</v>
      </c>
      <c r="BJ21">
        <v>57</v>
      </c>
      <c r="BK21">
        <v>0.14000000000000001</v>
      </c>
      <c r="BL21">
        <v>0.18</v>
      </c>
      <c r="BM21">
        <v>0.09</v>
      </c>
      <c r="BN21">
        <v>0.12</v>
      </c>
      <c r="BO21">
        <v>0.5</v>
      </c>
      <c r="BP21">
        <v>0.45</v>
      </c>
      <c r="BQ21">
        <v>0.55000000000000004</v>
      </c>
      <c r="BR21">
        <v>0.09</v>
      </c>
      <c r="BS21">
        <v>0.09</v>
      </c>
      <c r="BT21">
        <v>0.09</v>
      </c>
      <c r="BU21">
        <v>0.77</v>
      </c>
      <c r="BV21">
        <v>0.73</v>
      </c>
      <c r="BW21">
        <v>0.82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B0D4-6106-4143-880A-B2729A55CCB5}">
  <sheetPr>
    <tabColor theme="9" tint="0.59999389629810485"/>
  </sheetPr>
  <dimension ref="A1:B39"/>
  <sheetViews>
    <sheetView zoomScale="55" zoomScaleNormal="55" workbookViewId="0"/>
  </sheetViews>
  <sheetFormatPr defaultColWidth="11.81640625" defaultRowHeight="26" x14ac:dyDescent="0.6"/>
  <cols>
    <col min="1" max="1" width="55.453125" style="24" customWidth="1"/>
    <col min="2" max="2" width="77.08984375" style="24" customWidth="1"/>
    <col min="3" max="16384" width="11.81640625" style="3"/>
  </cols>
  <sheetData>
    <row r="1" spans="1:2" s="1" customFormat="1" x14ac:dyDescent="0.6">
      <c r="A1" s="25" t="s">
        <v>922</v>
      </c>
      <c r="B1" s="25" t="s">
        <v>923</v>
      </c>
    </row>
    <row r="2" spans="1:2" x14ac:dyDescent="0.6">
      <c r="A2" s="26" t="s">
        <v>0</v>
      </c>
      <c r="B2" s="26" t="s">
        <v>925</v>
      </c>
    </row>
    <row r="3" spans="1:2" x14ac:dyDescent="0.6">
      <c r="A3" s="26" t="s">
        <v>1</v>
      </c>
      <c r="B3" s="26" t="s">
        <v>926</v>
      </c>
    </row>
    <row r="4" spans="1:2" x14ac:dyDescent="0.6">
      <c r="A4" s="26" t="s">
        <v>3</v>
      </c>
      <c r="B4" s="26" t="s">
        <v>927</v>
      </c>
    </row>
    <row r="5" spans="1:2" x14ac:dyDescent="0.6">
      <c r="A5" s="26" t="s">
        <v>4</v>
      </c>
      <c r="B5" s="26" t="s">
        <v>928</v>
      </c>
    </row>
    <row r="6" spans="1:2" x14ac:dyDescent="0.6">
      <c r="A6" s="26" t="s">
        <v>5</v>
      </c>
      <c r="B6" s="26" t="s">
        <v>929</v>
      </c>
    </row>
    <row r="7" spans="1:2" x14ac:dyDescent="0.6">
      <c r="A7" s="26" t="s">
        <v>930</v>
      </c>
      <c r="B7" s="26" t="s">
        <v>931</v>
      </c>
    </row>
    <row r="8" spans="1:2" s="5" customFormat="1" x14ac:dyDescent="0.6">
      <c r="A8" s="27" t="s">
        <v>932</v>
      </c>
      <c r="B8" s="28" t="s">
        <v>933</v>
      </c>
    </row>
    <row r="9" spans="1:2" x14ac:dyDescent="0.6">
      <c r="A9" s="26" t="s">
        <v>934</v>
      </c>
      <c r="B9" s="28"/>
    </row>
    <row r="10" spans="1:2" x14ac:dyDescent="0.6">
      <c r="A10" s="26" t="s">
        <v>10</v>
      </c>
      <c r="B10" s="26" t="s">
        <v>935</v>
      </c>
    </row>
    <row r="11" spans="1:2" s="5" customFormat="1" x14ac:dyDescent="0.6">
      <c r="A11" s="27" t="s">
        <v>936</v>
      </c>
      <c r="B11" s="28" t="s">
        <v>937</v>
      </c>
    </row>
    <row r="12" spans="1:2" x14ac:dyDescent="0.6">
      <c r="A12" s="26" t="s">
        <v>934</v>
      </c>
      <c r="B12" s="28"/>
    </row>
    <row r="13" spans="1:2" s="5" customFormat="1" x14ac:dyDescent="0.6">
      <c r="A13" s="27" t="s">
        <v>938</v>
      </c>
      <c r="B13" s="28" t="s">
        <v>939</v>
      </c>
    </row>
    <row r="14" spans="1:2" x14ac:dyDescent="0.6">
      <c r="A14" s="26" t="s">
        <v>934</v>
      </c>
      <c r="B14" s="28"/>
    </row>
    <row r="15" spans="1:2" s="5" customFormat="1" x14ac:dyDescent="0.6">
      <c r="A15" s="27" t="s">
        <v>940</v>
      </c>
      <c r="B15" s="28" t="s">
        <v>941</v>
      </c>
    </row>
    <row r="16" spans="1:2" x14ac:dyDescent="0.6">
      <c r="A16" s="26" t="s">
        <v>934</v>
      </c>
      <c r="B16" s="28"/>
    </row>
    <row r="17" spans="1:2" x14ac:dyDescent="0.6">
      <c r="A17" s="26" t="s">
        <v>20</v>
      </c>
      <c r="B17" s="26" t="s">
        <v>942</v>
      </c>
    </row>
    <row r="18" spans="1:2" x14ac:dyDescent="0.6">
      <c r="A18" s="26" t="s">
        <v>21</v>
      </c>
      <c r="B18" s="26" t="s">
        <v>943</v>
      </c>
    </row>
    <row r="19" spans="1:2" x14ac:dyDescent="0.6">
      <c r="A19" s="27" t="s">
        <v>843</v>
      </c>
      <c r="B19" s="28" t="s">
        <v>944</v>
      </c>
    </row>
    <row r="20" spans="1:2" x14ac:dyDescent="0.6">
      <c r="A20" s="26" t="s">
        <v>934</v>
      </c>
      <c r="B20" s="28"/>
    </row>
    <row r="21" spans="1:2" x14ac:dyDescent="0.6">
      <c r="A21" s="27" t="s">
        <v>945</v>
      </c>
      <c r="B21" s="28" t="s">
        <v>946</v>
      </c>
    </row>
    <row r="22" spans="1:2" x14ac:dyDescent="0.6">
      <c r="A22" s="26" t="s">
        <v>934</v>
      </c>
      <c r="B22" s="28"/>
    </row>
    <row r="23" spans="1:2" x14ac:dyDescent="0.6">
      <c r="A23" s="26" t="s">
        <v>28</v>
      </c>
      <c r="B23" s="26" t="s">
        <v>947</v>
      </c>
    </row>
    <row r="24" spans="1:2" x14ac:dyDescent="0.6">
      <c r="A24" s="26" t="s">
        <v>29</v>
      </c>
      <c r="B24" s="26" t="s">
        <v>948</v>
      </c>
    </row>
    <row r="25" spans="1:2" x14ac:dyDescent="0.6">
      <c r="A25" s="26" t="s">
        <v>30</v>
      </c>
      <c r="B25" s="26" t="s">
        <v>949</v>
      </c>
    </row>
    <row r="26" spans="1:2" x14ac:dyDescent="0.6">
      <c r="A26" s="26" t="s">
        <v>950</v>
      </c>
      <c r="B26" s="28" t="s">
        <v>951</v>
      </c>
    </row>
    <row r="27" spans="1:2" x14ac:dyDescent="0.6">
      <c r="A27" s="26" t="s">
        <v>934</v>
      </c>
      <c r="B27" s="28"/>
    </row>
    <row r="28" spans="1:2" x14ac:dyDescent="0.6">
      <c r="A28" s="26" t="s">
        <v>952</v>
      </c>
      <c r="B28" s="28" t="s">
        <v>953</v>
      </c>
    </row>
    <row r="29" spans="1:2" x14ac:dyDescent="0.6">
      <c r="A29" s="26" t="s">
        <v>934</v>
      </c>
      <c r="B29" s="28"/>
    </row>
    <row r="30" spans="1:2" x14ac:dyDescent="0.6">
      <c r="A30" s="26" t="s">
        <v>954</v>
      </c>
      <c r="B30" s="28" t="s">
        <v>955</v>
      </c>
    </row>
    <row r="31" spans="1:2" x14ac:dyDescent="0.6">
      <c r="A31" s="26" t="s">
        <v>934</v>
      </c>
      <c r="B31" s="28"/>
    </row>
    <row r="32" spans="1:2" x14ac:dyDescent="0.6">
      <c r="A32" s="26" t="s">
        <v>31</v>
      </c>
      <c r="B32" s="28" t="s">
        <v>956</v>
      </c>
    </row>
    <row r="33" spans="1:2" x14ac:dyDescent="0.6">
      <c r="A33" s="26" t="s">
        <v>934</v>
      </c>
      <c r="B33" s="28"/>
    </row>
    <row r="34" spans="1:2" x14ac:dyDescent="0.6">
      <c r="A34" s="26" t="s">
        <v>957</v>
      </c>
      <c r="B34" s="28" t="s">
        <v>958</v>
      </c>
    </row>
    <row r="35" spans="1:2" x14ac:dyDescent="0.6">
      <c r="A35" s="26" t="s">
        <v>934</v>
      </c>
      <c r="B35" s="28"/>
    </row>
    <row r="36" spans="1:2" s="5" customFormat="1" x14ac:dyDescent="0.6">
      <c r="A36" s="27" t="s">
        <v>32</v>
      </c>
      <c r="B36" s="27" t="s">
        <v>959</v>
      </c>
    </row>
    <row r="37" spans="1:2" s="5" customFormat="1" x14ac:dyDescent="0.6">
      <c r="A37" s="27" t="s">
        <v>33</v>
      </c>
      <c r="B37" s="27" t="s">
        <v>960</v>
      </c>
    </row>
    <row r="38" spans="1:2" s="5" customFormat="1" x14ac:dyDescent="0.6">
      <c r="A38" s="27" t="s">
        <v>34</v>
      </c>
      <c r="B38" s="27" t="s">
        <v>961</v>
      </c>
    </row>
    <row r="39" spans="1:2" s="5" customFormat="1" x14ac:dyDescent="0.6">
      <c r="A39" s="27" t="s">
        <v>35</v>
      </c>
      <c r="B39" s="27" t="s">
        <v>962</v>
      </c>
    </row>
  </sheetData>
  <mergeCells count="11">
    <mergeCell ref="B8:B9"/>
    <mergeCell ref="B11:B12"/>
    <mergeCell ref="B13:B14"/>
    <mergeCell ref="B15:B16"/>
    <mergeCell ref="B19:B20"/>
    <mergeCell ref="B21:B22"/>
    <mergeCell ref="B26:B27"/>
    <mergeCell ref="B28:B29"/>
    <mergeCell ref="B30:B31"/>
    <mergeCell ref="B32:B33"/>
    <mergeCell ref="B34:B3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1F422-75D6-4157-8B48-3E766E068600}">
  <dimension ref="A1:C38"/>
  <sheetViews>
    <sheetView topLeftCell="A17" zoomScale="53" workbookViewId="0">
      <selection activeCell="A2" sqref="A2:A38"/>
    </sheetView>
  </sheetViews>
  <sheetFormatPr defaultColWidth="11.81640625" defaultRowHeight="26" x14ac:dyDescent="0.6"/>
  <cols>
    <col min="1" max="1" width="109.453125" style="2" customWidth="1"/>
    <col min="2" max="2" width="148" style="2" customWidth="1"/>
    <col min="3" max="3" width="59.81640625" style="2" customWidth="1"/>
    <col min="4" max="16384" width="11.81640625" style="3"/>
  </cols>
  <sheetData>
    <row r="1" spans="1:3" x14ac:dyDescent="0.6">
      <c r="A1" s="10" t="s">
        <v>922</v>
      </c>
      <c r="B1" s="10" t="s">
        <v>923</v>
      </c>
      <c r="C1" s="10" t="s">
        <v>924</v>
      </c>
    </row>
    <row r="2" spans="1:3" x14ac:dyDescent="0.6">
      <c r="A2" s="2" t="s">
        <v>702</v>
      </c>
      <c r="B2" s="2" t="s">
        <v>1194</v>
      </c>
    </row>
    <row r="3" spans="1:3" x14ac:dyDescent="0.6">
      <c r="A3" s="2" t="s">
        <v>703</v>
      </c>
      <c r="B3" s="2" t="s">
        <v>1195</v>
      </c>
    </row>
    <row r="4" spans="1:3" x14ac:dyDescent="0.6">
      <c r="A4" s="2" t="s">
        <v>704</v>
      </c>
      <c r="B4" s="2" t="s">
        <v>1196</v>
      </c>
    </row>
    <row r="5" spans="1:3" x14ac:dyDescent="0.6">
      <c r="A5" s="2" t="s">
        <v>705</v>
      </c>
      <c r="B5" s="2" t="s">
        <v>1197</v>
      </c>
    </row>
    <row r="6" spans="1:3" x14ac:dyDescent="0.6">
      <c r="A6" s="2" t="s">
        <v>1198</v>
      </c>
      <c r="B6" s="2" t="s">
        <v>1199</v>
      </c>
    </row>
    <row r="7" spans="1:3" x14ac:dyDescent="0.6">
      <c r="A7" s="2" t="s">
        <v>1200</v>
      </c>
      <c r="B7" s="2" t="s">
        <v>1201</v>
      </c>
    </row>
    <row r="8" spans="1:3" x14ac:dyDescent="0.6">
      <c r="A8" s="2" t="s">
        <v>1202</v>
      </c>
      <c r="B8" s="2" t="s">
        <v>1203</v>
      </c>
    </row>
    <row r="9" spans="1:3" x14ac:dyDescent="0.6">
      <c r="A9" s="2" t="s">
        <v>706</v>
      </c>
      <c r="B9" s="2" t="s">
        <v>1204</v>
      </c>
    </row>
    <row r="10" spans="1:3" x14ac:dyDescent="0.6">
      <c r="A10" s="2" t="s">
        <v>707</v>
      </c>
      <c r="B10" s="2" t="s">
        <v>1205</v>
      </c>
    </row>
    <row r="11" spans="1:3" x14ac:dyDescent="0.6">
      <c r="A11" s="4" t="s">
        <v>708</v>
      </c>
      <c r="B11" s="2" t="s">
        <v>1206</v>
      </c>
    </row>
    <row r="12" spans="1:3" x14ac:dyDescent="0.6">
      <c r="A12" s="4" t="s">
        <v>709</v>
      </c>
      <c r="B12" s="2" t="s">
        <v>1207</v>
      </c>
    </row>
    <row r="13" spans="1:3" x14ac:dyDescent="0.6">
      <c r="A13" s="4" t="s">
        <v>710</v>
      </c>
      <c r="B13" s="2" t="s">
        <v>1208</v>
      </c>
    </row>
    <row r="14" spans="1:3" x14ac:dyDescent="0.6">
      <c r="A14" s="4" t="s">
        <v>711</v>
      </c>
      <c r="B14" s="2" t="s">
        <v>1209</v>
      </c>
    </row>
    <row r="15" spans="1:3" x14ac:dyDescent="0.6">
      <c r="A15" s="4" t="s">
        <v>712</v>
      </c>
      <c r="B15" s="2" t="s">
        <v>1210</v>
      </c>
    </row>
    <row r="16" spans="1:3" s="5" customFormat="1" x14ac:dyDescent="0.6">
      <c r="A16" s="4" t="s">
        <v>713</v>
      </c>
      <c r="B16" s="4" t="s">
        <v>1211</v>
      </c>
      <c r="C16" s="4"/>
    </row>
    <row r="17" spans="1:3" s="5" customFormat="1" x14ac:dyDescent="0.6">
      <c r="A17" s="4" t="s">
        <v>714</v>
      </c>
      <c r="B17" s="4" t="s">
        <v>1212</v>
      </c>
      <c r="C17" s="4"/>
    </row>
    <row r="18" spans="1:3" s="5" customFormat="1" x14ac:dyDescent="0.6">
      <c r="A18" s="4" t="s">
        <v>715</v>
      </c>
      <c r="B18" s="4" t="s">
        <v>1213</v>
      </c>
      <c r="C18" s="4"/>
    </row>
    <row r="19" spans="1:3" x14ac:dyDescent="0.6">
      <c r="A19" s="2" t="s">
        <v>716</v>
      </c>
      <c r="B19" s="2" t="s">
        <v>1214</v>
      </c>
    </row>
    <row r="20" spans="1:3" x14ac:dyDescent="0.6">
      <c r="A20" s="2" t="s">
        <v>717</v>
      </c>
      <c r="B20" s="2" t="s">
        <v>1215</v>
      </c>
    </row>
    <row r="21" spans="1:3" x14ac:dyDescent="0.6">
      <c r="A21" s="2" t="s">
        <v>718</v>
      </c>
      <c r="B21" s="2" t="s">
        <v>1216</v>
      </c>
    </row>
    <row r="22" spans="1:3" x14ac:dyDescent="0.6">
      <c r="A22" s="2" t="s">
        <v>719</v>
      </c>
      <c r="B22" s="2" t="s">
        <v>1217</v>
      </c>
    </row>
    <row r="23" spans="1:3" x14ac:dyDescent="0.6">
      <c r="A23" s="2" t="s">
        <v>720</v>
      </c>
      <c r="B23" s="2" t="s">
        <v>1218</v>
      </c>
    </row>
    <row r="24" spans="1:3" x14ac:dyDescent="0.6">
      <c r="A24" s="2" t="s">
        <v>721</v>
      </c>
      <c r="B24" s="2" t="s">
        <v>1219</v>
      </c>
    </row>
    <row r="25" spans="1:3" x14ac:dyDescent="0.6">
      <c r="A25" s="2" t="s">
        <v>722</v>
      </c>
      <c r="B25" s="2" t="s">
        <v>1220</v>
      </c>
    </row>
    <row r="26" spans="1:3" x14ac:dyDescent="0.6">
      <c r="A26" s="2" t="s">
        <v>723</v>
      </c>
      <c r="B26" s="2" t="s">
        <v>1221</v>
      </c>
    </row>
    <row r="27" spans="1:3" x14ac:dyDescent="0.6">
      <c r="A27" s="2" t="s">
        <v>1222</v>
      </c>
      <c r="B27" s="2" t="s">
        <v>1223</v>
      </c>
    </row>
    <row r="28" spans="1:3" x14ac:dyDescent="0.6">
      <c r="A28" s="2" t="s">
        <v>1224</v>
      </c>
      <c r="B28" s="2" t="s">
        <v>1225</v>
      </c>
    </row>
    <row r="29" spans="1:3" x14ac:dyDescent="0.6">
      <c r="A29" s="2" t="s">
        <v>724</v>
      </c>
      <c r="B29" s="2" t="s">
        <v>1226</v>
      </c>
    </row>
    <row r="30" spans="1:3" x14ac:dyDescent="0.6">
      <c r="A30" s="2" t="s">
        <v>725</v>
      </c>
      <c r="B30" s="2" t="s">
        <v>1227</v>
      </c>
    </row>
    <row r="31" spans="1:3" x14ac:dyDescent="0.6">
      <c r="A31" s="2" t="s">
        <v>1228</v>
      </c>
      <c r="B31" s="2" t="s">
        <v>1229</v>
      </c>
    </row>
    <row r="32" spans="1:3" x14ac:dyDescent="0.6">
      <c r="A32" s="2" t="s">
        <v>726</v>
      </c>
      <c r="B32" s="2" t="s">
        <v>1230</v>
      </c>
    </row>
    <row r="33" spans="1:2" x14ac:dyDescent="0.6">
      <c r="A33" s="2" t="s">
        <v>727</v>
      </c>
      <c r="B33" s="2" t="s">
        <v>1231</v>
      </c>
    </row>
    <row r="34" spans="1:2" x14ac:dyDescent="0.6">
      <c r="A34" s="2" t="s">
        <v>728</v>
      </c>
      <c r="B34" s="2" t="s">
        <v>1232</v>
      </c>
    </row>
    <row r="35" spans="1:2" x14ac:dyDescent="0.6">
      <c r="A35" s="2" t="s">
        <v>1233</v>
      </c>
      <c r="B35" s="2" t="s">
        <v>1234</v>
      </c>
    </row>
    <row r="36" spans="1:2" x14ac:dyDescent="0.6">
      <c r="A36" s="2" t="s">
        <v>729</v>
      </c>
      <c r="B36" s="2" t="s">
        <v>1235</v>
      </c>
    </row>
    <row r="37" spans="1:2" x14ac:dyDescent="0.6">
      <c r="A37" s="2" t="s">
        <v>730</v>
      </c>
      <c r="B37" s="2" t="s">
        <v>1236</v>
      </c>
    </row>
    <row r="38" spans="1:2" x14ac:dyDescent="0.6">
      <c r="A38" s="2" t="s">
        <v>731</v>
      </c>
      <c r="B38" s="2" t="s">
        <v>1237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44693-36E0-43C8-A7A7-F051D8160CA6}">
  <sheetPr>
    <tabColor theme="9" tint="0.59999389629810485"/>
  </sheetPr>
  <dimension ref="A1:AR583"/>
  <sheetViews>
    <sheetView workbookViewId="0"/>
  </sheetViews>
  <sheetFormatPr defaultRowHeight="14.5" x14ac:dyDescent="0.35"/>
  <cols>
    <col min="1" max="1" width="37.54296875" bestFit="1" customWidth="1"/>
    <col min="2" max="2" width="4" bestFit="1" customWidth="1"/>
    <col min="3" max="3" width="10.81640625" bestFit="1" customWidth="1"/>
    <col min="4" max="17" width="10.81640625" customWidth="1"/>
    <col min="18" max="18" width="13.7265625" bestFit="1" customWidth="1"/>
    <col min="19" max="19" width="9.6328125" bestFit="1" customWidth="1"/>
    <col min="20" max="20" width="10.36328125" bestFit="1" customWidth="1"/>
    <col min="21" max="21" width="24.453125" bestFit="1" customWidth="1"/>
    <col min="22" max="23" width="20.90625" bestFit="1" customWidth="1"/>
    <col min="24" max="24" width="21.7265625" bestFit="1" customWidth="1"/>
    <col min="25" max="25" width="19.6328125" bestFit="1" customWidth="1"/>
    <col min="26" max="26" width="21.7265625" bestFit="1" customWidth="1"/>
    <col min="27" max="27" width="17.453125" bestFit="1" customWidth="1"/>
    <col min="28" max="28" width="21.7265625" bestFit="1" customWidth="1"/>
    <col min="29" max="29" width="11.7265625" bestFit="1" customWidth="1"/>
    <col min="30" max="30" width="21.7265625" bestFit="1" customWidth="1"/>
    <col min="31" max="31" width="13.453125" bestFit="1" customWidth="1"/>
    <col min="32" max="32" width="14.6328125" bestFit="1" customWidth="1"/>
    <col min="33" max="33" width="12.6328125" bestFit="1" customWidth="1"/>
    <col min="34" max="34" width="21.7265625" bestFit="1" customWidth="1"/>
    <col min="35" max="35" width="20" bestFit="1" customWidth="1"/>
    <col min="36" max="36" width="17.54296875" bestFit="1" customWidth="1"/>
    <col min="37" max="37" width="29.36328125" bestFit="1" customWidth="1"/>
    <col min="38" max="38" width="15.54296875" bestFit="1" customWidth="1"/>
    <col min="39" max="39" width="21.7265625" bestFit="1" customWidth="1"/>
    <col min="40" max="40" width="17.08984375" bestFit="1" customWidth="1"/>
    <col min="41" max="41" width="26.26953125" bestFit="1" customWidth="1"/>
    <col min="42" max="42" width="28.08984375" bestFit="1" customWidth="1"/>
    <col min="43" max="43" width="27.1796875" bestFit="1" customWidth="1"/>
    <col min="44" max="44" width="21.81640625" bestFit="1" customWidth="1"/>
  </cols>
  <sheetData>
    <row r="1" spans="1:44" x14ac:dyDescent="0.35">
      <c r="A1" t="s">
        <v>0</v>
      </c>
      <c r="B1" t="s">
        <v>1</v>
      </c>
      <c r="C1" t="s">
        <v>2</v>
      </c>
      <c r="D1" t="s">
        <v>1293</v>
      </c>
      <c r="E1" t="s">
        <v>1297</v>
      </c>
      <c r="F1" t="s">
        <v>1298</v>
      </c>
      <c r="G1" t="s">
        <v>1299</v>
      </c>
      <c r="H1" t="s">
        <v>1294</v>
      </c>
      <c r="I1" t="s">
        <v>1306</v>
      </c>
      <c r="J1" t="s">
        <v>1295</v>
      </c>
      <c r="K1" t="s">
        <v>1300</v>
      </c>
      <c r="L1" t="s">
        <v>1303</v>
      </c>
      <c r="M1" t="s">
        <v>1304</v>
      </c>
      <c r="N1" t="s">
        <v>1301</v>
      </c>
      <c r="O1" t="s">
        <v>1301</v>
      </c>
      <c r="P1" t="s">
        <v>1302</v>
      </c>
      <c r="Q1" t="s">
        <v>1296</v>
      </c>
      <c r="R1" t="s">
        <v>3</v>
      </c>
      <c r="S1" t="s">
        <v>4</v>
      </c>
      <c r="T1" t="s">
        <v>5</v>
      </c>
      <c r="U1" t="s">
        <v>6</v>
      </c>
      <c r="V1" t="s">
        <v>10</v>
      </c>
      <c r="W1" s="16" t="s">
        <v>7</v>
      </c>
      <c r="X1" s="16" t="s">
        <v>8</v>
      </c>
      <c r="Y1" s="16" t="s">
        <v>9</v>
      </c>
      <c r="Z1" s="16" t="s">
        <v>11</v>
      </c>
      <c r="AA1" s="16" t="s">
        <v>12</v>
      </c>
      <c r="AB1" s="16" t="s">
        <v>13</v>
      </c>
      <c r="AC1" s="16" t="s">
        <v>14</v>
      </c>
      <c r="AD1" s="16" t="s">
        <v>15</v>
      </c>
      <c r="AE1" s="16" t="s">
        <v>16</v>
      </c>
      <c r="AF1" s="16" t="s">
        <v>17</v>
      </c>
      <c r="AG1" s="16" t="s">
        <v>18</v>
      </c>
      <c r="AH1" s="16" t="s">
        <v>19</v>
      </c>
      <c r="AI1" s="16" t="s">
        <v>22</v>
      </c>
      <c r="AJ1" s="16" t="s">
        <v>23</v>
      </c>
      <c r="AK1" s="16" t="s">
        <v>24</v>
      </c>
      <c r="AL1" s="16" t="s">
        <v>25</v>
      </c>
      <c r="AM1" s="16" t="s">
        <v>26</v>
      </c>
      <c r="AN1" s="16" t="s">
        <v>27</v>
      </c>
      <c r="AO1" s="16" t="s">
        <v>32</v>
      </c>
      <c r="AP1" s="16" t="s">
        <v>33</v>
      </c>
      <c r="AQ1" s="16" t="s">
        <v>34</v>
      </c>
      <c r="AR1" s="16" t="s">
        <v>35</v>
      </c>
    </row>
    <row r="2" spans="1:44" x14ac:dyDescent="0.35">
      <c r="A2" t="s">
        <v>36</v>
      </c>
      <c r="B2">
        <v>20</v>
      </c>
      <c r="C2">
        <v>949017600</v>
      </c>
      <c r="D2">
        <v>7000000</v>
      </c>
      <c r="E2" s="20">
        <f>IFERROR(IF((AC2+AF2)/AL2=0,"",(AC2+AF2)/AL2),"")</f>
        <v>0.23076923076923078</v>
      </c>
      <c r="F2" s="20">
        <f t="shared" ref="F2:G17" si="0">IFERROR(IF((AD2+AG2)/AM2=0,"",(AD2+AG2)/AM2),"")</f>
        <v>0.1</v>
      </c>
      <c r="G2" s="20">
        <f t="shared" si="0"/>
        <v>0.66666666666666663</v>
      </c>
      <c r="H2" s="19">
        <f t="shared" ref="H2:H66" si="1">AC2/SUMIF($U$2:$U$583,U2,$AC$2:$AC$583)</f>
        <v>8.6956521739130432E-2</v>
      </c>
      <c r="I2" s="19">
        <f>(AC2+AF2)/SUMIF($U$2:$U$583,U2,$AC$2:$AC$583)</f>
        <v>0.13043478260869565</v>
      </c>
      <c r="J2" s="19">
        <f t="shared" ref="J2:J65" si="2">D2/SUMIF($U$2:$U$583,U2,$D$2:$D$583)</f>
        <v>2.8322880841594174E-2</v>
      </c>
      <c r="K2">
        <f>IFERROR(W2/Z2,"")</f>
        <v>46.153846153846153</v>
      </c>
      <c r="L2">
        <f>IFERROR(X2/AA2,"")</f>
        <v>49.625</v>
      </c>
      <c r="M2">
        <f>IFERROR(Y2/AB2,"")</f>
        <v>40.6</v>
      </c>
      <c r="N2">
        <f>IFERROR(E2/K2,"")</f>
        <v>5.0000000000000001E-3</v>
      </c>
      <c r="O2">
        <f>IFERROR(F2/L2,"")</f>
        <v>2.0151133501259445E-3</v>
      </c>
      <c r="P2">
        <f>IFERROR(G2/M2,"")</f>
        <v>1.6420361247947452E-2</v>
      </c>
      <c r="Q2" s="18">
        <f>IFERROR(AI2/Z2,"")</f>
        <v>0.30769230769230771</v>
      </c>
      <c r="R2" t="s">
        <v>37</v>
      </c>
      <c r="S2" t="s">
        <v>38</v>
      </c>
      <c r="T2" t="s">
        <v>39</v>
      </c>
      <c r="U2" t="s">
        <v>40</v>
      </c>
      <c r="V2" t="s">
        <v>41</v>
      </c>
      <c r="W2">
        <v>600</v>
      </c>
      <c r="X2">
        <v>397</v>
      </c>
      <c r="Y2">
        <v>203</v>
      </c>
      <c r="Z2">
        <v>13</v>
      </c>
      <c r="AA2">
        <v>8</v>
      </c>
      <c r="AB2">
        <v>5</v>
      </c>
      <c r="AC2">
        <v>2</v>
      </c>
      <c r="AD2">
        <v>1</v>
      </c>
      <c r="AE2">
        <v>1</v>
      </c>
      <c r="AF2">
        <v>1</v>
      </c>
      <c r="AG2">
        <v>0</v>
      </c>
      <c r="AH2">
        <v>1</v>
      </c>
      <c r="AI2">
        <v>4</v>
      </c>
      <c r="AJ2">
        <v>2</v>
      </c>
      <c r="AK2">
        <v>2</v>
      </c>
      <c r="AL2">
        <v>13</v>
      </c>
      <c r="AM2">
        <v>10</v>
      </c>
      <c r="AN2">
        <v>3</v>
      </c>
      <c r="AO2">
        <v>49</v>
      </c>
      <c r="AP2">
        <v>85</v>
      </c>
      <c r="AQ2">
        <v>-1</v>
      </c>
      <c r="AR2">
        <v>4</v>
      </c>
    </row>
    <row r="3" spans="1:44" x14ac:dyDescent="0.35">
      <c r="A3" t="s">
        <v>42</v>
      </c>
      <c r="B3">
        <v>31</v>
      </c>
      <c r="C3">
        <v>629683200</v>
      </c>
      <c r="D3">
        <v>6500000</v>
      </c>
      <c r="E3" s="20">
        <f t="shared" ref="E3:E66" si="3">IFERROR(IF((AC3+AF3)/AL3=0,"",(AC3+AF3)/AL3),"")</f>
        <v>0.18518518518518517</v>
      </c>
      <c r="F3" s="20" t="str">
        <f t="shared" si="0"/>
        <v/>
      </c>
      <c r="G3" s="20">
        <f t="shared" si="0"/>
        <v>0.38461538461538464</v>
      </c>
      <c r="H3" s="19">
        <f t="shared" si="1"/>
        <v>0</v>
      </c>
      <c r="I3" s="19">
        <f t="shared" ref="I3:I66" si="4">(AC3+AF3)/SUMIF($U$2:$U$583,U3,$AC$2:$AC$583)</f>
        <v>0.15625</v>
      </c>
      <c r="J3" s="19">
        <f t="shared" si="2"/>
        <v>2.035384374510725E-2</v>
      </c>
      <c r="K3">
        <f t="shared" ref="K3:K66" si="5">IFERROR(W3/Z3,"")</f>
        <v>90</v>
      </c>
      <c r="L3">
        <f t="shared" ref="L3:L66" si="6">IFERROR(X3/AA3,"")</f>
        <v>90</v>
      </c>
      <c r="M3">
        <f t="shared" ref="M3:M66" si="7">IFERROR(Y3/AB3,"")</f>
        <v>90</v>
      </c>
      <c r="N3">
        <f t="shared" ref="N3:N66" si="8">IFERROR(E3/K3,"")</f>
        <v>2.0576131687242796E-3</v>
      </c>
      <c r="O3" t="str">
        <f t="shared" ref="O3:O66" si="9">IFERROR(F3/L3,"")</f>
        <v/>
      </c>
      <c r="P3">
        <f t="shared" ref="P3:P66" si="10">IFERROR(G3/M3,"")</f>
        <v>4.2735042735042739E-3</v>
      </c>
      <c r="Q3" s="18">
        <f t="shared" ref="Q3:Q66" si="11">IFERROR(AI3/Z3,"")</f>
        <v>0.31818181818181818</v>
      </c>
      <c r="R3" t="s">
        <v>37</v>
      </c>
      <c r="S3" t="s">
        <v>38</v>
      </c>
      <c r="T3" t="s">
        <v>43</v>
      </c>
      <c r="U3" t="s">
        <v>44</v>
      </c>
      <c r="V3" t="s">
        <v>45</v>
      </c>
      <c r="W3">
        <v>1980</v>
      </c>
      <c r="X3">
        <v>990</v>
      </c>
      <c r="Y3">
        <v>990</v>
      </c>
      <c r="Z3">
        <v>22</v>
      </c>
      <c r="AA3">
        <v>11</v>
      </c>
      <c r="AB3">
        <v>11</v>
      </c>
      <c r="AC3">
        <v>0</v>
      </c>
      <c r="AD3">
        <v>0</v>
      </c>
      <c r="AE3">
        <v>0</v>
      </c>
      <c r="AF3">
        <v>5</v>
      </c>
      <c r="AG3">
        <v>0</v>
      </c>
      <c r="AH3">
        <v>5</v>
      </c>
      <c r="AI3">
        <v>7</v>
      </c>
      <c r="AJ3">
        <v>3</v>
      </c>
      <c r="AK3">
        <v>4</v>
      </c>
      <c r="AL3">
        <v>27</v>
      </c>
      <c r="AM3">
        <v>14</v>
      </c>
      <c r="AN3">
        <v>13</v>
      </c>
      <c r="AO3">
        <v>362</v>
      </c>
      <c r="AP3">
        <v>41</v>
      </c>
      <c r="AQ3">
        <v>68</v>
      </c>
      <c r="AR3">
        <v>22</v>
      </c>
    </row>
    <row r="4" spans="1:44" x14ac:dyDescent="0.35">
      <c r="A4" t="s">
        <v>46</v>
      </c>
      <c r="B4">
        <v>22</v>
      </c>
      <c r="C4">
        <v>895100400</v>
      </c>
      <c r="D4">
        <v>16000000</v>
      </c>
      <c r="E4" s="20" t="str">
        <f t="shared" si="3"/>
        <v/>
      </c>
      <c r="F4" s="20" t="str">
        <f t="shared" si="0"/>
        <v/>
      </c>
      <c r="G4" s="20" t="str">
        <f t="shared" si="0"/>
        <v/>
      </c>
      <c r="H4" s="19">
        <f t="shared" si="1"/>
        <v>0</v>
      </c>
      <c r="I4" s="19">
        <f t="shared" si="4"/>
        <v>0</v>
      </c>
      <c r="J4" s="19">
        <f t="shared" si="2"/>
        <v>9.3457943925233641E-2</v>
      </c>
      <c r="K4">
        <f t="shared" si="5"/>
        <v>90</v>
      </c>
      <c r="L4">
        <f t="shared" si="6"/>
        <v>90</v>
      </c>
      <c r="M4">
        <f t="shared" si="7"/>
        <v>90</v>
      </c>
      <c r="N4" t="str">
        <f t="shared" si="8"/>
        <v/>
      </c>
      <c r="O4" t="str">
        <f t="shared" si="9"/>
        <v/>
      </c>
      <c r="P4" t="str">
        <f t="shared" si="10"/>
        <v/>
      </c>
      <c r="Q4" s="18">
        <f t="shared" si="11"/>
        <v>4.5454545454545456E-2</v>
      </c>
      <c r="R4" t="s">
        <v>37</v>
      </c>
      <c r="S4" t="s">
        <v>38</v>
      </c>
      <c r="T4" t="s">
        <v>47</v>
      </c>
      <c r="U4" t="s">
        <v>48</v>
      </c>
      <c r="V4" t="s">
        <v>45</v>
      </c>
      <c r="W4">
        <v>1980</v>
      </c>
      <c r="X4">
        <v>990</v>
      </c>
      <c r="Y4">
        <v>990</v>
      </c>
      <c r="Z4">
        <v>22</v>
      </c>
      <c r="AA4">
        <v>11</v>
      </c>
      <c r="AB4">
        <v>11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1</v>
      </c>
      <c r="AJ4">
        <v>1</v>
      </c>
      <c r="AK4">
        <v>0</v>
      </c>
      <c r="AL4">
        <v>34</v>
      </c>
      <c r="AM4">
        <v>15</v>
      </c>
      <c r="AN4">
        <v>19</v>
      </c>
      <c r="AO4">
        <v>295</v>
      </c>
      <c r="AP4">
        <v>356</v>
      </c>
      <c r="AQ4">
        <v>105</v>
      </c>
      <c r="AR4">
        <v>14</v>
      </c>
    </row>
    <row r="5" spans="1:44" x14ac:dyDescent="0.35">
      <c r="A5" t="s">
        <v>49</v>
      </c>
      <c r="B5">
        <v>23</v>
      </c>
      <c r="C5">
        <v>880502400</v>
      </c>
      <c r="D5">
        <v>40000000</v>
      </c>
      <c r="E5" s="20">
        <f t="shared" si="3"/>
        <v>0.14285714285714285</v>
      </c>
      <c r="F5" s="20">
        <f t="shared" si="0"/>
        <v>0.16666666666666666</v>
      </c>
      <c r="G5" s="20">
        <f t="shared" si="0"/>
        <v>0.1111111111111111</v>
      </c>
      <c r="H5" s="19">
        <f t="shared" si="1"/>
        <v>4.5454545454545456E-2</v>
      </c>
      <c r="I5" s="19">
        <f t="shared" si="4"/>
        <v>6.8181818181818177E-2</v>
      </c>
      <c r="J5" s="19">
        <f t="shared" si="2"/>
        <v>5.5298265016935091E-2</v>
      </c>
      <c r="K5">
        <f t="shared" si="5"/>
        <v>90</v>
      </c>
      <c r="L5">
        <f t="shared" si="6"/>
        <v>90</v>
      </c>
      <c r="M5">
        <f t="shared" si="7"/>
        <v>90</v>
      </c>
      <c r="N5">
        <f t="shared" si="8"/>
        <v>1.5873015873015873E-3</v>
      </c>
      <c r="O5">
        <f t="shared" si="9"/>
        <v>1.8518518518518517E-3</v>
      </c>
      <c r="P5">
        <f t="shared" si="10"/>
        <v>1.2345679012345679E-3</v>
      </c>
      <c r="Q5" s="18">
        <f t="shared" si="11"/>
        <v>0.4</v>
      </c>
      <c r="R5" t="s">
        <v>37</v>
      </c>
      <c r="S5" t="s">
        <v>38</v>
      </c>
      <c r="T5" t="s">
        <v>50</v>
      </c>
      <c r="U5" t="s">
        <v>51</v>
      </c>
      <c r="V5" t="s">
        <v>45</v>
      </c>
      <c r="W5">
        <v>1800</v>
      </c>
      <c r="X5">
        <v>900</v>
      </c>
      <c r="Y5">
        <v>900</v>
      </c>
      <c r="Z5">
        <v>20</v>
      </c>
      <c r="AA5">
        <v>10</v>
      </c>
      <c r="AB5">
        <v>10</v>
      </c>
      <c r="AC5">
        <v>2</v>
      </c>
      <c r="AD5">
        <v>1</v>
      </c>
      <c r="AE5">
        <v>1</v>
      </c>
      <c r="AF5">
        <v>1</v>
      </c>
      <c r="AG5">
        <v>1</v>
      </c>
      <c r="AH5">
        <v>0</v>
      </c>
      <c r="AI5">
        <v>8</v>
      </c>
      <c r="AJ5">
        <v>5</v>
      </c>
      <c r="AK5">
        <v>3</v>
      </c>
      <c r="AL5">
        <v>21</v>
      </c>
      <c r="AM5">
        <v>12</v>
      </c>
      <c r="AN5">
        <v>9</v>
      </c>
      <c r="AO5">
        <v>141</v>
      </c>
      <c r="AP5">
        <v>179</v>
      </c>
      <c r="AQ5">
        <v>-1</v>
      </c>
      <c r="AR5">
        <v>7</v>
      </c>
    </row>
    <row r="6" spans="1:44" x14ac:dyDescent="0.35">
      <c r="A6" t="s">
        <v>52</v>
      </c>
      <c r="B6">
        <v>28</v>
      </c>
      <c r="C6">
        <v>725846400</v>
      </c>
      <c r="D6">
        <v>25000000</v>
      </c>
      <c r="E6" s="20">
        <f t="shared" si="3"/>
        <v>0.14285714285714285</v>
      </c>
      <c r="F6" s="20">
        <f t="shared" si="0"/>
        <v>9.0909090909090912E-2</v>
      </c>
      <c r="G6" s="20">
        <f t="shared" si="0"/>
        <v>0.2</v>
      </c>
      <c r="H6" s="19">
        <f t="shared" si="1"/>
        <v>3.3333333333333333E-2</v>
      </c>
      <c r="I6" s="19">
        <f t="shared" si="4"/>
        <v>0.1</v>
      </c>
      <c r="J6" s="19">
        <f t="shared" si="2"/>
        <v>4.7573739295908656E-2</v>
      </c>
      <c r="K6">
        <f t="shared" si="5"/>
        <v>85.89473684210526</v>
      </c>
      <c r="L6">
        <f t="shared" si="6"/>
        <v>85.888888888888886</v>
      </c>
      <c r="M6">
        <f t="shared" si="7"/>
        <v>85.9</v>
      </c>
      <c r="N6">
        <f t="shared" si="8"/>
        <v>1.6631652661064425E-3</v>
      </c>
      <c r="O6">
        <f t="shared" si="9"/>
        <v>1.0584499588380573E-3</v>
      </c>
      <c r="P6">
        <f t="shared" si="10"/>
        <v>2.3282887077997671E-3</v>
      </c>
      <c r="Q6" s="18">
        <f t="shared" si="11"/>
        <v>0.21052631578947367</v>
      </c>
      <c r="R6" t="s">
        <v>37</v>
      </c>
      <c r="S6" t="s">
        <v>38</v>
      </c>
      <c r="T6" t="s">
        <v>50</v>
      </c>
      <c r="U6" t="s">
        <v>53</v>
      </c>
      <c r="V6" t="s">
        <v>54</v>
      </c>
      <c r="W6">
        <v>1632</v>
      </c>
      <c r="X6">
        <v>773</v>
      </c>
      <c r="Y6">
        <v>859</v>
      </c>
      <c r="Z6">
        <v>19</v>
      </c>
      <c r="AA6">
        <v>9</v>
      </c>
      <c r="AB6">
        <v>10</v>
      </c>
      <c r="AC6">
        <v>1</v>
      </c>
      <c r="AD6">
        <v>0</v>
      </c>
      <c r="AE6">
        <v>1</v>
      </c>
      <c r="AF6">
        <v>2</v>
      </c>
      <c r="AG6">
        <v>1</v>
      </c>
      <c r="AH6">
        <v>1</v>
      </c>
      <c r="AI6">
        <v>4</v>
      </c>
      <c r="AJ6">
        <v>1</v>
      </c>
      <c r="AK6">
        <v>3</v>
      </c>
      <c r="AL6">
        <v>21</v>
      </c>
      <c r="AM6">
        <v>11</v>
      </c>
      <c r="AN6">
        <v>10</v>
      </c>
      <c r="AO6">
        <v>184</v>
      </c>
      <c r="AP6">
        <v>112</v>
      </c>
      <c r="AQ6">
        <v>-1</v>
      </c>
      <c r="AR6">
        <v>9</v>
      </c>
    </row>
    <row r="7" spans="1:44" x14ac:dyDescent="0.35">
      <c r="A7" t="s">
        <v>55</v>
      </c>
      <c r="B7">
        <v>25</v>
      </c>
      <c r="C7">
        <v>794534400</v>
      </c>
      <c r="D7">
        <v>2000000</v>
      </c>
      <c r="E7" s="20" t="str">
        <f t="shared" si="3"/>
        <v/>
      </c>
      <c r="F7" s="20" t="str">
        <f t="shared" si="0"/>
        <v/>
      </c>
      <c r="G7" s="20" t="str">
        <f t="shared" si="0"/>
        <v/>
      </c>
      <c r="H7" s="19">
        <f t="shared" si="1"/>
        <v>0</v>
      </c>
      <c r="I7" s="19">
        <f t="shared" si="4"/>
        <v>0</v>
      </c>
      <c r="J7" s="19">
        <f t="shared" si="2"/>
        <v>9.358914365933552E-3</v>
      </c>
      <c r="K7">
        <f t="shared" si="5"/>
        <v>28.363636363636363</v>
      </c>
      <c r="L7">
        <f t="shared" si="6"/>
        <v>29.714285714285715</v>
      </c>
      <c r="M7">
        <f t="shared" si="7"/>
        <v>26</v>
      </c>
      <c r="N7" t="str">
        <f t="shared" si="8"/>
        <v/>
      </c>
      <c r="O7" t="str">
        <f t="shared" si="9"/>
        <v/>
      </c>
      <c r="P7" t="str">
        <f t="shared" si="10"/>
        <v/>
      </c>
      <c r="Q7" s="18">
        <f t="shared" si="11"/>
        <v>9.0909090909090912E-2</v>
      </c>
      <c r="R7" t="s">
        <v>37</v>
      </c>
      <c r="S7" t="s">
        <v>38</v>
      </c>
      <c r="T7" t="s">
        <v>39</v>
      </c>
      <c r="U7" t="s">
        <v>56</v>
      </c>
      <c r="V7" t="s">
        <v>54</v>
      </c>
      <c r="W7">
        <v>312</v>
      </c>
      <c r="X7">
        <v>208</v>
      </c>
      <c r="Y7">
        <v>104</v>
      </c>
      <c r="Z7">
        <v>11</v>
      </c>
      <c r="AA7">
        <v>7</v>
      </c>
      <c r="AB7">
        <v>4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1</v>
      </c>
      <c r="AJ7">
        <v>1</v>
      </c>
      <c r="AK7">
        <v>0</v>
      </c>
      <c r="AL7">
        <v>9</v>
      </c>
      <c r="AM7">
        <v>5</v>
      </c>
      <c r="AN7">
        <v>4</v>
      </c>
      <c r="AO7">
        <v>240</v>
      </c>
      <c r="AP7">
        <v>278</v>
      </c>
      <c r="AQ7">
        <v>-1</v>
      </c>
      <c r="AR7">
        <v>17</v>
      </c>
    </row>
    <row r="8" spans="1:44" x14ac:dyDescent="0.35">
      <c r="A8" t="s">
        <v>57</v>
      </c>
      <c r="B8">
        <v>32</v>
      </c>
      <c r="C8">
        <v>579222000</v>
      </c>
      <c r="D8">
        <v>8000000</v>
      </c>
      <c r="E8" s="20">
        <f t="shared" si="3"/>
        <v>0.125</v>
      </c>
      <c r="F8" s="20" t="str">
        <f t="shared" si="0"/>
        <v/>
      </c>
      <c r="G8" s="20">
        <f t="shared" si="0"/>
        <v>0.25</v>
      </c>
      <c r="H8" s="19">
        <f t="shared" si="1"/>
        <v>0</v>
      </c>
      <c r="I8" s="19">
        <f t="shared" si="4"/>
        <v>4.3478260869565216E-2</v>
      </c>
      <c r="J8" s="19">
        <f t="shared" si="2"/>
        <v>3.2369006676107627E-2</v>
      </c>
      <c r="K8">
        <f t="shared" si="5"/>
        <v>50.25</v>
      </c>
      <c r="L8">
        <f t="shared" si="6"/>
        <v>50</v>
      </c>
      <c r="M8">
        <f t="shared" si="7"/>
        <v>50.5</v>
      </c>
      <c r="N8">
        <f t="shared" si="8"/>
        <v>2.4875621890547263E-3</v>
      </c>
      <c r="O8" t="str">
        <f t="shared" si="9"/>
        <v/>
      </c>
      <c r="P8">
        <f t="shared" si="10"/>
        <v>4.9504950495049506E-3</v>
      </c>
      <c r="Q8" s="18">
        <f t="shared" si="11"/>
        <v>0.3125</v>
      </c>
      <c r="R8" t="s">
        <v>37</v>
      </c>
      <c r="S8" t="s">
        <v>38</v>
      </c>
      <c r="T8" t="s">
        <v>50</v>
      </c>
      <c r="U8" t="s">
        <v>40</v>
      </c>
      <c r="V8" t="s">
        <v>45</v>
      </c>
      <c r="W8">
        <v>804</v>
      </c>
      <c r="X8">
        <v>400</v>
      </c>
      <c r="Y8">
        <v>404</v>
      </c>
      <c r="Z8">
        <v>16</v>
      </c>
      <c r="AA8">
        <v>8</v>
      </c>
      <c r="AB8">
        <v>8</v>
      </c>
      <c r="AC8">
        <v>0</v>
      </c>
      <c r="AD8">
        <v>0</v>
      </c>
      <c r="AE8">
        <v>0</v>
      </c>
      <c r="AF8">
        <v>1</v>
      </c>
      <c r="AG8">
        <v>0</v>
      </c>
      <c r="AH8">
        <v>1</v>
      </c>
      <c r="AI8">
        <v>5</v>
      </c>
      <c r="AJ8">
        <v>2</v>
      </c>
      <c r="AK8">
        <v>3</v>
      </c>
      <c r="AL8">
        <v>8</v>
      </c>
      <c r="AM8">
        <v>4</v>
      </c>
      <c r="AN8">
        <v>4</v>
      </c>
      <c r="AO8">
        <v>286</v>
      </c>
      <c r="AP8">
        <v>116</v>
      </c>
      <c r="AQ8">
        <v>-1</v>
      </c>
      <c r="AR8">
        <v>21</v>
      </c>
    </row>
    <row r="9" spans="1:44" x14ac:dyDescent="0.35">
      <c r="A9" t="s">
        <v>58</v>
      </c>
      <c r="B9">
        <v>26</v>
      </c>
      <c r="C9">
        <v>789177600</v>
      </c>
      <c r="D9">
        <v>15000000</v>
      </c>
      <c r="E9" s="20" t="str">
        <f t="shared" si="3"/>
        <v/>
      </c>
      <c r="F9" s="20" t="str">
        <f t="shared" si="0"/>
        <v/>
      </c>
      <c r="G9" s="20" t="str">
        <f t="shared" si="0"/>
        <v/>
      </c>
      <c r="H9" s="19">
        <f t="shared" si="1"/>
        <v>0</v>
      </c>
      <c r="I9" s="19">
        <f t="shared" si="4"/>
        <v>0</v>
      </c>
      <c r="J9" s="19">
        <f t="shared" si="2"/>
        <v>6.0691887517701798E-2</v>
      </c>
      <c r="K9">
        <f t="shared" si="5"/>
        <v>90</v>
      </c>
      <c r="L9">
        <f t="shared" si="6"/>
        <v>90</v>
      </c>
      <c r="M9">
        <f t="shared" si="7"/>
        <v>90</v>
      </c>
      <c r="N9" t="str">
        <f t="shared" si="8"/>
        <v/>
      </c>
      <c r="O9" t="str">
        <f t="shared" si="9"/>
        <v/>
      </c>
      <c r="P9" t="str">
        <f t="shared" si="10"/>
        <v/>
      </c>
      <c r="Q9" s="18">
        <f t="shared" si="11"/>
        <v>0.33333333333333331</v>
      </c>
      <c r="R9" t="s">
        <v>37</v>
      </c>
      <c r="S9" t="s">
        <v>38</v>
      </c>
      <c r="T9" t="s">
        <v>43</v>
      </c>
      <c r="U9" t="s">
        <v>40</v>
      </c>
      <c r="V9" t="s">
        <v>45</v>
      </c>
      <c r="W9">
        <v>1890</v>
      </c>
      <c r="X9">
        <v>990</v>
      </c>
      <c r="Y9">
        <v>900</v>
      </c>
      <c r="Z9">
        <v>21</v>
      </c>
      <c r="AA9">
        <v>11</v>
      </c>
      <c r="AB9">
        <v>10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7</v>
      </c>
      <c r="AJ9">
        <v>3</v>
      </c>
      <c r="AK9">
        <v>4</v>
      </c>
      <c r="AL9">
        <v>25</v>
      </c>
      <c r="AM9">
        <v>14</v>
      </c>
      <c r="AN9">
        <v>11</v>
      </c>
      <c r="AO9">
        <v>283</v>
      </c>
      <c r="AP9">
        <v>316</v>
      </c>
      <c r="AQ9">
        <v>62</v>
      </c>
      <c r="AR9">
        <v>12</v>
      </c>
    </row>
    <row r="10" spans="1:44" x14ac:dyDescent="0.35">
      <c r="A10" t="s">
        <v>59</v>
      </c>
      <c r="B10">
        <v>24</v>
      </c>
      <c r="C10">
        <v>822528000</v>
      </c>
      <c r="D10">
        <v>40000000</v>
      </c>
      <c r="E10" s="20" t="str">
        <f t="shared" si="3"/>
        <v/>
      </c>
      <c r="F10" s="20" t="str">
        <f t="shared" si="0"/>
        <v/>
      </c>
      <c r="G10" s="20" t="str">
        <f t="shared" si="0"/>
        <v/>
      </c>
      <c r="H10" s="19">
        <f t="shared" si="1"/>
        <v>0</v>
      </c>
      <c r="I10" s="19">
        <f t="shared" si="4"/>
        <v>0</v>
      </c>
      <c r="J10" s="19">
        <f t="shared" si="2"/>
        <v>9.2651572181365452E-2</v>
      </c>
      <c r="K10">
        <f t="shared" si="5"/>
        <v>63.19047619047619</v>
      </c>
      <c r="L10">
        <f t="shared" si="6"/>
        <v>61.3</v>
      </c>
      <c r="M10">
        <f t="shared" si="7"/>
        <v>64.909090909090907</v>
      </c>
      <c r="N10" t="str">
        <f t="shared" si="8"/>
        <v/>
      </c>
      <c r="O10" t="str">
        <f t="shared" si="9"/>
        <v/>
      </c>
      <c r="P10" t="str">
        <f t="shared" si="10"/>
        <v/>
      </c>
      <c r="Q10" s="18">
        <f t="shared" si="11"/>
        <v>0.23809523809523808</v>
      </c>
      <c r="R10" t="s">
        <v>37</v>
      </c>
      <c r="S10" t="s">
        <v>38</v>
      </c>
      <c r="T10" t="s">
        <v>50</v>
      </c>
      <c r="U10" t="s">
        <v>60</v>
      </c>
      <c r="V10" t="s">
        <v>61</v>
      </c>
      <c r="W10">
        <v>1327</v>
      </c>
      <c r="X10">
        <v>613</v>
      </c>
      <c r="Y10">
        <v>714</v>
      </c>
      <c r="Z10">
        <v>21</v>
      </c>
      <c r="AA10">
        <v>10</v>
      </c>
      <c r="AB10">
        <v>11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5</v>
      </c>
      <c r="AJ10">
        <v>2</v>
      </c>
      <c r="AK10">
        <v>3</v>
      </c>
      <c r="AL10">
        <v>19</v>
      </c>
      <c r="AM10">
        <v>9</v>
      </c>
      <c r="AN10">
        <v>10</v>
      </c>
      <c r="AO10">
        <v>279</v>
      </c>
      <c r="AP10">
        <v>311</v>
      </c>
      <c r="AQ10">
        <v>-1</v>
      </c>
      <c r="AR10">
        <v>21</v>
      </c>
    </row>
    <row r="11" spans="1:44" x14ac:dyDescent="0.35">
      <c r="A11" t="s">
        <v>62</v>
      </c>
      <c r="B11">
        <v>18</v>
      </c>
      <c r="C11">
        <v>1035154800</v>
      </c>
      <c r="E11" s="20" t="str">
        <f t="shared" si="3"/>
        <v/>
      </c>
      <c r="F11" s="20" t="str">
        <f t="shared" si="0"/>
        <v/>
      </c>
      <c r="G11" s="20" t="str">
        <f t="shared" si="0"/>
        <v/>
      </c>
      <c r="H11" s="19">
        <f t="shared" si="1"/>
        <v>0</v>
      </c>
      <c r="I11" s="19">
        <f t="shared" si="4"/>
        <v>0</v>
      </c>
      <c r="J11" s="19">
        <f t="shared" si="2"/>
        <v>0</v>
      </c>
      <c r="K11" t="str">
        <f t="shared" si="5"/>
        <v/>
      </c>
      <c r="L11" t="str">
        <f t="shared" si="6"/>
        <v/>
      </c>
      <c r="M11" t="str">
        <f t="shared" si="7"/>
        <v/>
      </c>
      <c r="N11" t="str">
        <f t="shared" si="8"/>
        <v/>
      </c>
      <c r="O11" t="str">
        <f t="shared" si="9"/>
        <v/>
      </c>
      <c r="P11" t="str">
        <f t="shared" si="10"/>
        <v/>
      </c>
      <c r="Q11" s="18" t="str">
        <f t="shared" si="11"/>
        <v/>
      </c>
      <c r="R11" t="s">
        <v>37</v>
      </c>
      <c r="S11" t="s">
        <v>38</v>
      </c>
      <c r="T11" t="s">
        <v>50</v>
      </c>
      <c r="U11" t="s">
        <v>44</v>
      </c>
      <c r="V11" t="s">
        <v>45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-1</v>
      </c>
      <c r="AP11">
        <v>-1</v>
      </c>
      <c r="AQ11">
        <v>-1</v>
      </c>
      <c r="AR11">
        <v>-1</v>
      </c>
    </row>
    <row r="12" spans="1:44" x14ac:dyDescent="0.35">
      <c r="A12" t="s">
        <v>63</v>
      </c>
      <c r="B12">
        <v>23</v>
      </c>
      <c r="C12">
        <v>877302000</v>
      </c>
      <c r="D12">
        <v>10000000</v>
      </c>
      <c r="E12" s="20">
        <f t="shared" si="3"/>
        <v>0.33333333333333331</v>
      </c>
      <c r="F12" s="20">
        <f t="shared" si="0"/>
        <v>0.27272727272727271</v>
      </c>
      <c r="G12" s="20">
        <f t="shared" si="0"/>
        <v>0.42857142857142855</v>
      </c>
      <c r="H12" s="19">
        <f t="shared" si="1"/>
        <v>0.1875</v>
      </c>
      <c r="I12" s="19">
        <f t="shared" si="4"/>
        <v>0.375</v>
      </c>
      <c r="J12" s="19">
        <f t="shared" si="2"/>
        <v>4.6794571829667758E-2</v>
      </c>
      <c r="K12">
        <f t="shared" si="5"/>
        <v>82.444444444444443</v>
      </c>
      <c r="L12">
        <f t="shared" si="6"/>
        <v>89.777777777777771</v>
      </c>
      <c r="M12">
        <f t="shared" si="7"/>
        <v>75.111111111111114</v>
      </c>
      <c r="N12">
        <f t="shared" si="8"/>
        <v>4.0431266846361188E-3</v>
      </c>
      <c r="O12">
        <f t="shared" si="9"/>
        <v>3.0378037803780377E-3</v>
      </c>
      <c r="P12">
        <f t="shared" si="10"/>
        <v>5.7058326289095513E-3</v>
      </c>
      <c r="Q12" s="18">
        <f t="shared" si="11"/>
        <v>0.22222222222222221</v>
      </c>
      <c r="R12" t="s">
        <v>37</v>
      </c>
      <c r="S12" t="s">
        <v>38</v>
      </c>
      <c r="T12" t="s">
        <v>39</v>
      </c>
      <c r="U12" t="s">
        <v>56</v>
      </c>
      <c r="V12" t="s">
        <v>45</v>
      </c>
      <c r="W12">
        <v>1484</v>
      </c>
      <c r="X12">
        <v>808</v>
      </c>
      <c r="Y12">
        <v>676</v>
      </c>
      <c r="Z12">
        <v>18</v>
      </c>
      <c r="AA12">
        <v>9</v>
      </c>
      <c r="AB12">
        <v>9</v>
      </c>
      <c r="AC12">
        <v>3</v>
      </c>
      <c r="AD12">
        <v>1</v>
      </c>
      <c r="AE12">
        <v>2</v>
      </c>
      <c r="AF12">
        <v>3</v>
      </c>
      <c r="AG12">
        <v>2</v>
      </c>
      <c r="AH12">
        <v>1</v>
      </c>
      <c r="AI12">
        <v>4</v>
      </c>
      <c r="AJ12">
        <v>3</v>
      </c>
      <c r="AK12">
        <v>1</v>
      </c>
      <c r="AL12">
        <v>18</v>
      </c>
      <c r="AM12">
        <v>11</v>
      </c>
      <c r="AN12">
        <v>7</v>
      </c>
      <c r="AO12">
        <v>97</v>
      </c>
      <c r="AP12">
        <v>64</v>
      </c>
      <c r="AQ12">
        <v>-1</v>
      </c>
      <c r="AR12">
        <v>2</v>
      </c>
    </row>
    <row r="13" spans="1:44" x14ac:dyDescent="0.35">
      <c r="A13" t="s">
        <v>64</v>
      </c>
      <c r="B13">
        <v>19</v>
      </c>
      <c r="C13">
        <v>990831600</v>
      </c>
      <c r="D13">
        <v>2300000</v>
      </c>
      <c r="E13" s="20" t="str">
        <f t="shared" si="3"/>
        <v/>
      </c>
      <c r="F13" s="20" t="str">
        <f t="shared" si="0"/>
        <v/>
      </c>
      <c r="G13" s="20" t="str">
        <f t="shared" si="0"/>
        <v/>
      </c>
      <c r="H13" s="19">
        <f t="shared" si="1"/>
        <v>0</v>
      </c>
      <c r="I13" s="19">
        <f t="shared" si="4"/>
        <v>0</v>
      </c>
      <c r="J13" s="19">
        <f t="shared" si="2"/>
        <v>2.0808077152731285E-3</v>
      </c>
      <c r="K13" t="str">
        <f t="shared" si="5"/>
        <v/>
      </c>
      <c r="L13" t="str">
        <f t="shared" si="6"/>
        <v/>
      </c>
      <c r="M13" t="str">
        <f t="shared" si="7"/>
        <v/>
      </c>
      <c r="N13" t="str">
        <f t="shared" si="8"/>
        <v/>
      </c>
      <c r="O13" t="str">
        <f t="shared" si="9"/>
        <v/>
      </c>
      <c r="P13" t="str">
        <f t="shared" si="10"/>
        <v/>
      </c>
      <c r="Q13" s="18" t="str">
        <f t="shared" si="11"/>
        <v/>
      </c>
      <c r="R13" t="s">
        <v>37</v>
      </c>
      <c r="S13" t="s">
        <v>38</v>
      </c>
      <c r="T13" t="s">
        <v>50</v>
      </c>
      <c r="U13" t="s">
        <v>65</v>
      </c>
      <c r="V13" t="s">
        <v>61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-1</v>
      </c>
      <c r="AP13">
        <v>-1</v>
      </c>
      <c r="AQ13">
        <v>-1</v>
      </c>
      <c r="AR13">
        <v>-1</v>
      </c>
    </row>
    <row r="14" spans="1:44" x14ac:dyDescent="0.35">
      <c r="A14" t="s">
        <v>66</v>
      </c>
      <c r="B14">
        <v>34</v>
      </c>
      <c r="C14">
        <v>536630400</v>
      </c>
      <c r="D14">
        <v>2000000</v>
      </c>
      <c r="E14" s="20" t="str">
        <f t="shared" si="3"/>
        <v/>
      </c>
      <c r="F14" s="20" t="str">
        <f t="shared" si="0"/>
        <v/>
      </c>
      <c r="G14" s="20" t="str">
        <f t="shared" si="0"/>
        <v/>
      </c>
      <c r="H14" s="19">
        <f t="shared" si="1"/>
        <v>0</v>
      </c>
      <c r="I14" s="19">
        <f t="shared" si="4"/>
        <v>0</v>
      </c>
      <c r="J14" s="19">
        <f t="shared" si="2"/>
        <v>1.8096272167933405E-3</v>
      </c>
      <c r="K14">
        <f t="shared" si="5"/>
        <v>90</v>
      </c>
      <c r="L14" t="str">
        <f t="shared" si="6"/>
        <v/>
      </c>
      <c r="M14">
        <f t="shared" si="7"/>
        <v>90</v>
      </c>
      <c r="N14" t="str">
        <f t="shared" si="8"/>
        <v/>
      </c>
      <c r="O14" t="str">
        <f t="shared" si="9"/>
        <v/>
      </c>
      <c r="P14" t="str">
        <f t="shared" si="10"/>
        <v/>
      </c>
      <c r="Q14" s="18">
        <f t="shared" si="11"/>
        <v>0</v>
      </c>
      <c r="R14" t="s">
        <v>37</v>
      </c>
      <c r="S14" t="s">
        <v>38</v>
      </c>
      <c r="T14" t="s">
        <v>47</v>
      </c>
      <c r="U14" t="s">
        <v>67</v>
      </c>
      <c r="V14" t="s">
        <v>61</v>
      </c>
      <c r="W14">
        <v>180</v>
      </c>
      <c r="X14">
        <v>0</v>
      </c>
      <c r="Y14">
        <v>180</v>
      </c>
      <c r="Z14">
        <v>2</v>
      </c>
      <c r="AA14">
        <v>0</v>
      </c>
      <c r="AB14">
        <v>2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9</v>
      </c>
      <c r="AM14">
        <v>0</v>
      </c>
      <c r="AN14">
        <v>9</v>
      </c>
      <c r="AO14">
        <v>-1</v>
      </c>
      <c r="AP14">
        <v>-1</v>
      </c>
      <c r="AQ14">
        <v>-1</v>
      </c>
      <c r="AR14">
        <v>21</v>
      </c>
    </row>
    <row r="15" spans="1:44" x14ac:dyDescent="0.35">
      <c r="A15" t="s">
        <v>68</v>
      </c>
      <c r="B15">
        <v>33</v>
      </c>
      <c r="C15">
        <v>558140400</v>
      </c>
      <c r="D15">
        <v>2000000</v>
      </c>
      <c r="E15" s="20" t="str">
        <f t="shared" si="3"/>
        <v/>
      </c>
      <c r="F15" s="20" t="str">
        <f t="shared" si="0"/>
        <v/>
      </c>
      <c r="G15" s="20" t="str">
        <f t="shared" si="0"/>
        <v/>
      </c>
      <c r="H15" s="19">
        <f t="shared" si="1"/>
        <v>0</v>
      </c>
      <c r="I15" s="19">
        <f t="shared" si="4"/>
        <v>0</v>
      </c>
      <c r="J15" s="19">
        <f t="shared" si="2"/>
        <v>6.4010241638662183E-3</v>
      </c>
      <c r="K15">
        <f t="shared" si="5"/>
        <v>25.8</v>
      </c>
      <c r="L15">
        <f t="shared" si="6"/>
        <v>31.75</v>
      </c>
      <c r="M15">
        <f t="shared" si="7"/>
        <v>2</v>
      </c>
      <c r="N15" t="str">
        <f t="shared" si="8"/>
        <v/>
      </c>
      <c r="O15" t="str">
        <f t="shared" si="9"/>
        <v/>
      </c>
      <c r="P15" t="str">
        <f t="shared" si="10"/>
        <v/>
      </c>
      <c r="Q15" s="18">
        <f t="shared" si="11"/>
        <v>0.4</v>
      </c>
      <c r="R15" t="s">
        <v>37</v>
      </c>
      <c r="S15" t="s">
        <v>38</v>
      </c>
      <c r="T15" t="s">
        <v>50</v>
      </c>
      <c r="U15" t="s">
        <v>69</v>
      </c>
      <c r="V15" t="s">
        <v>70</v>
      </c>
      <c r="W15">
        <v>129</v>
      </c>
      <c r="X15">
        <v>127</v>
      </c>
      <c r="Y15">
        <v>2</v>
      </c>
      <c r="Z15">
        <v>5</v>
      </c>
      <c r="AA15">
        <v>4</v>
      </c>
      <c r="AB15">
        <v>1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2</v>
      </c>
      <c r="AJ15">
        <v>2</v>
      </c>
      <c r="AK15">
        <v>0</v>
      </c>
      <c r="AL15">
        <v>0</v>
      </c>
      <c r="AM15">
        <v>0</v>
      </c>
      <c r="AN15">
        <v>0</v>
      </c>
      <c r="AO15">
        <v>-1</v>
      </c>
      <c r="AP15">
        <v>-1</v>
      </c>
      <c r="AQ15">
        <v>-1</v>
      </c>
      <c r="AR15">
        <v>13</v>
      </c>
    </row>
    <row r="16" spans="1:44" x14ac:dyDescent="0.35">
      <c r="A16" t="s">
        <v>71</v>
      </c>
      <c r="B16">
        <v>29</v>
      </c>
      <c r="C16">
        <v>664761600</v>
      </c>
      <c r="D16">
        <v>4800000</v>
      </c>
      <c r="E16" s="20" t="str">
        <f t="shared" si="3"/>
        <v/>
      </c>
      <c r="F16" s="20" t="str">
        <f t="shared" si="0"/>
        <v/>
      </c>
      <c r="G16" s="20" t="str">
        <f t="shared" si="0"/>
        <v/>
      </c>
      <c r="H16" s="19">
        <f t="shared" si="1"/>
        <v>0</v>
      </c>
      <c r="I16" s="19">
        <f t="shared" si="4"/>
        <v>0</v>
      </c>
      <c r="J16" s="19">
        <f t="shared" si="2"/>
        <v>3.8140643623361142E-2</v>
      </c>
      <c r="K16">
        <f t="shared" si="5"/>
        <v>90</v>
      </c>
      <c r="L16">
        <f t="shared" si="6"/>
        <v>90</v>
      </c>
      <c r="M16" t="str">
        <f t="shared" si="7"/>
        <v/>
      </c>
      <c r="N16" t="str">
        <f t="shared" si="8"/>
        <v/>
      </c>
      <c r="O16" t="str">
        <f t="shared" si="9"/>
        <v/>
      </c>
      <c r="P16" t="str">
        <f t="shared" si="10"/>
        <v/>
      </c>
      <c r="Q16" s="18">
        <f t="shared" si="11"/>
        <v>1</v>
      </c>
      <c r="R16" t="s">
        <v>37</v>
      </c>
      <c r="S16" t="s">
        <v>38</v>
      </c>
      <c r="T16" t="s">
        <v>43</v>
      </c>
      <c r="U16" t="s">
        <v>72</v>
      </c>
      <c r="V16" t="s">
        <v>70</v>
      </c>
      <c r="W16">
        <v>90</v>
      </c>
      <c r="X16">
        <v>90</v>
      </c>
      <c r="Y16">
        <v>0</v>
      </c>
      <c r="Z16">
        <v>1</v>
      </c>
      <c r="AA16">
        <v>1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1</v>
      </c>
      <c r="AJ16">
        <v>1</v>
      </c>
      <c r="AK16">
        <v>0</v>
      </c>
      <c r="AL16">
        <v>0</v>
      </c>
      <c r="AM16">
        <v>0</v>
      </c>
      <c r="AN16">
        <v>0</v>
      </c>
      <c r="AO16">
        <v>-1</v>
      </c>
      <c r="AP16">
        <v>-1</v>
      </c>
      <c r="AQ16">
        <v>-1</v>
      </c>
      <c r="AR16">
        <v>19</v>
      </c>
    </row>
    <row r="17" spans="1:44" x14ac:dyDescent="0.35">
      <c r="A17" t="s">
        <v>73</v>
      </c>
      <c r="B17">
        <v>23</v>
      </c>
      <c r="C17">
        <v>872809200</v>
      </c>
      <c r="D17">
        <v>18000000</v>
      </c>
      <c r="E17" s="20" t="str">
        <f t="shared" si="3"/>
        <v/>
      </c>
      <c r="F17" s="20" t="str">
        <f t="shared" si="0"/>
        <v/>
      </c>
      <c r="G17" s="20" t="str">
        <f t="shared" si="0"/>
        <v/>
      </c>
      <c r="H17" s="19">
        <f t="shared" si="1"/>
        <v>0</v>
      </c>
      <c r="I17" s="19">
        <f t="shared" si="4"/>
        <v>0</v>
      </c>
      <c r="J17" s="19">
        <f t="shared" si="2"/>
        <v>3.1974420463629097E-2</v>
      </c>
      <c r="K17">
        <f t="shared" si="5"/>
        <v>44.090909090909093</v>
      </c>
      <c r="L17">
        <f t="shared" si="6"/>
        <v>43.5</v>
      </c>
      <c r="M17">
        <f t="shared" si="7"/>
        <v>44.428571428571431</v>
      </c>
      <c r="N17" t="str">
        <f t="shared" si="8"/>
        <v/>
      </c>
      <c r="O17" t="str">
        <f t="shared" si="9"/>
        <v/>
      </c>
      <c r="P17" t="str">
        <f t="shared" si="10"/>
        <v/>
      </c>
      <c r="Q17" s="18">
        <f t="shared" si="11"/>
        <v>0.54545454545454541</v>
      </c>
      <c r="R17" t="s">
        <v>37</v>
      </c>
      <c r="S17" t="s">
        <v>38</v>
      </c>
      <c r="T17" t="s">
        <v>50</v>
      </c>
      <c r="U17" t="s">
        <v>74</v>
      </c>
      <c r="V17" t="s">
        <v>45</v>
      </c>
      <c r="W17">
        <v>485</v>
      </c>
      <c r="X17">
        <v>174</v>
      </c>
      <c r="Y17">
        <v>311</v>
      </c>
      <c r="Z17">
        <v>11</v>
      </c>
      <c r="AA17">
        <v>4</v>
      </c>
      <c r="AB17">
        <v>7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6</v>
      </c>
      <c r="AJ17">
        <v>1</v>
      </c>
      <c r="AK17">
        <v>5</v>
      </c>
      <c r="AL17">
        <v>6</v>
      </c>
      <c r="AM17">
        <v>1</v>
      </c>
      <c r="AN17">
        <v>5</v>
      </c>
      <c r="AO17">
        <v>267</v>
      </c>
      <c r="AP17">
        <v>284</v>
      </c>
      <c r="AQ17">
        <v>-1</v>
      </c>
      <c r="AR17">
        <v>25</v>
      </c>
    </row>
    <row r="18" spans="1:44" x14ac:dyDescent="0.35">
      <c r="A18" t="s">
        <v>75</v>
      </c>
      <c r="B18">
        <v>26</v>
      </c>
      <c r="C18">
        <v>779670000</v>
      </c>
      <c r="D18">
        <v>22000000</v>
      </c>
      <c r="E18" s="20">
        <f t="shared" si="3"/>
        <v>0.3125</v>
      </c>
      <c r="F18" s="20">
        <f t="shared" ref="F18:F81" si="12">IFERROR(IF((AD18+AG18)/AM18=0,"",(AD18+AG18)/AM18),"")</f>
        <v>0.2857142857142857</v>
      </c>
      <c r="G18" s="20">
        <f t="shared" ref="G18:G81" si="13">IFERROR(IF((AE18+AH18)/AN18=0,"",(AE18+AH18)/AN18),"")</f>
        <v>0.33333333333333331</v>
      </c>
      <c r="H18" s="19">
        <f t="shared" si="1"/>
        <v>0.125</v>
      </c>
      <c r="I18" s="19">
        <f t="shared" si="4"/>
        <v>0.3125</v>
      </c>
      <c r="J18" s="19">
        <f t="shared" si="2"/>
        <v>0.10294805802526907</v>
      </c>
      <c r="K18">
        <f t="shared" si="5"/>
        <v>58.058823529411768</v>
      </c>
      <c r="L18">
        <f t="shared" si="6"/>
        <v>49.555555555555557</v>
      </c>
      <c r="M18">
        <f t="shared" si="7"/>
        <v>67.625</v>
      </c>
      <c r="N18">
        <f t="shared" si="8"/>
        <v>5.3824721377912863E-3</v>
      </c>
      <c r="O18">
        <f t="shared" si="9"/>
        <v>5.7655349135169757E-3</v>
      </c>
      <c r="P18">
        <f t="shared" si="10"/>
        <v>4.9291435613062224E-3</v>
      </c>
      <c r="Q18" s="18">
        <f t="shared" si="11"/>
        <v>0.23529411764705882</v>
      </c>
      <c r="R18" t="s">
        <v>37</v>
      </c>
      <c r="S18" t="s">
        <v>38</v>
      </c>
      <c r="T18" t="s">
        <v>39</v>
      </c>
      <c r="U18" t="s">
        <v>56</v>
      </c>
      <c r="V18" t="s">
        <v>76</v>
      </c>
      <c r="W18">
        <v>987</v>
      </c>
      <c r="X18">
        <v>446</v>
      </c>
      <c r="Y18">
        <v>541</v>
      </c>
      <c r="Z18">
        <v>17</v>
      </c>
      <c r="AA18">
        <v>9</v>
      </c>
      <c r="AB18">
        <v>8</v>
      </c>
      <c r="AC18">
        <v>2</v>
      </c>
      <c r="AD18">
        <v>0</v>
      </c>
      <c r="AE18">
        <v>2</v>
      </c>
      <c r="AF18">
        <v>3</v>
      </c>
      <c r="AG18">
        <v>2</v>
      </c>
      <c r="AH18">
        <v>1</v>
      </c>
      <c r="AI18">
        <v>4</v>
      </c>
      <c r="AJ18">
        <v>3</v>
      </c>
      <c r="AK18">
        <v>1</v>
      </c>
      <c r="AL18">
        <v>16</v>
      </c>
      <c r="AM18">
        <v>7</v>
      </c>
      <c r="AN18">
        <v>9</v>
      </c>
      <c r="AO18">
        <v>93</v>
      </c>
      <c r="AP18">
        <v>24</v>
      </c>
      <c r="AQ18">
        <v>-1</v>
      </c>
      <c r="AR18">
        <v>4</v>
      </c>
    </row>
    <row r="19" spans="1:44" x14ac:dyDescent="0.35">
      <c r="A19" t="s">
        <v>77</v>
      </c>
      <c r="B19">
        <v>24</v>
      </c>
      <c r="C19">
        <v>831078000</v>
      </c>
      <c r="D19">
        <v>25500000</v>
      </c>
      <c r="E19" s="20">
        <f t="shared" si="3"/>
        <v>0.3</v>
      </c>
      <c r="F19" s="20">
        <f t="shared" si="12"/>
        <v>0.5</v>
      </c>
      <c r="G19" s="20">
        <f t="shared" si="13"/>
        <v>0.25</v>
      </c>
      <c r="H19" s="19">
        <f t="shared" si="1"/>
        <v>3.3333333333333333E-2</v>
      </c>
      <c r="I19" s="19">
        <f t="shared" si="4"/>
        <v>0.1</v>
      </c>
      <c r="J19" s="19">
        <f t="shared" si="2"/>
        <v>4.8525214081826834E-2</v>
      </c>
      <c r="K19">
        <f t="shared" si="5"/>
        <v>57.333333333333336</v>
      </c>
      <c r="L19">
        <f t="shared" si="6"/>
        <v>47.555555555555557</v>
      </c>
      <c r="M19">
        <f t="shared" si="7"/>
        <v>67.111111111111114</v>
      </c>
      <c r="N19">
        <f t="shared" si="8"/>
        <v>5.2325581395348836E-3</v>
      </c>
      <c r="O19">
        <f t="shared" si="9"/>
        <v>1.0514018691588784E-2</v>
      </c>
      <c r="P19">
        <f t="shared" si="10"/>
        <v>3.7251655629139072E-3</v>
      </c>
      <c r="Q19" s="18">
        <f t="shared" si="11"/>
        <v>0.16666666666666666</v>
      </c>
      <c r="R19" t="s">
        <v>37</v>
      </c>
      <c r="S19" t="s">
        <v>38</v>
      </c>
      <c r="T19" t="s">
        <v>39</v>
      </c>
      <c r="U19" t="s">
        <v>53</v>
      </c>
      <c r="V19" t="s">
        <v>78</v>
      </c>
      <c r="W19">
        <v>1032</v>
      </c>
      <c r="X19">
        <v>428</v>
      </c>
      <c r="Y19">
        <v>604</v>
      </c>
      <c r="Z19">
        <v>18</v>
      </c>
      <c r="AA19">
        <v>9</v>
      </c>
      <c r="AB19">
        <v>9</v>
      </c>
      <c r="AC19">
        <v>1</v>
      </c>
      <c r="AD19">
        <v>0</v>
      </c>
      <c r="AE19">
        <v>1</v>
      </c>
      <c r="AF19">
        <v>2</v>
      </c>
      <c r="AG19">
        <v>1</v>
      </c>
      <c r="AH19">
        <v>1</v>
      </c>
      <c r="AI19">
        <v>3</v>
      </c>
      <c r="AJ19">
        <v>1</v>
      </c>
      <c r="AK19">
        <v>2</v>
      </c>
      <c r="AL19">
        <v>10</v>
      </c>
      <c r="AM19">
        <v>2</v>
      </c>
      <c r="AN19">
        <v>8</v>
      </c>
      <c r="AO19">
        <v>156</v>
      </c>
      <c r="AP19">
        <v>74</v>
      </c>
      <c r="AQ19">
        <v>-1</v>
      </c>
      <c r="AR19">
        <v>8</v>
      </c>
    </row>
    <row r="20" spans="1:44" x14ac:dyDescent="0.35">
      <c r="A20" t="s">
        <v>79</v>
      </c>
      <c r="B20">
        <v>31</v>
      </c>
      <c r="C20">
        <v>628646400</v>
      </c>
      <c r="D20">
        <v>6500000</v>
      </c>
      <c r="E20" s="20" t="str">
        <f t="shared" si="3"/>
        <v/>
      </c>
      <c r="F20" s="20" t="str">
        <f t="shared" si="12"/>
        <v/>
      </c>
      <c r="G20" s="20" t="str">
        <f t="shared" si="13"/>
        <v/>
      </c>
      <c r="H20" s="19">
        <f t="shared" si="1"/>
        <v>0</v>
      </c>
      <c r="I20" s="19">
        <f t="shared" si="4"/>
        <v>0</v>
      </c>
      <c r="J20" s="19">
        <f t="shared" si="2"/>
        <v>2.4686669198632737E-2</v>
      </c>
      <c r="K20">
        <f t="shared" si="5"/>
        <v>90</v>
      </c>
      <c r="L20">
        <f t="shared" si="6"/>
        <v>90</v>
      </c>
      <c r="M20">
        <f t="shared" si="7"/>
        <v>90</v>
      </c>
      <c r="N20" t="str">
        <f t="shared" si="8"/>
        <v/>
      </c>
      <c r="O20" t="str">
        <f t="shared" si="9"/>
        <v/>
      </c>
      <c r="P20" t="str">
        <f t="shared" si="10"/>
        <v/>
      </c>
      <c r="Q20" s="18">
        <f t="shared" si="11"/>
        <v>0.35</v>
      </c>
      <c r="R20" t="s">
        <v>37</v>
      </c>
      <c r="S20" t="s">
        <v>38</v>
      </c>
      <c r="T20" t="s">
        <v>47</v>
      </c>
      <c r="U20" t="s">
        <v>80</v>
      </c>
      <c r="V20" t="s">
        <v>45</v>
      </c>
      <c r="W20">
        <v>1800</v>
      </c>
      <c r="X20">
        <v>900</v>
      </c>
      <c r="Y20">
        <v>900</v>
      </c>
      <c r="Z20">
        <v>20</v>
      </c>
      <c r="AA20">
        <v>10</v>
      </c>
      <c r="AB20">
        <v>10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7</v>
      </c>
      <c r="AJ20">
        <v>5</v>
      </c>
      <c r="AK20">
        <v>2</v>
      </c>
      <c r="AL20">
        <v>28</v>
      </c>
      <c r="AM20">
        <v>12</v>
      </c>
      <c r="AN20">
        <v>16</v>
      </c>
      <c r="AO20">
        <v>217</v>
      </c>
      <c r="AP20">
        <v>292</v>
      </c>
      <c r="AQ20">
        <v>92</v>
      </c>
      <c r="AR20">
        <v>13</v>
      </c>
    </row>
    <row r="21" spans="1:44" x14ac:dyDescent="0.35">
      <c r="A21" t="s">
        <v>81</v>
      </c>
      <c r="B21">
        <v>28</v>
      </c>
      <c r="C21">
        <v>724377600</v>
      </c>
      <c r="D21">
        <v>35000000</v>
      </c>
      <c r="E21" s="20">
        <f t="shared" si="3"/>
        <v>0.25</v>
      </c>
      <c r="F21" s="20">
        <f t="shared" si="12"/>
        <v>0.33333333333333331</v>
      </c>
      <c r="G21" s="20">
        <f t="shared" si="13"/>
        <v>0.2</v>
      </c>
      <c r="H21" s="19">
        <f t="shared" si="1"/>
        <v>0</v>
      </c>
      <c r="I21" s="19">
        <f t="shared" si="4"/>
        <v>4.5454545454545456E-2</v>
      </c>
      <c r="J21" s="19">
        <f t="shared" si="2"/>
        <v>4.8385981889818207E-2</v>
      </c>
      <c r="K21">
        <f t="shared" si="5"/>
        <v>73.142857142857139</v>
      </c>
      <c r="L21">
        <f t="shared" si="6"/>
        <v>62</v>
      </c>
      <c r="M21">
        <f t="shared" si="7"/>
        <v>88</v>
      </c>
      <c r="N21">
        <f t="shared" si="8"/>
        <v>3.41796875E-3</v>
      </c>
      <c r="O21">
        <f t="shared" si="9"/>
        <v>5.3763440860215049E-3</v>
      </c>
      <c r="P21">
        <f t="shared" si="10"/>
        <v>2.2727272727272731E-3</v>
      </c>
      <c r="Q21" s="18">
        <f t="shared" si="11"/>
        <v>0.2857142857142857</v>
      </c>
      <c r="R21" t="s">
        <v>37</v>
      </c>
      <c r="S21" t="s">
        <v>38</v>
      </c>
      <c r="T21" t="s">
        <v>43</v>
      </c>
      <c r="U21" t="s">
        <v>51</v>
      </c>
      <c r="V21" t="s">
        <v>82</v>
      </c>
      <c r="W21">
        <v>512</v>
      </c>
      <c r="X21">
        <v>248</v>
      </c>
      <c r="Y21">
        <v>264</v>
      </c>
      <c r="Z21">
        <v>7</v>
      </c>
      <c r="AA21">
        <v>4</v>
      </c>
      <c r="AB21">
        <v>3</v>
      </c>
      <c r="AC21">
        <v>0</v>
      </c>
      <c r="AD21">
        <v>0</v>
      </c>
      <c r="AE21">
        <v>0</v>
      </c>
      <c r="AF21">
        <v>2</v>
      </c>
      <c r="AG21">
        <v>1</v>
      </c>
      <c r="AH21">
        <v>1</v>
      </c>
      <c r="AI21">
        <v>2</v>
      </c>
      <c r="AJ21">
        <v>2</v>
      </c>
      <c r="AK21">
        <v>0</v>
      </c>
      <c r="AL21">
        <v>8</v>
      </c>
      <c r="AM21">
        <v>3</v>
      </c>
      <c r="AN21">
        <v>5</v>
      </c>
      <c r="AO21">
        <v>259</v>
      </c>
      <c r="AP21">
        <v>11</v>
      </c>
      <c r="AQ21">
        <v>94</v>
      </c>
      <c r="AR21">
        <v>14</v>
      </c>
    </row>
    <row r="22" spans="1:44" x14ac:dyDescent="0.35">
      <c r="A22" t="s">
        <v>83</v>
      </c>
      <c r="B22">
        <v>27</v>
      </c>
      <c r="C22">
        <v>745369200</v>
      </c>
      <c r="D22">
        <v>24000000</v>
      </c>
      <c r="E22" s="20">
        <f t="shared" si="3"/>
        <v>0.5</v>
      </c>
      <c r="F22" s="20" t="str">
        <f t="shared" si="12"/>
        <v/>
      </c>
      <c r="G22" s="20">
        <f t="shared" si="13"/>
        <v>0.5</v>
      </c>
      <c r="H22" s="19">
        <f t="shared" si="1"/>
        <v>0</v>
      </c>
      <c r="I22" s="19">
        <f t="shared" si="4"/>
        <v>2.4390243902439025E-2</v>
      </c>
      <c r="J22" s="19">
        <f t="shared" si="2"/>
        <v>2.1715526601520086E-2</v>
      </c>
      <c r="K22">
        <f t="shared" si="5"/>
        <v>28.5</v>
      </c>
      <c r="L22">
        <f t="shared" si="6"/>
        <v>30</v>
      </c>
      <c r="M22">
        <f t="shared" si="7"/>
        <v>27</v>
      </c>
      <c r="N22">
        <f t="shared" si="8"/>
        <v>1.7543859649122806E-2</v>
      </c>
      <c r="O22" t="str">
        <f t="shared" si="9"/>
        <v/>
      </c>
      <c r="P22">
        <f t="shared" si="10"/>
        <v>1.8518518518518517E-2</v>
      </c>
      <c r="Q22" s="18">
        <f t="shared" si="11"/>
        <v>0.16666666666666666</v>
      </c>
      <c r="R22" t="s">
        <v>37</v>
      </c>
      <c r="S22" t="s">
        <v>38</v>
      </c>
      <c r="T22" t="s">
        <v>50</v>
      </c>
      <c r="U22" t="s">
        <v>67</v>
      </c>
      <c r="V22" t="s">
        <v>45</v>
      </c>
      <c r="W22">
        <v>171</v>
      </c>
      <c r="X22">
        <v>90</v>
      </c>
      <c r="Y22">
        <v>81</v>
      </c>
      <c r="Z22">
        <v>6</v>
      </c>
      <c r="AA22">
        <v>3</v>
      </c>
      <c r="AB22">
        <v>3</v>
      </c>
      <c r="AC22">
        <v>0</v>
      </c>
      <c r="AD22">
        <v>0</v>
      </c>
      <c r="AE22">
        <v>0</v>
      </c>
      <c r="AF22">
        <v>1</v>
      </c>
      <c r="AG22">
        <v>0</v>
      </c>
      <c r="AH22">
        <v>1</v>
      </c>
      <c r="AI22">
        <v>1</v>
      </c>
      <c r="AJ22">
        <v>0</v>
      </c>
      <c r="AK22">
        <v>1</v>
      </c>
      <c r="AL22">
        <v>2</v>
      </c>
      <c r="AM22">
        <v>0</v>
      </c>
      <c r="AN22">
        <v>2</v>
      </c>
      <c r="AO22">
        <v>-1</v>
      </c>
      <c r="AP22">
        <v>-1</v>
      </c>
      <c r="AQ22">
        <v>-1</v>
      </c>
      <c r="AR22">
        <v>26</v>
      </c>
    </row>
    <row r="23" spans="1:44" x14ac:dyDescent="0.35">
      <c r="A23" t="s">
        <v>84</v>
      </c>
      <c r="B23">
        <v>19</v>
      </c>
      <c r="C23">
        <v>1009238400</v>
      </c>
      <c r="E23" s="20" t="str">
        <f t="shared" si="3"/>
        <v/>
      </c>
      <c r="F23" s="20" t="str">
        <f t="shared" si="12"/>
        <v/>
      </c>
      <c r="G23" s="20" t="str">
        <f t="shared" si="13"/>
        <v/>
      </c>
      <c r="H23" s="19">
        <f t="shared" si="1"/>
        <v>0</v>
      </c>
      <c r="I23" s="19">
        <f t="shared" si="4"/>
        <v>0</v>
      </c>
      <c r="J23" s="19">
        <f t="shared" si="2"/>
        <v>0</v>
      </c>
      <c r="K23">
        <f t="shared" si="5"/>
        <v>1.5</v>
      </c>
      <c r="L23">
        <f t="shared" si="6"/>
        <v>1</v>
      </c>
      <c r="M23">
        <f t="shared" si="7"/>
        <v>2</v>
      </c>
      <c r="N23" t="str">
        <f t="shared" si="8"/>
        <v/>
      </c>
      <c r="O23" t="str">
        <f t="shared" si="9"/>
        <v/>
      </c>
      <c r="P23" t="str">
        <f t="shared" si="10"/>
        <v/>
      </c>
      <c r="Q23" s="18">
        <f t="shared" si="11"/>
        <v>0</v>
      </c>
      <c r="R23" t="s">
        <v>37</v>
      </c>
      <c r="S23" t="s">
        <v>38</v>
      </c>
      <c r="T23" t="s">
        <v>50</v>
      </c>
      <c r="U23" t="s">
        <v>80</v>
      </c>
      <c r="V23" t="s">
        <v>85</v>
      </c>
      <c r="W23">
        <v>3</v>
      </c>
      <c r="X23">
        <v>1</v>
      </c>
      <c r="Y23">
        <v>2</v>
      </c>
      <c r="Z23">
        <v>2</v>
      </c>
      <c r="AA23">
        <v>1</v>
      </c>
      <c r="AB23">
        <v>1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-1</v>
      </c>
      <c r="AP23">
        <v>-1</v>
      </c>
      <c r="AQ23">
        <v>-1</v>
      </c>
      <c r="AR23">
        <v>27</v>
      </c>
    </row>
    <row r="24" spans="1:44" x14ac:dyDescent="0.35">
      <c r="A24" t="s">
        <v>86</v>
      </c>
      <c r="B24">
        <v>29</v>
      </c>
      <c r="C24">
        <v>675385200</v>
      </c>
      <c r="D24">
        <v>35000000</v>
      </c>
      <c r="E24" s="20">
        <f t="shared" si="3"/>
        <v>1</v>
      </c>
      <c r="F24" s="20">
        <f t="shared" si="12"/>
        <v>0.5</v>
      </c>
      <c r="G24" s="20">
        <f t="shared" si="13"/>
        <v>1.3333333333333333</v>
      </c>
      <c r="H24" s="19">
        <f t="shared" si="1"/>
        <v>0.29629629629629628</v>
      </c>
      <c r="I24" s="19">
        <f t="shared" si="4"/>
        <v>0.37037037037037035</v>
      </c>
      <c r="J24" s="19">
        <f t="shared" si="2"/>
        <v>6.2172484234834353E-2</v>
      </c>
      <c r="K24">
        <f t="shared" si="5"/>
        <v>66.578947368421055</v>
      </c>
      <c r="L24">
        <f t="shared" si="6"/>
        <v>72.555555555555557</v>
      </c>
      <c r="M24">
        <f t="shared" si="7"/>
        <v>61.2</v>
      </c>
      <c r="N24">
        <f t="shared" si="8"/>
        <v>1.5019762845849802E-2</v>
      </c>
      <c r="O24">
        <f t="shared" si="9"/>
        <v>6.8912710566615618E-3</v>
      </c>
      <c r="P24">
        <f t="shared" si="10"/>
        <v>2.1786492374727667E-2</v>
      </c>
      <c r="Q24" s="18">
        <f t="shared" si="11"/>
        <v>0.36842105263157893</v>
      </c>
      <c r="R24" t="s">
        <v>37</v>
      </c>
      <c r="S24" t="s">
        <v>38</v>
      </c>
      <c r="T24" t="s">
        <v>39</v>
      </c>
      <c r="U24" t="s">
        <v>74</v>
      </c>
      <c r="V24" t="s">
        <v>54</v>
      </c>
      <c r="W24">
        <v>1265</v>
      </c>
      <c r="X24">
        <v>653</v>
      </c>
      <c r="Y24">
        <v>612</v>
      </c>
      <c r="Z24">
        <v>19</v>
      </c>
      <c r="AA24">
        <v>9</v>
      </c>
      <c r="AB24">
        <v>10</v>
      </c>
      <c r="AC24">
        <v>8</v>
      </c>
      <c r="AD24">
        <v>2</v>
      </c>
      <c r="AE24">
        <v>6</v>
      </c>
      <c r="AF24">
        <v>2</v>
      </c>
      <c r="AG24">
        <v>0</v>
      </c>
      <c r="AH24">
        <v>2</v>
      </c>
      <c r="AI24">
        <v>7</v>
      </c>
      <c r="AJ24">
        <v>3</v>
      </c>
      <c r="AK24">
        <v>4</v>
      </c>
      <c r="AL24">
        <v>10</v>
      </c>
      <c r="AM24">
        <v>4</v>
      </c>
      <c r="AN24">
        <v>6</v>
      </c>
      <c r="AO24">
        <v>11</v>
      </c>
      <c r="AP24">
        <v>89</v>
      </c>
      <c r="AQ24">
        <v>-1</v>
      </c>
      <c r="AR24">
        <v>1</v>
      </c>
    </row>
    <row r="25" spans="1:44" x14ac:dyDescent="0.35">
      <c r="A25" t="s">
        <v>87</v>
      </c>
      <c r="B25">
        <v>22</v>
      </c>
      <c r="C25">
        <v>914457600</v>
      </c>
      <c r="D25">
        <v>11000000</v>
      </c>
      <c r="E25" s="20">
        <f t="shared" si="3"/>
        <v>0.66666666666666663</v>
      </c>
      <c r="F25" s="20" t="str">
        <f t="shared" si="12"/>
        <v/>
      </c>
      <c r="G25" s="20">
        <f t="shared" si="13"/>
        <v>2</v>
      </c>
      <c r="H25" s="19">
        <f t="shared" si="1"/>
        <v>4.3478260869565216E-2</v>
      </c>
      <c r="I25" s="19">
        <f t="shared" si="4"/>
        <v>8.6956521739130432E-2</v>
      </c>
      <c r="J25" s="19">
        <f t="shared" si="2"/>
        <v>4.4507384179647988E-2</v>
      </c>
      <c r="K25">
        <f t="shared" si="5"/>
        <v>50.444444444444443</v>
      </c>
      <c r="L25">
        <f t="shared" si="6"/>
        <v>65</v>
      </c>
      <c r="M25">
        <f t="shared" si="7"/>
        <v>38.799999999999997</v>
      </c>
      <c r="N25">
        <f t="shared" si="8"/>
        <v>1.3215859030837005E-2</v>
      </c>
      <c r="O25" t="str">
        <f t="shared" si="9"/>
        <v/>
      </c>
      <c r="P25">
        <f t="shared" si="10"/>
        <v>5.1546391752577324E-2</v>
      </c>
      <c r="Q25" s="18">
        <f t="shared" si="11"/>
        <v>0.33333333333333331</v>
      </c>
      <c r="R25" t="s">
        <v>37</v>
      </c>
      <c r="S25" t="s">
        <v>38</v>
      </c>
      <c r="T25" t="s">
        <v>50</v>
      </c>
      <c r="U25" t="s">
        <v>40</v>
      </c>
      <c r="V25" t="s">
        <v>88</v>
      </c>
      <c r="W25">
        <v>454</v>
      </c>
      <c r="X25">
        <v>260</v>
      </c>
      <c r="Y25">
        <v>194</v>
      </c>
      <c r="Z25">
        <v>9</v>
      </c>
      <c r="AA25">
        <v>4</v>
      </c>
      <c r="AB25">
        <v>5</v>
      </c>
      <c r="AC25">
        <v>1</v>
      </c>
      <c r="AD25">
        <v>0</v>
      </c>
      <c r="AE25">
        <v>1</v>
      </c>
      <c r="AF25">
        <v>1</v>
      </c>
      <c r="AG25">
        <v>0</v>
      </c>
      <c r="AH25">
        <v>1</v>
      </c>
      <c r="AI25">
        <v>3</v>
      </c>
      <c r="AJ25">
        <v>2</v>
      </c>
      <c r="AK25">
        <v>1</v>
      </c>
      <c r="AL25">
        <v>3</v>
      </c>
      <c r="AM25">
        <v>2</v>
      </c>
      <c r="AN25">
        <v>1</v>
      </c>
      <c r="AO25">
        <v>85</v>
      </c>
      <c r="AP25">
        <v>54</v>
      </c>
      <c r="AQ25">
        <v>-1</v>
      </c>
      <c r="AR25">
        <v>8</v>
      </c>
    </row>
    <row r="26" spans="1:44" x14ac:dyDescent="0.35">
      <c r="A26" t="s">
        <v>89</v>
      </c>
      <c r="B26">
        <v>16</v>
      </c>
      <c r="C26">
        <v>1091314800</v>
      </c>
      <c r="E26" s="20" t="str">
        <f t="shared" si="3"/>
        <v/>
      </c>
      <c r="F26" s="20" t="str">
        <f t="shared" si="12"/>
        <v/>
      </c>
      <c r="G26" s="20" t="str">
        <f t="shared" si="13"/>
        <v/>
      </c>
      <c r="H26" s="19">
        <f t="shared" si="1"/>
        <v>0</v>
      </c>
      <c r="I26" s="19">
        <f t="shared" si="4"/>
        <v>0</v>
      </c>
      <c r="J26" s="19">
        <f t="shared" si="2"/>
        <v>0</v>
      </c>
      <c r="K26" t="str">
        <f t="shared" si="5"/>
        <v/>
      </c>
      <c r="L26" t="str">
        <f t="shared" si="6"/>
        <v/>
      </c>
      <c r="M26" t="str">
        <f t="shared" si="7"/>
        <v/>
      </c>
      <c r="N26" t="str">
        <f t="shared" si="8"/>
        <v/>
      </c>
      <c r="O26" t="str">
        <f t="shared" si="9"/>
        <v/>
      </c>
      <c r="P26" t="str">
        <f t="shared" si="10"/>
        <v/>
      </c>
      <c r="Q26" s="18" t="str">
        <f t="shared" si="11"/>
        <v/>
      </c>
      <c r="R26" t="s">
        <v>37</v>
      </c>
      <c r="S26" t="s">
        <v>38</v>
      </c>
      <c r="T26" t="s">
        <v>50</v>
      </c>
      <c r="U26" t="s">
        <v>90</v>
      </c>
      <c r="V26" t="s">
        <v>45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-1</v>
      </c>
      <c r="AP26">
        <v>-1</v>
      </c>
      <c r="AQ26">
        <v>-1</v>
      </c>
      <c r="AR26">
        <v>-1</v>
      </c>
    </row>
    <row r="27" spans="1:44" x14ac:dyDescent="0.35">
      <c r="A27" t="s">
        <v>91</v>
      </c>
      <c r="B27">
        <v>27</v>
      </c>
      <c r="C27">
        <v>745023600</v>
      </c>
      <c r="D27">
        <v>5000000</v>
      </c>
      <c r="E27" s="20">
        <f t="shared" si="3"/>
        <v>0.2</v>
      </c>
      <c r="F27" s="20">
        <f t="shared" si="12"/>
        <v>0.5</v>
      </c>
      <c r="G27" s="20" t="str">
        <f t="shared" si="13"/>
        <v/>
      </c>
      <c r="H27" s="19">
        <f t="shared" si="1"/>
        <v>0</v>
      </c>
      <c r="I27" s="19">
        <f t="shared" si="4"/>
        <v>4.3478260869565216E-2</v>
      </c>
      <c r="J27" s="19">
        <f t="shared" si="2"/>
        <v>2.0230629172567266E-2</v>
      </c>
      <c r="K27">
        <f t="shared" si="5"/>
        <v>22.454545454545453</v>
      </c>
      <c r="L27">
        <f t="shared" si="6"/>
        <v>25.857142857142858</v>
      </c>
      <c r="M27">
        <f t="shared" si="7"/>
        <v>16.5</v>
      </c>
      <c r="N27">
        <f t="shared" si="8"/>
        <v>8.9068825910931185E-3</v>
      </c>
      <c r="O27">
        <f t="shared" si="9"/>
        <v>1.9337016574585635E-2</v>
      </c>
      <c r="P27" t="str">
        <f t="shared" si="10"/>
        <v/>
      </c>
      <c r="Q27" s="18">
        <f t="shared" si="11"/>
        <v>0.27272727272727271</v>
      </c>
      <c r="R27" t="s">
        <v>37</v>
      </c>
      <c r="S27" t="s">
        <v>38</v>
      </c>
      <c r="T27" t="s">
        <v>39</v>
      </c>
      <c r="U27" t="s">
        <v>40</v>
      </c>
      <c r="V27" t="s">
        <v>92</v>
      </c>
      <c r="W27">
        <v>247</v>
      </c>
      <c r="X27">
        <v>181</v>
      </c>
      <c r="Y27">
        <v>66</v>
      </c>
      <c r="Z27">
        <v>11</v>
      </c>
      <c r="AA27">
        <v>7</v>
      </c>
      <c r="AB27">
        <v>4</v>
      </c>
      <c r="AC27">
        <v>0</v>
      </c>
      <c r="AD27">
        <v>0</v>
      </c>
      <c r="AE27">
        <v>0</v>
      </c>
      <c r="AF27">
        <v>1</v>
      </c>
      <c r="AG27">
        <v>1</v>
      </c>
      <c r="AH27">
        <v>0</v>
      </c>
      <c r="AI27">
        <v>3</v>
      </c>
      <c r="AJ27">
        <v>1</v>
      </c>
      <c r="AK27">
        <v>2</v>
      </c>
      <c r="AL27">
        <v>5</v>
      </c>
      <c r="AM27">
        <v>2</v>
      </c>
      <c r="AN27">
        <v>3</v>
      </c>
      <c r="AO27">
        <v>-1</v>
      </c>
      <c r="AP27">
        <v>-1</v>
      </c>
      <c r="AQ27">
        <v>-1</v>
      </c>
      <c r="AR27">
        <v>17</v>
      </c>
    </row>
    <row r="28" spans="1:44" x14ac:dyDescent="0.35">
      <c r="A28" t="s">
        <v>93</v>
      </c>
      <c r="B28">
        <v>28</v>
      </c>
      <c r="C28">
        <v>717980400</v>
      </c>
      <c r="D28">
        <v>80000000</v>
      </c>
      <c r="E28" s="20" t="str">
        <f t="shared" si="3"/>
        <v/>
      </c>
      <c r="F28" s="20" t="str">
        <f t="shared" si="12"/>
        <v/>
      </c>
      <c r="G28" s="20" t="str">
        <f t="shared" si="13"/>
        <v/>
      </c>
      <c r="H28" s="19">
        <f t="shared" si="1"/>
        <v>0</v>
      </c>
      <c r="I28" s="19">
        <f t="shared" si="4"/>
        <v>0</v>
      </c>
      <c r="J28" s="19">
        <f t="shared" si="2"/>
        <v>7.2385088671733627E-2</v>
      </c>
      <c r="K28">
        <f t="shared" si="5"/>
        <v>90</v>
      </c>
      <c r="L28">
        <f t="shared" si="6"/>
        <v>90</v>
      </c>
      <c r="M28">
        <f t="shared" si="7"/>
        <v>90</v>
      </c>
      <c r="N28" t="str">
        <f t="shared" si="8"/>
        <v/>
      </c>
      <c r="O28" t="str">
        <f t="shared" si="9"/>
        <v/>
      </c>
      <c r="P28" t="str">
        <f t="shared" si="10"/>
        <v/>
      </c>
      <c r="Q28" s="18">
        <f t="shared" si="11"/>
        <v>0.27777777777777779</v>
      </c>
      <c r="R28" t="s">
        <v>37</v>
      </c>
      <c r="S28" t="s">
        <v>38</v>
      </c>
      <c r="T28" t="s">
        <v>47</v>
      </c>
      <c r="U28" t="s">
        <v>67</v>
      </c>
      <c r="V28" t="s">
        <v>82</v>
      </c>
      <c r="W28">
        <v>1620</v>
      </c>
      <c r="X28">
        <v>810</v>
      </c>
      <c r="Y28">
        <v>810</v>
      </c>
      <c r="Z28">
        <v>18</v>
      </c>
      <c r="AA28">
        <v>9</v>
      </c>
      <c r="AB28">
        <v>9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5</v>
      </c>
      <c r="AJ28">
        <v>2</v>
      </c>
      <c r="AK28">
        <v>3</v>
      </c>
      <c r="AL28">
        <v>14</v>
      </c>
      <c r="AM28">
        <v>9</v>
      </c>
      <c r="AN28">
        <v>5</v>
      </c>
      <c r="AO28">
        <v>207</v>
      </c>
      <c r="AP28">
        <v>298</v>
      </c>
      <c r="AQ28">
        <v>16</v>
      </c>
      <c r="AR28">
        <v>18</v>
      </c>
    </row>
    <row r="29" spans="1:44" x14ac:dyDescent="0.35">
      <c r="A29" t="s">
        <v>94</v>
      </c>
      <c r="B29">
        <v>30</v>
      </c>
      <c r="C29">
        <v>663292800</v>
      </c>
      <c r="D29">
        <v>25000000</v>
      </c>
      <c r="E29" s="20" t="str">
        <f t="shared" si="3"/>
        <v/>
      </c>
      <c r="F29" s="20" t="str">
        <f t="shared" si="12"/>
        <v/>
      </c>
      <c r="G29" s="20" t="str">
        <f t="shared" si="13"/>
        <v/>
      </c>
      <c r="H29" s="19">
        <f t="shared" si="1"/>
        <v>0</v>
      </c>
      <c r="I29" s="19">
        <f t="shared" si="4"/>
        <v>0</v>
      </c>
      <c r="J29" s="19">
        <f t="shared" si="2"/>
        <v>4.7573739295908656E-2</v>
      </c>
      <c r="K29">
        <f t="shared" si="5"/>
        <v>85.833333333333329</v>
      </c>
      <c r="L29">
        <f t="shared" si="6"/>
        <v>90</v>
      </c>
      <c r="M29">
        <f t="shared" si="7"/>
        <v>82.857142857142861</v>
      </c>
      <c r="N29" t="str">
        <f t="shared" si="8"/>
        <v/>
      </c>
      <c r="O29" t="str">
        <f t="shared" si="9"/>
        <v/>
      </c>
      <c r="P29" t="str">
        <f t="shared" si="10"/>
        <v/>
      </c>
      <c r="Q29" s="18">
        <f t="shared" si="11"/>
        <v>0.25</v>
      </c>
      <c r="R29" t="s">
        <v>37</v>
      </c>
      <c r="S29" t="s">
        <v>38</v>
      </c>
      <c r="T29" t="s">
        <v>50</v>
      </c>
      <c r="U29" t="s">
        <v>53</v>
      </c>
      <c r="V29" t="s">
        <v>82</v>
      </c>
      <c r="W29">
        <v>1030</v>
      </c>
      <c r="X29">
        <v>450</v>
      </c>
      <c r="Y29">
        <v>580</v>
      </c>
      <c r="Z29">
        <v>12</v>
      </c>
      <c r="AA29">
        <v>5</v>
      </c>
      <c r="AB29">
        <v>7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3</v>
      </c>
      <c r="AJ29">
        <v>1</v>
      </c>
      <c r="AK29">
        <v>2</v>
      </c>
      <c r="AL29">
        <v>15</v>
      </c>
      <c r="AM29">
        <v>7</v>
      </c>
      <c r="AN29">
        <v>8</v>
      </c>
      <c r="AO29">
        <v>298</v>
      </c>
      <c r="AP29">
        <v>352</v>
      </c>
      <c r="AQ29">
        <v>-1</v>
      </c>
      <c r="AR29">
        <v>22</v>
      </c>
    </row>
    <row r="30" spans="1:44" x14ac:dyDescent="0.35">
      <c r="A30" t="s">
        <v>95</v>
      </c>
      <c r="B30">
        <v>23</v>
      </c>
      <c r="C30">
        <v>858124800</v>
      </c>
      <c r="D30">
        <v>32000000</v>
      </c>
      <c r="E30" s="20">
        <f t="shared" si="3"/>
        <v>0.22222222222222221</v>
      </c>
      <c r="F30" s="20">
        <f t="shared" si="12"/>
        <v>0.2857142857142857</v>
      </c>
      <c r="G30" s="20" t="str">
        <f t="shared" si="13"/>
        <v/>
      </c>
      <c r="H30" s="19">
        <f t="shared" si="1"/>
        <v>4.7619047619047616E-2</v>
      </c>
      <c r="I30" s="19">
        <f t="shared" si="4"/>
        <v>9.5238095238095233E-2</v>
      </c>
      <c r="J30" s="19">
        <f t="shared" si="2"/>
        <v>0.12160364810944328</v>
      </c>
      <c r="K30">
        <f t="shared" si="5"/>
        <v>56.916666666666664</v>
      </c>
      <c r="L30">
        <f t="shared" si="6"/>
        <v>56.714285714285715</v>
      </c>
      <c r="M30">
        <f t="shared" si="7"/>
        <v>57.2</v>
      </c>
      <c r="N30">
        <f t="shared" si="8"/>
        <v>3.9043435822352368E-3</v>
      </c>
      <c r="O30">
        <f t="shared" si="9"/>
        <v>5.0377833753148613E-3</v>
      </c>
      <c r="P30" t="str">
        <f t="shared" si="10"/>
        <v/>
      </c>
      <c r="Q30" s="18">
        <f t="shared" si="11"/>
        <v>0.16666666666666666</v>
      </c>
      <c r="R30" t="s">
        <v>37</v>
      </c>
      <c r="S30" t="s">
        <v>38</v>
      </c>
      <c r="T30" t="s">
        <v>50</v>
      </c>
      <c r="U30" t="s">
        <v>96</v>
      </c>
      <c r="V30" t="s">
        <v>54</v>
      </c>
      <c r="W30">
        <v>683</v>
      </c>
      <c r="X30">
        <v>397</v>
      </c>
      <c r="Y30">
        <v>286</v>
      </c>
      <c r="Z30">
        <v>12</v>
      </c>
      <c r="AA30">
        <v>7</v>
      </c>
      <c r="AB30">
        <v>5</v>
      </c>
      <c r="AC30">
        <v>1</v>
      </c>
      <c r="AD30">
        <v>1</v>
      </c>
      <c r="AE30">
        <v>0</v>
      </c>
      <c r="AF30">
        <v>1</v>
      </c>
      <c r="AG30">
        <v>1</v>
      </c>
      <c r="AH30">
        <v>0</v>
      </c>
      <c r="AI30">
        <v>2</v>
      </c>
      <c r="AJ30">
        <v>0</v>
      </c>
      <c r="AK30">
        <v>2</v>
      </c>
      <c r="AL30">
        <v>9</v>
      </c>
      <c r="AM30">
        <v>7</v>
      </c>
      <c r="AN30">
        <v>2</v>
      </c>
      <c r="AO30">
        <v>121</v>
      </c>
      <c r="AP30">
        <v>95</v>
      </c>
      <c r="AQ30">
        <v>-1</v>
      </c>
      <c r="AR30">
        <v>6</v>
      </c>
    </row>
    <row r="31" spans="1:44" x14ac:dyDescent="0.35">
      <c r="A31" t="s">
        <v>97</v>
      </c>
      <c r="B31">
        <v>19</v>
      </c>
      <c r="C31">
        <v>1008892800</v>
      </c>
      <c r="E31" s="20" t="str">
        <f t="shared" si="3"/>
        <v/>
      </c>
      <c r="F31" s="20" t="str">
        <f t="shared" si="12"/>
        <v/>
      </c>
      <c r="G31" s="20" t="str">
        <f t="shared" si="13"/>
        <v/>
      </c>
      <c r="H31" s="19">
        <f t="shared" si="1"/>
        <v>0</v>
      </c>
      <c r="I31" s="19">
        <f t="shared" si="4"/>
        <v>0</v>
      </c>
      <c r="J31" s="19">
        <f t="shared" si="2"/>
        <v>0</v>
      </c>
      <c r="K31">
        <f t="shared" si="5"/>
        <v>12</v>
      </c>
      <c r="L31" t="str">
        <f t="shared" si="6"/>
        <v/>
      </c>
      <c r="M31">
        <f t="shared" si="7"/>
        <v>12</v>
      </c>
      <c r="N31" t="str">
        <f t="shared" si="8"/>
        <v/>
      </c>
      <c r="O31" t="str">
        <f t="shared" si="9"/>
        <v/>
      </c>
      <c r="P31" t="str">
        <f t="shared" si="10"/>
        <v/>
      </c>
      <c r="Q31" s="18">
        <f t="shared" si="11"/>
        <v>0</v>
      </c>
      <c r="R31" t="s">
        <v>37</v>
      </c>
      <c r="S31" t="s">
        <v>38</v>
      </c>
      <c r="T31" t="s">
        <v>43</v>
      </c>
      <c r="U31" t="s">
        <v>80</v>
      </c>
      <c r="V31" t="s">
        <v>54</v>
      </c>
      <c r="W31">
        <v>12</v>
      </c>
      <c r="X31">
        <v>0</v>
      </c>
      <c r="Y31">
        <v>12</v>
      </c>
      <c r="Z31">
        <v>1</v>
      </c>
      <c r="AA31">
        <v>0</v>
      </c>
      <c r="AB31">
        <v>1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1</v>
      </c>
      <c r="AM31">
        <v>0</v>
      </c>
      <c r="AN31">
        <v>1</v>
      </c>
      <c r="AO31">
        <v>-1</v>
      </c>
      <c r="AP31">
        <v>-1</v>
      </c>
      <c r="AQ31">
        <v>-1</v>
      </c>
      <c r="AR31">
        <v>15</v>
      </c>
    </row>
    <row r="32" spans="1:44" x14ac:dyDescent="0.35">
      <c r="A32" t="s">
        <v>98</v>
      </c>
      <c r="B32">
        <v>27</v>
      </c>
      <c r="C32">
        <v>730771200</v>
      </c>
      <c r="D32">
        <v>13000000</v>
      </c>
      <c r="E32" s="20" t="str">
        <f t="shared" si="3"/>
        <v/>
      </c>
      <c r="F32" s="20" t="str">
        <f t="shared" si="12"/>
        <v/>
      </c>
      <c r="G32" s="20" t="str">
        <f t="shared" si="13"/>
        <v/>
      </c>
      <c r="H32" s="19">
        <f t="shared" si="1"/>
        <v>0</v>
      </c>
      <c r="I32" s="19">
        <f t="shared" si="4"/>
        <v>0</v>
      </c>
      <c r="J32" s="19">
        <f t="shared" si="2"/>
        <v>6.0832943378568087E-2</v>
      </c>
      <c r="K32">
        <f t="shared" si="5"/>
        <v>90</v>
      </c>
      <c r="L32">
        <f t="shared" si="6"/>
        <v>90</v>
      </c>
      <c r="M32">
        <f t="shared" si="7"/>
        <v>90</v>
      </c>
      <c r="N32" t="str">
        <f t="shared" si="8"/>
        <v/>
      </c>
      <c r="O32" t="str">
        <f t="shared" si="9"/>
        <v/>
      </c>
      <c r="P32" t="str">
        <f t="shared" si="10"/>
        <v/>
      </c>
      <c r="Q32" s="18">
        <f t="shared" si="11"/>
        <v>0.2</v>
      </c>
      <c r="R32" t="s">
        <v>37</v>
      </c>
      <c r="S32" t="s">
        <v>38</v>
      </c>
      <c r="T32" t="s">
        <v>47</v>
      </c>
      <c r="U32" t="s">
        <v>56</v>
      </c>
      <c r="V32" t="s">
        <v>54</v>
      </c>
      <c r="W32">
        <v>1800</v>
      </c>
      <c r="X32">
        <v>900</v>
      </c>
      <c r="Y32">
        <v>900</v>
      </c>
      <c r="Z32">
        <v>20</v>
      </c>
      <c r="AA32">
        <v>10</v>
      </c>
      <c r="AB32">
        <v>10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4</v>
      </c>
      <c r="AJ32">
        <v>3</v>
      </c>
      <c r="AK32">
        <v>1</v>
      </c>
      <c r="AL32">
        <v>27</v>
      </c>
      <c r="AM32">
        <v>14</v>
      </c>
      <c r="AN32">
        <v>13</v>
      </c>
      <c r="AO32">
        <v>233</v>
      </c>
      <c r="AP32">
        <v>280</v>
      </c>
      <c r="AQ32">
        <v>88</v>
      </c>
      <c r="AR32">
        <v>13</v>
      </c>
    </row>
    <row r="33" spans="1:44" x14ac:dyDescent="0.35">
      <c r="A33" t="s">
        <v>99</v>
      </c>
      <c r="B33">
        <v>21</v>
      </c>
      <c r="C33">
        <v>930006000</v>
      </c>
      <c r="D33">
        <v>1500000</v>
      </c>
      <c r="E33" s="20" t="str">
        <f t="shared" si="3"/>
        <v/>
      </c>
      <c r="F33" s="20" t="str">
        <f t="shared" si="12"/>
        <v/>
      </c>
      <c r="G33" s="20" t="str">
        <f t="shared" si="13"/>
        <v/>
      </c>
      <c r="H33" s="19">
        <f t="shared" si="1"/>
        <v>0</v>
      </c>
      <c r="I33" s="19">
        <f t="shared" si="4"/>
        <v>0</v>
      </c>
      <c r="J33" s="19">
        <f t="shared" si="2"/>
        <v>6.0691887517701796E-3</v>
      </c>
      <c r="K33">
        <f t="shared" si="5"/>
        <v>21.666666666666668</v>
      </c>
      <c r="L33">
        <f t="shared" si="6"/>
        <v>31</v>
      </c>
      <c r="M33">
        <f t="shared" si="7"/>
        <v>3</v>
      </c>
      <c r="N33" t="str">
        <f t="shared" si="8"/>
        <v/>
      </c>
      <c r="O33" t="str">
        <f t="shared" si="9"/>
        <v/>
      </c>
      <c r="P33" t="str">
        <f t="shared" si="10"/>
        <v/>
      </c>
      <c r="Q33" s="18">
        <f t="shared" si="11"/>
        <v>0.33333333333333331</v>
      </c>
      <c r="R33" t="s">
        <v>37</v>
      </c>
      <c r="S33" t="s">
        <v>38</v>
      </c>
      <c r="T33" t="s">
        <v>39</v>
      </c>
      <c r="U33" t="s">
        <v>40</v>
      </c>
      <c r="V33" t="s">
        <v>85</v>
      </c>
      <c r="W33">
        <v>65</v>
      </c>
      <c r="X33">
        <v>62</v>
      </c>
      <c r="Y33">
        <v>3</v>
      </c>
      <c r="Z33">
        <v>3</v>
      </c>
      <c r="AA33">
        <v>2</v>
      </c>
      <c r="AB33">
        <v>1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1</v>
      </c>
      <c r="AJ33">
        <v>0</v>
      </c>
      <c r="AK33">
        <v>1</v>
      </c>
      <c r="AL33">
        <v>0</v>
      </c>
      <c r="AM33">
        <v>0</v>
      </c>
      <c r="AN33">
        <v>0</v>
      </c>
      <c r="AO33">
        <v>-1</v>
      </c>
      <c r="AP33">
        <v>-1</v>
      </c>
      <c r="AQ33">
        <v>-1</v>
      </c>
      <c r="AR33">
        <v>15</v>
      </c>
    </row>
    <row r="34" spans="1:44" x14ac:dyDescent="0.35">
      <c r="A34" t="s">
        <v>100</v>
      </c>
      <c r="B34">
        <v>27</v>
      </c>
      <c r="C34">
        <v>743986800</v>
      </c>
      <c r="D34">
        <v>20000000</v>
      </c>
      <c r="E34" s="20">
        <f t="shared" si="3"/>
        <v>0.1</v>
      </c>
      <c r="F34" s="20" t="str">
        <f t="shared" si="12"/>
        <v/>
      </c>
      <c r="G34" s="20">
        <f t="shared" si="13"/>
        <v>0.33333333333333331</v>
      </c>
      <c r="H34" s="19">
        <f t="shared" si="1"/>
        <v>0</v>
      </c>
      <c r="I34" s="19">
        <f t="shared" si="4"/>
        <v>3.3333333333333333E-2</v>
      </c>
      <c r="J34" s="19">
        <f t="shared" si="2"/>
        <v>3.8058991436726926E-2</v>
      </c>
      <c r="K34">
        <f t="shared" si="5"/>
        <v>52</v>
      </c>
      <c r="L34">
        <f t="shared" si="6"/>
        <v>47.714285714285715</v>
      </c>
      <c r="M34">
        <f t="shared" si="7"/>
        <v>55.75</v>
      </c>
      <c r="N34">
        <f t="shared" si="8"/>
        <v>1.9230769230769232E-3</v>
      </c>
      <c r="O34" t="str">
        <f t="shared" si="9"/>
        <v/>
      </c>
      <c r="P34">
        <f t="shared" si="10"/>
        <v>5.979073243647234E-3</v>
      </c>
      <c r="Q34" s="18">
        <f t="shared" si="11"/>
        <v>0.26666666666666666</v>
      </c>
      <c r="R34" t="s">
        <v>37</v>
      </c>
      <c r="S34" t="s">
        <v>38</v>
      </c>
      <c r="T34" t="s">
        <v>50</v>
      </c>
      <c r="U34" t="s">
        <v>53</v>
      </c>
      <c r="V34" t="s">
        <v>101</v>
      </c>
      <c r="W34">
        <v>780</v>
      </c>
      <c r="X34">
        <v>334</v>
      </c>
      <c r="Y34">
        <v>446</v>
      </c>
      <c r="Z34">
        <v>15</v>
      </c>
      <c r="AA34">
        <v>7</v>
      </c>
      <c r="AB34">
        <v>8</v>
      </c>
      <c r="AC34">
        <v>0</v>
      </c>
      <c r="AD34">
        <v>0</v>
      </c>
      <c r="AE34">
        <v>0</v>
      </c>
      <c r="AF34">
        <v>1</v>
      </c>
      <c r="AG34">
        <v>0</v>
      </c>
      <c r="AH34">
        <v>1</v>
      </c>
      <c r="AI34">
        <v>4</v>
      </c>
      <c r="AJ34">
        <v>1</v>
      </c>
      <c r="AK34">
        <v>3</v>
      </c>
      <c r="AL34">
        <v>10</v>
      </c>
      <c r="AM34">
        <v>7</v>
      </c>
      <c r="AN34">
        <v>3</v>
      </c>
      <c r="AO34">
        <v>299</v>
      </c>
      <c r="AP34">
        <v>98</v>
      </c>
      <c r="AQ34">
        <v>-1</v>
      </c>
      <c r="AR34">
        <v>21</v>
      </c>
    </row>
    <row r="35" spans="1:44" x14ac:dyDescent="0.35">
      <c r="A35" t="s">
        <v>102</v>
      </c>
      <c r="B35">
        <v>25</v>
      </c>
      <c r="C35">
        <v>816480000</v>
      </c>
      <c r="D35">
        <v>20000000</v>
      </c>
      <c r="E35" s="20">
        <f t="shared" si="3"/>
        <v>0.125</v>
      </c>
      <c r="F35" s="20">
        <f t="shared" si="12"/>
        <v>9.0909090909090912E-2</v>
      </c>
      <c r="G35" s="20">
        <f t="shared" si="13"/>
        <v>0.15384615384615385</v>
      </c>
      <c r="H35" s="19">
        <f t="shared" si="1"/>
        <v>0</v>
      </c>
      <c r="I35" s="19">
        <f t="shared" si="4"/>
        <v>0.1875</v>
      </c>
      <c r="J35" s="19">
        <f t="shared" si="2"/>
        <v>9.3589143659335516E-2</v>
      </c>
      <c r="K35">
        <f t="shared" si="5"/>
        <v>79.952380952380949</v>
      </c>
      <c r="L35">
        <f t="shared" si="6"/>
        <v>70.818181818181813</v>
      </c>
      <c r="M35">
        <f t="shared" si="7"/>
        <v>90</v>
      </c>
      <c r="N35">
        <f t="shared" si="8"/>
        <v>1.5634306134603931E-3</v>
      </c>
      <c r="O35">
        <f t="shared" si="9"/>
        <v>1.2836970474967909E-3</v>
      </c>
      <c r="P35">
        <f t="shared" si="10"/>
        <v>1.7094017094017094E-3</v>
      </c>
      <c r="Q35" s="18">
        <f t="shared" si="11"/>
        <v>0.19047619047619047</v>
      </c>
      <c r="R35" t="s">
        <v>37</v>
      </c>
      <c r="S35" t="s">
        <v>38</v>
      </c>
      <c r="T35" t="s">
        <v>50</v>
      </c>
      <c r="U35" t="s">
        <v>56</v>
      </c>
      <c r="V35" t="s">
        <v>103</v>
      </c>
      <c r="W35">
        <v>1679</v>
      </c>
      <c r="X35">
        <v>779</v>
      </c>
      <c r="Y35">
        <v>900</v>
      </c>
      <c r="Z35">
        <v>21</v>
      </c>
      <c r="AA35">
        <v>11</v>
      </c>
      <c r="AB35">
        <v>10</v>
      </c>
      <c r="AC35">
        <v>0</v>
      </c>
      <c r="AD35">
        <v>0</v>
      </c>
      <c r="AE35">
        <v>0</v>
      </c>
      <c r="AF35">
        <v>3</v>
      </c>
      <c r="AG35">
        <v>1</v>
      </c>
      <c r="AH35">
        <v>2</v>
      </c>
      <c r="AI35">
        <v>4</v>
      </c>
      <c r="AJ35">
        <v>3</v>
      </c>
      <c r="AK35">
        <v>1</v>
      </c>
      <c r="AL35">
        <v>24</v>
      </c>
      <c r="AM35">
        <v>11</v>
      </c>
      <c r="AN35">
        <v>13</v>
      </c>
      <c r="AO35">
        <v>238</v>
      </c>
      <c r="AP35">
        <v>79</v>
      </c>
      <c r="AQ35">
        <v>-1</v>
      </c>
      <c r="AR35">
        <v>16</v>
      </c>
    </row>
    <row r="36" spans="1:44" x14ac:dyDescent="0.35">
      <c r="A36" t="s">
        <v>104</v>
      </c>
      <c r="B36">
        <v>24</v>
      </c>
      <c r="C36">
        <v>829090800</v>
      </c>
      <c r="D36">
        <v>24000000</v>
      </c>
      <c r="E36" s="20" t="str">
        <f t="shared" si="3"/>
        <v/>
      </c>
      <c r="F36" s="20" t="str">
        <f t="shared" si="12"/>
        <v/>
      </c>
      <c r="G36" s="20" t="str">
        <f t="shared" si="13"/>
        <v/>
      </c>
      <c r="H36" s="19">
        <f t="shared" si="1"/>
        <v>0</v>
      </c>
      <c r="I36" s="19">
        <f t="shared" si="4"/>
        <v>0</v>
      </c>
      <c r="J36" s="19">
        <f t="shared" si="2"/>
        <v>2.9039869320588059E-2</v>
      </c>
      <c r="K36">
        <f t="shared" si="5"/>
        <v>81</v>
      </c>
      <c r="L36">
        <f t="shared" si="6"/>
        <v>75</v>
      </c>
      <c r="M36">
        <f t="shared" si="7"/>
        <v>90</v>
      </c>
      <c r="N36" t="str">
        <f t="shared" si="8"/>
        <v/>
      </c>
      <c r="O36" t="str">
        <f t="shared" si="9"/>
        <v/>
      </c>
      <c r="P36" t="str">
        <f t="shared" si="10"/>
        <v/>
      </c>
      <c r="Q36" s="18">
        <f t="shared" si="11"/>
        <v>0</v>
      </c>
      <c r="R36" t="s">
        <v>37</v>
      </c>
      <c r="S36" t="s">
        <v>38</v>
      </c>
      <c r="T36" t="s">
        <v>43</v>
      </c>
      <c r="U36" t="s">
        <v>105</v>
      </c>
      <c r="V36" t="s">
        <v>106</v>
      </c>
      <c r="W36">
        <v>405</v>
      </c>
      <c r="X36">
        <v>225</v>
      </c>
      <c r="Y36">
        <v>180</v>
      </c>
      <c r="Z36">
        <v>5</v>
      </c>
      <c r="AA36">
        <v>3</v>
      </c>
      <c r="AB36">
        <v>2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7</v>
      </c>
      <c r="AM36">
        <v>3</v>
      </c>
      <c r="AN36">
        <v>4</v>
      </c>
      <c r="AO36">
        <v>343</v>
      </c>
      <c r="AP36">
        <v>325</v>
      </c>
      <c r="AQ36">
        <v>108</v>
      </c>
      <c r="AR36">
        <v>24</v>
      </c>
    </row>
    <row r="37" spans="1:44" x14ac:dyDescent="0.35">
      <c r="A37" t="s">
        <v>107</v>
      </c>
      <c r="B37">
        <v>20</v>
      </c>
      <c r="C37">
        <v>979689600</v>
      </c>
      <c r="E37" s="20" t="str">
        <f t="shared" si="3"/>
        <v/>
      </c>
      <c r="F37" s="20" t="str">
        <f t="shared" si="12"/>
        <v/>
      </c>
      <c r="G37" s="20" t="str">
        <f t="shared" si="13"/>
        <v/>
      </c>
      <c r="H37" s="19">
        <f t="shared" si="1"/>
        <v>0</v>
      </c>
      <c r="I37" s="19">
        <f t="shared" si="4"/>
        <v>0</v>
      </c>
      <c r="J37" s="19">
        <f t="shared" si="2"/>
        <v>0</v>
      </c>
      <c r="K37" t="str">
        <f t="shared" si="5"/>
        <v/>
      </c>
      <c r="L37" t="str">
        <f t="shared" si="6"/>
        <v/>
      </c>
      <c r="M37" t="str">
        <f t="shared" si="7"/>
        <v/>
      </c>
      <c r="N37" t="str">
        <f t="shared" si="8"/>
        <v/>
      </c>
      <c r="O37" t="str">
        <f t="shared" si="9"/>
        <v/>
      </c>
      <c r="P37" t="str">
        <f t="shared" si="10"/>
        <v/>
      </c>
      <c r="Q37" s="18" t="str">
        <f t="shared" si="11"/>
        <v/>
      </c>
      <c r="R37" t="s">
        <v>37</v>
      </c>
      <c r="S37" t="s">
        <v>38</v>
      </c>
      <c r="T37" t="s">
        <v>47</v>
      </c>
      <c r="U37" t="s">
        <v>60</v>
      </c>
      <c r="V37" t="s">
        <v>106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-1</v>
      </c>
      <c r="AP37">
        <v>-1</v>
      </c>
      <c r="AQ37">
        <v>-1</v>
      </c>
      <c r="AR37">
        <v>-1</v>
      </c>
    </row>
    <row r="38" spans="1:44" x14ac:dyDescent="0.35">
      <c r="A38" t="s">
        <v>108</v>
      </c>
      <c r="B38">
        <v>37</v>
      </c>
      <c r="C38">
        <v>435366000</v>
      </c>
      <c r="D38">
        <v>250000</v>
      </c>
      <c r="E38" s="20" t="str">
        <f t="shared" si="3"/>
        <v/>
      </c>
      <c r="F38" s="20" t="str">
        <f t="shared" si="12"/>
        <v/>
      </c>
      <c r="G38" s="20" t="str">
        <f t="shared" si="13"/>
        <v/>
      </c>
      <c r="H38" s="19">
        <f t="shared" si="1"/>
        <v>0</v>
      </c>
      <c r="I38" s="19">
        <f t="shared" si="4"/>
        <v>0</v>
      </c>
      <c r="J38" s="19">
        <f t="shared" si="2"/>
        <v>1.986491855383393E-3</v>
      </c>
      <c r="K38" t="str">
        <f t="shared" si="5"/>
        <v/>
      </c>
      <c r="L38" t="str">
        <f t="shared" si="6"/>
        <v/>
      </c>
      <c r="M38" t="str">
        <f t="shared" si="7"/>
        <v/>
      </c>
      <c r="N38" t="str">
        <f t="shared" si="8"/>
        <v/>
      </c>
      <c r="O38" t="str">
        <f t="shared" si="9"/>
        <v/>
      </c>
      <c r="P38" t="str">
        <f t="shared" si="10"/>
        <v/>
      </c>
      <c r="Q38" s="18" t="str">
        <f t="shared" si="11"/>
        <v/>
      </c>
      <c r="R38" t="s">
        <v>37</v>
      </c>
      <c r="S38" t="s">
        <v>38</v>
      </c>
      <c r="T38" t="s">
        <v>47</v>
      </c>
      <c r="U38" t="s">
        <v>72</v>
      </c>
      <c r="V38" t="s">
        <v>45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-1</v>
      </c>
      <c r="AP38">
        <v>-1</v>
      </c>
      <c r="AQ38">
        <v>-1</v>
      </c>
      <c r="AR38">
        <v>-1</v>
      </c>
    </row>
    <row r="39" spans="1:44" x14ac:dyDescent="0.35">
      <c r="A39" t="s">
        <v>109</v>
      </c>
      <c r="B39">
        <v>26</v>
      </c>
      <c r="C39">
        <v>763344000</v>
      </c>
      <c r="D39">
        <v>75000000</v>
      </c>
      <c r="E39" s="20">
        <f t="shared" si="3"/>
        <v>0.25</v>
      </c>
      <c r="F39" s="20">
        <f t="shared" si="12"/>
        <v>0.4</v>
      </c>
      <c r="G39" s="20">
        <f t="shared" si="13"/>
        <v>0.14285714285714285</v>
      </c>
      <c r="H39" s="19">
        <f t="shared" si="1"/>
        <v>2.4390243902439025E-2</v>
      </c>
      <c r="I39" s="19">
        <f t="shared" si="4"/>
        <v>0.14634146341463414</v>
      </c>
      <c r="J39" s="19">
        <f t="shared" si="2"/>
        <v>6.7861020629750274E-2</v>
      </c>
      <c r="K39">
        <f t="shared" si="5"/>
        <v>90</v>
      </c>
      <c r="L39">
        <f t="shared" si="6"/>
        <v>90</v>
      </c>
      <c r="M39">
        <f t="shared" si="7"/>
        <v>90</v>
      </c>
      <c r="N39">
        <f t="shared" si="8"/>
        <v>2.7777777777777779E-3</v>
      </c>
      <c r="O39">
        <f t="shared" si="9"/>
        <v>4.4444444444444444E-3</v>
      </c>
      <c r="P39">
        <f t="shared" si="10"/>
        <v>1.5873015873015873E-3</v>
      </c>
      <c r="Q39" s="18">
        <f t="shared" si="11"/>
        <v>0.27272727272727271</v>
      </c>
      <c r="R39" t="s">
        <v>37</v>
      </c>
      <c r="S39" t="s">
        <v>38</v>
      </c>
      <c r="T39" t="s">
        <v>43</v>
      </c>
      <c r="U39" t="s">
        <v>67</v>
      </c>
      <c r="V39" t="s">
        <v>110</v>
      </c>
      <c r="W39">
        <v>1980</v>
      </c>
      <c r="X39">
        <v>990</v>
      </c>
      <c r="Y39">
        <v>990</v>
      </c>
      <c r="Z39">
        <v>22</v>
      </c>
      <c r="AA39">
        <v>11</v>
      </c>
      <c r="AB39">
        <v>11</v>
      </c>
      <c r="AC39">
        <v>1</v>
      </c>
      <c r="AD39">
        <v>1</v>
      </c>
      <c r="AE39">
        <v>0</v>
      </c>
      <c r="AF39">
        <v>5</v>
      </c>
      <c r="AG39">
        <v>3</v>
      </c>
      <c r="AH39">
        <v>2</v>
      </c>
      <c r="AI39">
        <v>6</v>
      </c>
      <c r="AJ39">
        <v>3</v>
      </c>
      <c r="AK39">
        <v>3</v>
      </c>
      <c r="AL39">
        <v>24</v>
      </c>
      <c r="AM39">
        <v>10</v>
      </c>
      <c r="AN39">
        <v>14</v>
      </c>
      <c r="AO39">
        <v>186</v>
      </c>
      <c r="AP39">
        <v>42</v>
      </c>
      <c r="AQ39">
        <v>44</v>
      </c>
      <c r="AR39">
        <v>9</v>
      </c>
    </row>
    <row r="40" spans="1:44" x14ac:dyDescent="0.35">
      <c r="A40" t="s">
        <v>111</v>
      </c>
      <c r="B40">
        <v>31</v>
      </c>
      <c r="C40">
        <v>625100400</v>
      </c>
      <c r="D40">
        <v>7500000</v>
      </c>
      <c r="E40" s="20">
        <f t="shared" si="3"/>
        <v>0.16666666666666666</v>
      </c>
      <c r="F40" s="20">
        <f t="shared" si="12"/>
        <v>0.25</v>
      </c>
      <c r="G40" s="20" t="str">
        <f t="shared" si="13"/>
        <v/>
      </c>
      <c r="H40" s="19">
        <f t="shared" si="1"/>
        <v>0</v>
      </c>
      <c r="I40" s="19">
        <f t="shared" si="4"/>
        <v>3.125E-2</v>
      </c>
      <c r="J40" s="19">
        <f t="shared" si="2"/>
        <v>2.3485204321277594E-2</v>
      </c>
      <c r="K40">
        <f t="shared" si="5"/>
        <v>23.923076923076923</v>
      </c>
      <c r="L40">
        <f t="shared" si="6"/>
        <v>25.571428571428573</v>
      </c>
      <c r="M40">
        <f t="shared" si="7"/>
        <v>22</v>
      </c>
      <c r="N40">
        <f t="shared" si="8"/>
        <v>6.9667738478027862E-3</v>
      </c>
      <c r="O40">
        <f t="shared" si="9"/>
        <v>9.7765363128491621E-3</v>
      </c>
      <c r="P40" t="str">
        <f t="shared" si="10"/>
        <v/>
      </c>
      <c r="Q40" s="18">
        <f t="shared" si="11"/>
        <v>0.23076923076923078</v>
      </c>
      <c r="R40" t="s">
        <v>37</v>
      </c>
      <c r="S40" t="s">
        <v>38</v>
      </c>
      <c r="T40" t="s">
        <v>39</v>
      </c>
      <c r="U40" t="s">
        <v>44</v>
      </c>
      <c r="V40" t="s">
        <v>112</v>
      </c>
      <c r="W40">
        <v>311</v>
      </c>
      <c r="X40">
        <v>179</v>
      </c>
      <c r="Y40">
        <v>132</v>
      </c>
      <c r="Z40">
        <v>13</v>
      </c>
      <c r="AA40">
        <v>7</v>
      </c>
      <c r="AB40">
        <v>6</v>
      </c>
      <c r="AC40">
        <v>0</v>
      </c>
      <c r="AD40">
        <v>0</v>
      </c>
      <c r="AE40">
        <v>0</v>
      </c>
      <c r="AF40">
        <v>1</v>
      </c>
      <c r="AG40">
        <v>1</v>
      </c>
      <c r="AH40">
        <v>0</v>
      </c>
      <c r="AI40">
        <v>3</v>
      </c>
      <c r="AJ40">
        <v>1</v>
      </c>
      <c r="AK40">
        <v>2</v>
      </c>
      <c r="AL40">
        <v>6</v>
      </c>
      <c r="AM40">
        <v>4</v>
      </c>
      <c r="AN40">
        <v>2</v>
      </c>
      <c r="AO40">
        <v>357</v>
      </c>
      <c r="AP40">
        <v>19</v>
      </c>
      <c r="AQ40">
        <v>-1</v>
      </c>
      <c r="AR40">
        <v>23</v>
      </c>
    </row>
    <row r="41" spans="1:44" x14ac:dyDescent="0.35">
      <c r="A41" t="s">
        <v>113</v>
      </c>
      <c r="B41">
        <v>29</v>
      </c>
      <c r="C41">
        <v>679618800</v>
      </c>
      <c r="D41">
        <v>9500000</v>
      </c>
      <c r="E41" s="20">
        <f t="shared" si="3"/>
        <v>0.21052631578947367</v>
      </c>
      <c r="F41" s="20">
        <f t="shared" si="12"/>
        <v>0.42857142857142855</v>
      </c>
      <c r="G41" s="20">
        <f t="shared" si="13"/>
        <v>8.3333333333333329E-2</v>
      </c>
      <c r="H41" s="19">
        <f t="shared" si="1"/>
        <v>0.04</v>
      </c>
      <c r="I41" s="19">
        <f t="shared" si="4"/>
        <v>0.16</v>
      </c>
      <c r="J41" s="19">
        <f t="shared" si="2"/>
        <v>4.3001018445173698E-2</v>
      </c>
      <c r="K41">
        <f t="shared" si="5"/>
        <v>69.599999999999994</v>
      </c>
      <c r="L41">
        <f t="shared" si="6"/>
        <v>66.599999999999994</v>
      </c>
      <c r="M41">
        <f t="shared" si="7"/>
        <v>72.599999999999994</v>
      </c>
      <c r="N41">
        <f t="shared" si="8"/>
        <v>3.0248033877797943E-3</v>
      </c>
      <c r="O41">
        <f t="shared" si="9"/>
        <v>6.4350064350064354E-3</v>
      </c>
      <c r="P41">
        <f t="shared" si="10"/>
        <v>1.147842056932966E-3</v>
      </c>
      <c r="Q41" s="18">
        <f t="shared" si="11"/>
        <v>0.2</v>
      </c>
      <c r="R41" t="s">
        <v>37</v>
      </c>
      <c r="S41" t="s">
        <v>38</v>
      </c>
      <c r="T41" t="s">
        <v>50</v>
      </c>
      <c r="U41" t="s">
        <v>114</v>
      </c>
      <c r="V41" t="s">
        <v>45</v>
      </c>
      <c r="W41">
        <v>1392</v>
      </c>
      <c r="X41">
        <v>666</v>
      </c>
      <c r="Y41">
        <v>726</v>
      </c>
      <c r="Z41">
        <v>20</v>
      </c>
      <c r="AA41">
        <v>10</v>
      </c>
      <c r="AB41">
        <v>10</v>
      </c>
      <c r="AC41">
        <v>1</v>
      </c>
      <c r="AD41">
        <v>0</v>
      </c>
      <c r="AE41">
        <v>1</v>
      </c>
      <c r="AF41">
        <v>3</v>
      </c>
      <c r="AG41">
        <v>3</v>
      </c>
      <c r="AH41">
        <v>0</v>
      </c>
      <c r="AI41">
        <v>4</v>
      </c>
      <c r="AJ41">
        <v>3</v>
      </c>
      <c r="AK41">
        <v>1</v>
      </c>
      <c r="AL41">
        <v>19</v>
      </c>
      <c r="AM41">
        <v>7</v>
      </c>
      <c r="AN41">
        <v>12</v>
      </c>
      <c r="AO41">
        <v>176</v>
      </c>
      <c r="AP41">
        <v>55</v>
      </c>
      <c r="AQ41">
        <v>-1</v>
      </c>
      <c r="AR41">
        <v>9</v>
      </c>
    </row>
    <row r="42" spans="1:44" x14ac:dyDescent="0.35">
      <c r="A42" t="s">
        <v>115</v>
      </c>
      <c r="B42">
        <v>32</v>
      </c>
      <c r="C42">
        <v>600048000</v>
      </c>
      <c r="D42">
        <v>3200000</v>
      </c>
      <c r="E42" s="20">
        <f t="shared" si="3"/>
        <v>0.14285714285714285</v>
      </c>
      <c r="F42" s="20">
        <f t="shared" si="12"/>
        <v>0.5</v>
      </c>
      <c r="G42" s="20" t="str">
        <f t="shared" si="13"/>
        <v/>
      </c>
      <c r="H42" s="19">
        <f t="shared" si="1"/>
        <v>4.7619047619047616E-2</v>
      </c>
      <c r="I42" s="19">
        <f t="shared" si="4"/>
        <v>4.7619047619047616E-2</v>
      </c>
      <c r="J42" s="19">
        <f t="shared" si="2"/>
        <v>1.2160364810944329E-2</v>
      </c>
      <c r="K42">
        <f t="shared" si="5"/>
        <v>28</v>
      </c>
      <c r="L42">
        <f t="shared" si="6"/>
        <v>15.4</v>
      </c>
      <c r="M42">
        <f t="shared" si="7"/>
        <v>35.875</v>
      </c>
      <c r="N42">
        <f t="shared" si="8"/>
        <v>5.1020408163265302E-3</v>
      </c>
      <c r="O42">
        <f t="shared" si="9"/>
        <v>3.2467532467532464E-2</v>
      </c>
      <c r="P42" t="str">
        <f t="shared" si="10"/>
        <v/>
      </c>
      <c r="Q42" s="18">
        <f t="shared" si="11"/>
        <v>7.6923076923076927E-2</v>
      </c>
      <c r="R42" t="s">
        <v>37</v>
      </c>
      <c r="S42" t="s">
        <v>38</v>
      </c>
      <c r="T42" t="s">
        <v>39</v>
      </c>
      <c r="U42" t="s">
        <v>96</v>
      </c>
      <c r="V42" t="s">
        <v>45</v>
      </c>
      <c r="W42">
        <v>364</v>
      </c>
      <c r="X42">
        <v>77</v>
      </c>
      <c r="Y42">
        <v>287</v>
      </c>
      <c r="Z42">
        <v>13</v>
      </c>
      <c r="AA42">
        <v>5</v>
      </c>
      <c r="AB42">
        <v>8</v>
      </c>
      <c r="AC42">
        <v>1</v>
      </c>
      <c r="AD42">
        <v>1</v>
      </c>
      <c r="AE42">
        <v>0</v>
      </c>
      <c r="AF42">
        <v>0</v>
      </c>
      <c r="AG42">
        <v>0</v>
      </c>
      <c r="AH42">
        <v>0</v>
      </c>
      <c r="AI42">
        <v>1</v>
      </c>
      <c r="AJ42">
        <v>0</v>
      </c>
      <c r="AK42">
        <v>1</v>
      </c>
      <c r="AL42">
        <v>7</v>
      </c>
      <c r="AM42">
        <v>2</v>
      </c>
      <c r="AN42">
        <v>5</v>
      </c>
      <c r="AO42">
        <v>70</v>
      </c>
      <c r="AP42">
        <v>263</v>
      </c>
      <c r="AQ42">
        <v>-1</v>
      </c>
      <c r="AR42">
        <v>7</v>
      </c>
    </row>
    <row r="43" spans="1:44" x14ac:dyDescent="0.35">
      <c r="A43" t="s">
        <v>116</v>
      </c>
      <c r="B43">
        <v>32</v>
      </c>
      <c r="C43">
        <v>580345200</v>
      </c>
      <c r="D43">
        <v>5000000</v>
      </c>
      <c r="E43" s="20">
        <f t="shared" si="3"/>
        <v>7.407407407407407E-2</v>
      </c>
      <c r="F43" s="20">
        <f t="shared" si="12"/>
        <v>7.1428571428571425E-2</v>
      </c>
      <c r="G43" s="20">
        <f t="shared" si="13"/>
        <v>7.6923076923076927E-2</v>
      </c>
      <c r="H43" s="19">
        <f t="shared" si="1"/>
        <v>6.25E-2</v>
      </c>
      <c r="I43" s="19">
        <f t="shared" si="4"/>
        <v>6.25E-2</v>
      </c>
      <c r="J43" s="19">
        <f t="shared" si="2"/>
        <v>1.5656802880851729E-2</v>
      </c>
      <c r="K43">
        <f t="shared" si="5"/>
        <v>88.772727272727266</v>
      </c>
      <c r="L43">
        <f t="shared" si="6"/>
        <v>87.545454545454547</v>
      </c>
      <c r="M43">
        <f t="shared" si="7"/>
        <v>90</v>
      </c>
      <c r="N43">
        <f t="shared" si="8"/>
        <v>8.3442377349187389E-4</v>
      </c>
      <c r="O43">
        <f t="shared" si="9"/>
        <v>8.1590268506156354E-4</v>
      </c>
      <c r="P43">
        <f t="shared" si="10"/>
        <v>8.547008547008547E-4</v>
      </c>
      <c r="Q43" s="18">
        <f t="shared" si="11"/>
        <v>0.31818181818181818</v>
      </c>
      <c r="R43" t="s">
        <v>37</v>
      </c>
      <c r="S43" t="s">
        <v>38</v>
      </c>
      <c r="T43" t="s">
        <v>43</v>
      </c>
      <c r="U43" t="s">
        <v>44</v>
      </c>
      <c r="V43" t="s">
        <v>117</v>
      </c>
      <c r="W43">
        <v>1953</v>
      </c>
      <c r="X43">
        <v>963</v>
      </c>
      <c r="Y43">
        <v>990</v>
      </c>
      <c r="Z43">
        <v>22</v>
      </c>
      <c r="AA43">
        <v>11</v>
      </c>
      <c r="AB43">
        <v>11</v>
      </c>
      <c r="AC43">
        <v>2</v>
      </c>
      <c r="AD43">
        <v>1</v>
      </c>
      <c r="AE43">
        <v>1</v>
      </c>
      <c r="AF43">
        <v>0</v>
      </c>
      <c r="AG43">
        <v>0</v>
      </c>
      <c r="AH43">
        <v>0</v>
      </c>
      <c r="AI43">
        <v>7</v>
      </c>
      <c r="AJ43">
        <v>3</v>
      </c>
      <c r="AK43">
        <v>4</v>
      </c>
      <c r="AL43">
        <v>27</v>
      </c>
      <c r="AM43">
        <v>14</v>
      </c>
      <c r="AN43">
        <v>13</v>
      </c>
      <c r="AO43">
        <v>158</v>
      </c>
      <c r="AP43">
        <v>253</v>
      </c>
      <c r="AQ43">
        <v>69</v>
      </c>
      <c r="AR43">
        <v>8</v>
      </c>
    </row>
    <row r="44" spans="1:44" x14ac:dyDescent="0.35">
      <c r="A44" t="s">
        <v>118</v>
      </c>
      <c r="B44">
        <v>21</v>
      </c>
      <c r="C44">
        <v>943574400</v>
      </c>
      <c r="E44" s="20" t="str">
        <f t="shared" si="3"/>
        <v/>
      </c>
      <c r="F44" s="20" t="str">
        <f t="shared" si="12"/>
        <v/>
      </c>
      <c r="G44" s="20" t="str">
        <f t="shared" si="13"/>
        <v/>
      </c>
      <c r="H44" s="19">
        <f t="shared" si="1"/>
        <v>0</v>
      </c>
      <c r="I44" s="19">
        <f t="shared" si="4"/>
        <v>0</v>
      </c>
      <c r="J44" s="19">
        <f t="shared" si="2"/>
        <v>0</v>
      </c>
      <c r="K44" t="str">
        <f t="shared" si="5"/>
        <v/>
      </c>
      <c r="L44" t="str">
        <f t="shared" si="6"/>
        <v/>
      </c>
      <c r="M44" t="str">
        <f t="shared" si="7"/>
        <v/>
      </c>
      <c r="N44" t="str">
        <f t="shared" si="8"/>
        <v/>
      </c>
      <c r="O44" t="str">
        <f t="shared" si="9"/>
        <v/>
      </c>
      <c r="P44" t="str">
        <f t="shared" si="10"/>
        <v/>
      </c>
      <c r="Q44" s="18" t="str">
        <f t="shared" si="11"/>
        <v/>
      </c>
      <c r="R44" t="s">
        <v>37</v>
      </c>
      <c r="S44" t="s">
        <v>38</v>
      </c>
      <c r="T44" t="s">
        <v>43</v>
      </c>
      <c r="U44" t="s">
        <v>119</v>
      </c>
      <c r="V44" t="s">
        <v>45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-1</v>
      </c>
      <c r="AP44">
        <v>-1</v>
      </c>
      <c r="AQ44">
        <v>-1</v>
      </c>
      <c r="AR44">
        <v>-1</v>
      </c>
    </row>
    <row r="45" spans="1:44" x14ac:dyDescent="0.35">
      <c r="A45" t="s">
        <v>120</v>
      </c>
      <c r="C45">
        <v>0</v>
      </c>
      <c r="E45" s="20" t="str">
        <f t="shared" si="3"/>
        <v/>
      </c>
      <c r="F45" s="20" t="str">
        <f t="shared" si="12"/>
        <v/>
      </c>
      <c r="G45" s="20" t="str">
        <f t="shared" si="13"/>
        <v/>
      </c>
      <c r="H45" s="19">
        <f t="shared" si="1"/>
        <v>0</v>
      </c>
      <c r="I45" s="19">
        <f t="shared" si="4"/>
        <v>0</v>
      </c>
      <c r="J45" s="19">
        <f t="shared" si="2"/>
        <v>0</v>
      </c>
      <c r="K45" t="str">
        <f t="shared" si="5"/>
        <v/>
      </c>
      <c r="L45" t="str">
        <f t="shared" si="6"/>
        <v/>
      </c>
      <c r="M45" t="str">
        <f t="shared" si="7"/>
        <v/>
      </c>
      <c r="N45" t="str">
        <f t="shared" si="8"/>
        <v/>
      </c>
      <c r="O45" t="str">
        <f t="shared" si="9"/>
        <v/>
      </c>
      <c r="P45" t="str">
        <f t="shared" si="10"/>
        <v/>
      </c>
      <c r="Q45" s="18" t="str">
        <f t="shared" si="11"/>
        <v/>
      </c>
      <c r="R45" t="s">
        <v>37</v>
      </c>
      <c r="S45" t="s">
        <v>38</v>
      </c>
      <c r="T45" t="s">
        <v>50</v>
      </c>
      <c r="U45" t="s">
        <v>119</v>
      </c>
      <c r="V45" t="s">
        <v>54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-1</v>
      </c>
      <c r="AP45">
        <v>-1</v>
      </c>
      <c r="AQ45">
        <v>-1</v>
      </c>
      <c r="AR45">
        <v>-1</v>
      </c>
    </row>
    <row r="46" spans="1:44" x14ac:dyDescent="0.35">
      <c r="A46" t="s">
        <v>121</v>
      </c>
      <c r="B46">
        <v>19</v>
      </c>
      <c r="C46">
        <v>982972800</v>
      </c>
      <c r="D46">
        <v>5000000</v>
      </c>
      <c r="E46" s="20" t="str">
        <f t="shared" si="3"/>
        <v/>
      </c>
      <c r="F46" s="20" t="str">
        <f t="shared" si="12"/>
        <v/>
      </c>
      <c r="G46" s="20" t="str">
        <f t="shared" si="13"/>
        <v/>
      </c>
      <c r="H46" s="19">
        <f t="shared" si="1"/>
        <v>0</v>
      </c>
      <c r="I46" s="19">
        <f t="shared" si="4"/>
        <v>0</v>
      </c>
      <c r="J46" s="19">
        <f t="shared" si="2"/>
        <v>9.5147478591817315E-3</v>
      </c>
      <c r="K46">
        <f t="shared" si="5"/>
        <v>29</v>
      </c>
      <c r="L46" t="str">
        <f t="shared" si="6"/>
        <v/>
      </c>
      <c r="M46">
        <f t="shared" si="7"/>
        <v>29</v>
      </c>
      <c r="N46" t="str">
        <f t="shared" si="8"/>
        <v/>
      </c>
      <c r="O46" t="str">
        <f t="shared" si="9"/>
        <v/>
      </c>
      <c r="P46" t="str">
        <f t="shared" si="10"/>
        <v/>
      </c>
      <c r="Q46" s="18">
        <f t="shared" si="11"/>
        <v>0.66666666666666663</v>
      </c>
      <c r="R46" t="s">
        <v>37</v>
      </c>
      <c r="S46" t="s">
        <v>38</v>
      </c>
      <c r="T46" t="s">
        <v>50</v>
      </c>
      <c r="U46" t="s">
        <v>53</v>
      </c>
      <c r="V46" t="s">
        <v>45</v>
      </c>
      <c r="W46">
        <v>87</v>
      </c>
      <c r="X46">
        <v>0</v>
      </c>
      <c r="Y46">
        <v>87</v>
      </c>
      <c r="Z46">
        <v>3</v>
      </c>
      <c r="AA46">
        <v>0</v>
      </c>
      <c r="AB46">
        <v>3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2</v>
      </c>
      <c r="AJ46">
        <v>0</v>
      </c>
      <c r="AK46">
        <v>2</v>
      </c>
      <c r="AL46">
        <v>0</v>
      </c>
      <c r="AM46">
        <v>0</v>
      </c>
      <c r="AN46">
        <v>0</v>
      </c>
      <c r="AO46">
        <v>-1</v>
      </c>
      <c r="AP46">
        <v>-1</v>
      </c>
      <c r="AQ46">
        <v>-1</v>
      </c>
      <c r="AR46">
        <v>15</v>
      </c>
    </row>
    <row r="47" spans="1:44" x14ac:dyDescent="0.35">
      <c r="A47" t="s">
        <v>122</v>
      </c>
      <c r="B47">
        <v>29</v>
      </c>
      <c r="C47">
        <v>690595200</v>
      </c>
      <c r="D47">
        <v>4000000</v>
      </c>
      <c r="E47" s="20" t="str">
        <f t="shared" si="3"/>
        <v/>
      </c>
      <c r="F47" s="20" t="str">
        <f t="shared" si="12"/>
        <v/>
      </c>
      <c r="G47" s="20" t="str">
        <f t="shared" si="13"/>
        <v/>
      </c>
      <c r="H47" s="19">
        <f t="shared" si="1"/>
        <v>0</v>
      </c>
      <c r="I47" s="19">
        <f t="shared" si="4"/>
        <v>0</v>
      </c>
      <c r="J47" s="19">
        <f t="shared" si="2"/>
        <v>1.8717828731867104E-2</v>
      </c>
      <c r="K47" t="str">
        <f t="shared" si="5"/>
        <v/>
      </c>
      <c r="L47" t="str">
        <f t="shared" si="6"/>
        <v/>
      </c>
      <c r="M47" t="str">
        <f t="shared" si="7"/>
        <v/>
      </c>
      <c r="N47" t="str">
        <f t="shared" si="8"/>
        <v/>
      </c>
      <c r="O47" t="str">
        <f t="shared" si="9"/>
        <v/>
      </c>
      <c r="P47" t="str">
        <f t="shared" si="10"/>
        <v/>
      </c>
      <c r="Q47" s="18" t="str">
        <f t="shared" si="11"/>
        <v/>
      </c>
      <c r="R47" t="s">
        <v>37</v>
      </c>
      <c r="S47" t="s">
        <v>38</v>
      </c>
      <c r="T47" t="s">
        <v>50</v>
      </c>
      <c r="U47" t="s">
        <v>56</v>
      </c>
      <c r="V47" t="s">
        <v>54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-1</v>
      </c>
      <c r="AP47">
        <v>-1</v>
      </c>
      <c r="AQ47">
        <v>-1</v>
      </c>
      <c r="AR47">
        <v>-1</v>
      </c>
    </row>
    <row r="48" spans="1:44" x14ac:dyDescent="0.35">
      <c r="A48" t="s">
        <v>123</v>
      </c>
      <c r="B48">
        <v>25</v>
      </c>
      <c r="C48">
        <v>818121600</v>
      </c>
      <c r="D48">
        <v>55000000</v>
      </c>
      <c r="E48" s="20">
        <f t="shared" si="3"/>
        <v>0.41176470588235292</v>
      </c>
      <c r="F48" s="20">
        <f t="shared" si="12"/>
        <v>0.5</v>
      </c>
      <c r="G48" s="20">
        <f t="shared" si="13"/>
        <v>0.2857142857142857</v>
      </c>
      <c r="H48" s="19">
        <f t="shared" si="1"/>
        <v>9.0909090909090912E-2</v>
      </c>
      <c r="I48" s="19">
        <f t="shared" si="4"/>
        <v>0.15909090909090909</v>
      </c>
      <c r="J48" s="19">
        <f t="shared" si="2"/>
        <v>7.6035114398285752E-2</v>
      </c>
      <c r="K48">
        <f t="shared" si="5"/>
        <v>69.555555555555557</v>
      </c>
      <c r="L48">
        <f t="shared" si="6"/>
        <v>62.666666666666664</v>
      </c>
      <c r="M48">
        <f t="shared" si="7"/>
        <v>76.444444444444443</v>
      </c>
      <c r="N48">
        <f t="shared" si="8"/>
        <v>5.9199398609283962E-3</v>
      </c>
      <c r="O48">
        <f t="shared" si="9"/>
        <v>7.9787234042553203E-3</v>
      </c>
      <c r="P48">
        <f t="shared" si="10"/>
        <v>3.7375415282392024E-3</v>
      </c>
      <c r="Q48" s="18">
        <f t="shared" si="11"/>
        <v>0.3888888888888889</v>
      </c>
      <c r="R48" t="s">
        <v>37</v>
      </c>
      <c r="S48" t="s">
        <v>38</v>
      </c>
      <c r="T48" t="s">
        <v>39</v>
      </c>
      <c r="U48" t="s">
        <v>51</v>
      </c>
      <c r="V48" t="s">
        <v>54</v>
      </c>
      <c r="W48">
        <v>1252</v>
      </c>
      <c r="X48">
        <v>564</v>
      </c>
      <c r="Y48">
        <v>688</v>
      </c>
      <c r="Z48">
        <v>18</v>
      </c>
      <c r="AA48">
        <v>9</v>
      </c>
      <c r="AB48">
        <v>9</v>
      </c>
      <c r="AC48">
        <v>4</v>
      </c>
      <c r="AD48">
        <v>3</v>
      </c>
      <c r="AE48">
        <v>1</v>
      </c>
      <c r="AF48">
        <v>3</v>
      </c>
      <c r="AG48">
        <v>2</v>
      </c>
      <c r="AH48">
        <v>1</v>
      </c>
      <c r="AI48">
        <v>7</v>
      </c>
      <c r="AJ48">
        <v>4</v>
      </c>
      <c r="AK48">
        <v>3</v>
      </c>
      <c r="AL48">
        <v>17</v>
      </c>
      <c r="AM48">
        <v>10</v>
      </c>
      <c r="AN48">
        <v>7</v>
      </c>
      <c r="AO48">
        <v>55</v>
      </c>
      <c r="AP48">
        <v>44</v>
      </c>
      <c r="AQ48">
        <v>-1</v>
      </c>
      <c r="AR48">
        <v>4</v>
      </c>
    </row>
    <row r="49" spans="1:44" x14ac:dyDescent="0.35">
      <c r="A49" t="s">
        <v>124</v>
      </c>
      <c r="B49">
        <v>23</v>
      </c>
      <c r="C49">
        <v>870994800</v>
      </c>
      <c r="D49">
        <v>5000000</v>
      </c>
      <c r="E49" s="20" t="str">
        <f t="shared" si="3"/>
        <v/>
      </c>
      <c r="F49" s="20" t="str">
        <f t="shared" si="12"/>
        <v/>
      </c>
      <c r="G49" s="20" t="str">
        <f t="shared" si="13"/>
        <v/>
      </c>
      <c r="H49" s="19">
        <f t="shared" si="1"/>
        <v>0</v>
      </c>
      <c r="I49" s="19">
        <f t="shared" si="4"/>
        <v>0</v>
      </c>
      <c r="J49" s="19">
        <f t="shared" si="2"/>
        <v>2.3397285914833879E-2</v>
      </c>
      <c r="K49">
        <f t="shared" si="5"/>
        <v>87.125</v>
      </c>
      <c r="L49">
        <f t="shared" si="6"/>
        <v>84.25</v>
      </c>
      <c r="M49">
        <f t="shared" si="7"/>
        <v>90</v>
      </c>
      <c r="N49" t="str">
        <f t="shared" si="8"/>
        <v/>
      </c>
      <c r="O49" t="str">
        <f t="shared" si="9"/>
        <v/>
      </c>
      <c r="P49" t="str">
        <f t="shared" si="10"/>
        <v/>
      </c>
      <c r="Q49" s="18">
        <f t="shared" si="11"/>
        <v>0.1875</v>
      </c>
      <c r="R49" t="s">
        <v>37</v>
      </c>
      <c r="S49" t="s">
        <v>38</v>
      </c>
      <c r="T49" t="s">
        <v>43</v>
      </c>
      <c r="U49" t="s">
        <v>56</v>
      </c>
      <c r="V49" t="s">
        <v>45</v>
      </c>
      <c r="W49">
        <v>1394</v>
      </c>
      <c r="X49">
        <v>674</v>
      </c>
      <c r="Y49">
        <v>720</v>
      </c>
      <c r="Z49">
        <v>16</v>
      </c>
      <c r="AA49">
        <v>8</v>
      </c>
      <c r="AB49">
        <v>8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3</v>
      </c>
      <c r="AJ49">
        <v>3</v>
      </c>
      <c r="AK49">
        <v>0</v>
      </c>
      <c r="AL49">
        <v>17</v>
      </c>
      <c r="AM49">
        <v>8</v>
      </c>
      <c r="AN49">
        <v>9</v>
      </c>
      <c r="AO49">
        <v>223</v>
      </c>
      <c r="AP49">
        <v>213</v>
      </c>
      <c r="AQ49">
        <v>45</v>
      </c>
      <c r="AR49">
        <v>9</v>
      </c>
    </row>
    <row r="50" spans="1:44" x14ac:dyDescent="0.35">
      <c r="A50" t="s">
        <v>125</v>
      </c>
      <c r="B50">
        <v>27</v>
      </c>
      <c r="C50">
        <v>731116800</v>
      </c>
      <c r="D50">
        <v>25000000</v>
      </c>
      <c r="E50" s="20" t="str">
        <f t="shared" si="3"/>
        <v/>
      </c>
      <c r="F50" s="20" t="str">
        <f t="shared" si="12"/>
        <v/>
      </c>
      <c r="G50" s="20" t="str">
        <f t="shared" si="13"/>
        <v/>
      </c>
      <c r="H50" s="19">
        <f t="shared" si="1"/>
        <v>0</v>
      </c>
      <c r="I50" s="19">
        <f t="shared" si="4"/>
        <v>0</v>
      </c>
      <c r="J50" s="19">
        <f t="shared" si="2"/>
        <v>3.024986387561256E-2</v>
      </c>
      <c r="K50">
        <f t="shared" si="5"/>
        <v>90</v>
      </c>
      <c r="L50">
        <f t="shared" si="6"/>
        <v>90</v>
      </c>
      <c r="M50">
        <f t="shared" si="7"/>
        <v>90</v>
      </c>
      <c r="N50" t="str">
        <f t="shared" si="8"/>
        <v/>
      </c>
      <c r="O50" t="str">
        <f t="shared" si="9"/>
        <v/>
      </c>
      <c r="P50" t="str">
        <f t="shared" si="10"/>
        <v/>
      </c>
      <c r="Q50" s="18">
        <f t="shared" si="11"/>
        <v>0.66666666666666663</v>
      </c>
      <c r="R50" t="s">
        <v>37</v>
      </c>
      <c r="S50" t="s">
        <v>38</v>
      </c>
      <c r="T50" t="s">
        <v>43</v>
      </c>
      <c r="U50" t="s">
        <v>105</v>
      </c>
      <c r="V50" t="s">
        <v>126</v>
      </c>
      <c r="W50">
        <v>540</v>
      </c>
      <c r="X50">
        <v>270</v>
      </c>
      <c r="Y50">
        <v>270</v>
      </c>
      <c r="Z50">
        <v>6</v>
      </c>
      <c r="AA50">
        <v>3</v>
      </c>
      <c r="AB50">
        <v>3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4</v>
      </c>
      <c r="AJ50">
        <v>2</v>
      </c>
      <c r="AK50">
        <v>2</v>
      </c>
      <c r="AL50">
        <v>3</v>
      </c>
      <c r="AM50">
        <v>1</v>
      </c>
      <c r="AN50">
        <v>2</v>
      </c>
      <c r="AO50">
        <v>342</v>
      </c>
      <c r="AP50">
        <v>328</v>
      </c>
      <c r="AQ50">
        <v>5</v>
      </c>
      <c r="AR50">
        <v>22</v>
      </c>
    </row>
    <row r="51" spans="1:44" x14ac:dyDescent="0.35">
      <c r="A51" t="s">
        <v>127</v>
      </c>
      <c r="B51">
        <v>16</v>
      </c>
      <c r="C51">
        <v>1079740800</v>
      </c>
      <c r="D51">
        <v>100000</v>
      </c>
      <c r="E51" s="20" t="str">
        <f t="shared" si="3"/>
        <v/>
      </c>
      <c r="F51" s="20" t="str">
        <f t="shared" si="12"/>
        <v/>
      </c>
      <c r="G51" s="20" t="str">
        <f t="shared" si="13"/>
        <v/>
      </c>
      <c r="H51" s="19">
        <f t="shared" si="1"/>
        <v>0</v>
      </c>
      <c r="I51" s="19">
        <f t="shared" si="4"/>
        <v>0</v>
      </c>
      <c r="J51" s="19">
        <f t="shared" si="2"/>
        <v>5.8411214953271024E-4</v>
      </c>
      <c r="K51">
        <f t="shared" si="5"/>
        <v>10</v>
      </c>
      <c r="L51" t="str">
        <f t="shared" si="6"/>
        <v/>
      </c>
      <c r="M51">
        <f t="shared" si="7"/>
        <v>10</v>
      </c>
      <c r="N51" t="str">
        <f t="shared" si="8"/>
        <v/>
      </c>
      <c r="O51" t="str">
        <f t="shared" si="9"/>
        <v/>
      </c>
      <c r="P51" t="str">
        <f t="shared" si="10"/>
        <v/>
      </c>
      <c r="Q51" s="18">
        <f t="shared" si="11"/>
        <v>0</v>
      </c>
      <c r="R51" t="s">
        <v>37</v>
      </c>
      <c r="S51" t="s">
        <v>38</v>
      </c>
      <c r="T51" t="s">
        <v>39</v>
      </c>
      <c r="U51" t="s">
        <v>48</v>
      </c>
      <c r="V51" t="s">
        <v>45</v>
      </c>
      <c r="W51">
        <v>10</v>
      </c>
      <c r="X51">
        <v>0</v>
      </c>
      <c r="Y51">
        <v>10</v>
      </c>
      <c r="Z51">
        <v>1</v>
      </c>
      <c r="AA51">
        <v>0</v>
      </c>
      <c r="AB51">
        <v>1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-1</v>
      </c>
      <c r="AP51">
        <v>-1</v>
      </c>
      <c r="AQ51">
        <v>-1</v>
      </c>
      <c r="AR51">
        <v>24</v>
      </c>
    </row>
    <row r="52" spans="1:44" x14ac:dyDescent="0.35">
      <c r="A52" t="s">
        <v>128</v>
      </c>
      <c r="B52">
        <v>25</v>
      </c>
      <c r="C52">
        <v>799455600</v>
      </c>
      <c r="D52">
        <v>8000000</v>
      </c>
      <c r="E52" s="20">
        <f t="shared" si="3"/>
        <v>1.25</v>
      </c>
      <c r="F52" s="20" t="str">
        <f t="shared" si="12"/>
        <v/>
      </c>
      <c r="G52" s="20">
        <f t="shared" si="13"/>
        <v>1</v>
      </c>
      <c r="H52" s="19">
        <f t="shared" si="1"/>
        <v>0.14705882352941177</v>
      </c>
      <c r="I52" s="19">
        <f t="shared" si="4"/>
        <v>0.14705882352941177</v>
      </c>
      <c r="J52" s="19">
        <f t="shared" si="2"/>
        <v>2.5604096655464873E-2</v>
      </c>
      <c r="K52">
        <f t="shared" si="5"/>
        <v>43.53846153846154</v>
      </c>
      <c r="L52">
        <f t="shared" si="6"/>
        <v>49.6</v>
      </c>
      <c r="M52">
        <f t="shared" si="7"/>
        <v>39.75</v>
      </c>
      <c r="N52">
        <f t="shared" si="8"/>
        <v>2.8710247349823321E-2</v>
      </c>
      <c r="O52" t="str">
        <f t="shared" si="9"/>
        <v/>
      </c>
      <c r="P52">
        <f t="shared" si="10"/>
        <v>2.5157232704402517E-2</v>
      </c>
      <c r="Q52" s="18">
        <f t="shared" si="11"/>
        <v>0.46153846153846156</v>
      </c>
      <c r="R52" t="s">
        <v>37</v>
      </c>
      <c r="S52" t="s">
        <v>38</v>
      </c>
      <c r="T52" t="s">
        <v>39</v>
      </c>
      <c r="U52" t="s">
        <v>69</v>
      </c>
      <c r="V52" t="s">
        <v>129</v>
      </c>
      <c r="W52">
        <v>566</v>
      </c>
      <c r="X52">
        <v>248</v>
      </c>
      <c r="Y52">
        <v>318</v>
      </c>
      <c r="Z52">
        <v>13</v>
      </c>
      <c r="AA52">
        <v>5</v>
      </c>
      <c r="AB52">
        <v>8</v>
      </c>
      <c r="AC52">
        <v>5</v>
      </c>
      <c r="AD52">
        <v>1</v>
      </c>
      <c r="AE52">
        <v>4</v>
      </c>
      <c r="AF52">
        <v>0</v>
      </c>
      <c r="AG52">
        <v>0</v>
      </c>
      <c r="AH52">
        <v>0</v>
      </c>
      <c r="AI52">
        <v>6</v>
      </c>
      <c r="AJ52">
        <v>3</v>
      </c>
      <c r="AK52">
        <v>3</v>
      </c>
      <c r="AL52">
        <v>4</v>
      </c>
      <c r="AM52">
        <v>0</v>
      </c>
      <c r="AN52">
        <v>4</v>
      </c>
      <c r="AO52">
        <v>2</v>
      </c>
      <c r="AP52">
        <v>224</v>
      </c>
      <c r="AQ52">
        <v>-1</v>
      </c>
      <c r="AR52">
        <v>3</v>
      </c>
    </row>
    <row r="53" spans="1:44" x14ac:dyDescent="0.35">
      <c r="A53" t="s">
        <v>130</v>
      </c>
      <c r="B53">
        <v>27</v>
      </c>
      <c r="C53">
        <v>752630400</v>
      </c>
      <c r="D53">
        <v>7500000</v>
      </c>
      <c r="E53" s="20">
        <f t="shared" si="3"/>
        <v>8.3333333333333329E-2</v>
      </c>
      <c r="F53" s="20">
        <f t="shared" si="12"/>
        <v>0.2</v>
      </c>
      <c r="G53" s="20" t="str">
        <f t="shared" si="13"/>
        <v/>
      </c>
      <c r="H53" s="19">
        <f t="shared" si="1"/>
        <v>0</v>
      </c>
      <c r="I53" s="19">
        <f t="shared" si="4"/>
        <v>3.125E-2</v>
      </c>
      <c r="J53" s="19">
        <f t="shared" si="2"/>
        <v>2.3485204321277594E-2</v>
      </c>
      <c r="K53">
        <f t="shared" si="5"/>
        <v>85.4</v>
      </c>
      <c r="L53">
        <f t="shared" si="6"/>
        <v>81.2</v>
      </c>
      <c r="M53">
        <f t="shared" si="7"/>
        <v>89.6</v>
      </c>
      <c r="N53">
        <f t="shared" si="8"/>
        <v>9.7580015612802487E-4</v>
      </c>
      <c r="O53">
        <f t="shared" si="9"/>
        <v>2.4630541871921183E-3</v>
      </c>
      <c r="P53" t="str">
        <f t="shared" si="10"/>
        <v/>
      </c>
      <c r="Q53" s="18">
        <f t="shared" si="11"/>
        <v>0.4</v>
      </c>
      <c r="R53" t="s">
        <v>37</v>
      </c>
      <c r="S53" t="s">
        <v>38</v>
      </c>
      <c r="T53" t="s">
        <v>43</v>
      </c>
      <c r="U53" t="s">
        <v>44</v>
      </c>
      <c r="V53" t="s">
        <v>54</v>
      </c>
      <c r="W53">
        <v>854</v>
      </c>
      <c r="X53">
        <v>406</v>
      </c>
      <c r="Y53">
        <v>448</v>
      </c>
      <c r="Z53">
        <v>10</v>
      </c>
      <c r="AA53">
        <v>5</v>
      </c>
      <c r="AB53">
        <v>5</v>
      </c>
      <c r="AC53">
        <v>0</v>
      </c>
      <c r="AD53">
        <v>0</v>
      </c>
      <c r="AE53">
        <v>0</v>
      </c>
      <c r="AF53">
        <v>1</v>
      </c>
      <c r="AG53">
        <v>1</v>
      </c>
      <c r="AH53">
        <v>0</v>
      </c>
      <c r="AI53">
        <v>4</v>
      </c>
      <c r="AJ53">
        <v>2</v>
      </c>
      <c r="AK53">
        <v>2</v>
      </c>
      <c r="AL53">
        <v>12</v>
      </c>
      <c r="AM53">
        <v>5</v>
      </c>
      <c r="AN53">
        <v>7</v>
      </c>
      <c r="AO53">
        <v>324</v>
      </c>
      <c r="AP53">
        <v>107</v>
      </c>
      <c r="AQ53">
        <v>72</v>
      </c>
      <c r="AR53">
        <v>14</v>
      </c>
    </row>
    <row r="54" spans="1:44" x14ac:dyDescent="0.35">
      <c r="A54" t="s">
        <v>131</v>
      </c>
      <c r="B54">
        <v>31</v>
      </c>
      <c r="C54">
        <v>625708800</v>
      </c>
      <c r="D54">
        <v>6500000</v>
      </c>
      <c r="E54" s="20">
        <f t="shared" si="3"/>
        <v>0.13333333333333333</v>
      </c>
      <c r="F54" s="20">
        <f t="shared" si="12"/>
        <v>0.2</v>
      </c>
      <c r="G54" s="20">
        <f t="shared" si="13"/>
        <v>0.1</v>
      </c>
      <c r="H54" s="19">
        <f t="shared" si="1"/>
        <v>0.16666666666666666</v>
      </c>
      <c r="I54" s="19">
        <f t="shared" si="4"/>
        <v>0.16666666666666666</v>
      </c>
      <c r="J54" s="19">
        <f t="shared" si="2"/>
        <v>4.2636930141029844E-2</v>
      </c>
      <c r="K54">
        <f t="shared" si="5"/>
        <v>68.733333333333334</v>
      </c>
      <c r="L54">
        <f t="shared" si="6"/>
        <v>70.833333333333329</v>
      </c>
      <c r="M54">
        <f t="shared" si="7"/>
        <v>67.333333333333329</v>
      </c>
      <c r="N54">
        <f t="shared" si="8"/>
        <v>1.9398642095053346E-3</v>
      </c>
      <c r="O54">
        <f t="shared" si="9"/>
        <v>2.8235294117647061E-3</v>
      </c>
      <c r="P54">
        <f t="shared" si="10"/>
        <v>1.4851485148514854E-3</v>
      </c>
      <c r="Q54" s="18">
        <f t="shared" si="11"/>
        <v>0.4</v>
      </c>
      <c r="R54" t="s">
        <v>37</v>
      </c>
      <c r="S54" t="s">
        <v>38</v>
      </c>
      <c r="T54" t="s">
        <v>39</v>
      </c>
      <c r="U54" t="s">
        <v>119</v>
      </c>
      <c r="V54" t="s">
        <v>45</v>
      </c>
      <c r="W54">
        <v>1031</v>
      </c>
      <c r="X54">
        <v>425</v>
      </c>
      <c r="Y54">
        <v>606</v>
      </c>
      <c r="Z54">
        <v>15</v>
      </c>
      <c r="AA54">
        <v>6</v>
      </c>
      <c r="AB54">
        <v>9</v>
      </c>
      <c r="AC54">
        <v>2</v>
      </c>
      <c r="AD54">
        <v>1</v>
      </c>
      <c r="AE54">
        <v>1</v>
      </c>
      <c r="AF54">
        <v>0</v>
      </c>
      <c r="AG54">
        <v>0</v>
      </c>
      <c r="AH54">
        <v>0</v>
      </c>
      <c r="AI54">
        <v>6</v>
      </c>
      <c r="AJ54">
        <v>1</v>
      </c>
      <c r="AK54">
        <v>5</v>
      </c>
      <c r="AL54">
        <v>15</v>
      </c>
      <c r="AM54">
        <v>5</v>
      </c>
      <c r="AN54">
        <v>10</v>
      </c>
      <c r="AO54">
        <v>102</v>
      </c>
      <c r="AP54">
        <v>241</v>
      </c>
      <c r="AQ54">
        <v>-1</v>
      </c>
      <c r="AR54">
        <v>2</v>
      </c>
    </row>
    <row r="55" spans="1:44" x14ac:dyDescent="0.35">
      <c r="A55" t="s">
        <v>132</v>
      </c>
      <c r="B55">
        <v>30</v>
      </c>
      <c r="C55">
        <v>638924400</v>
      </c>
      <c r="D55">
        <v>5500000</v>
      </c>
      <c r="E55" s="20">
        <f t="shared" si="3"/>
        <v>0.10714285714285714</v>
      </c>
      <c r="F55" s="20">
        <f t="shared" si="12"/>
        <v>0.16666666666666666</v>
      </c>
      <c r="G55" s="20">
        <f t="shared" si="13"/>
        <v>6.25E-2</v>
      </c>
      <c r="H55" s="19">
        <f t="shared" si="1"/>
        <v>8.3333333333333329E-2</v>
      </c>
      <c r="I55" s="19">
        <f t="shared" si="4"/>
        <v>0.25</v>
      </c>
      <c r="J55" s="19">
        <f t="shared" si="2"/>
        <v>3.6077402427025257E-2</v>
      </c>
      <c r="K55">
        <f t="shared" si="5"/>
        <v>89.571428571428569</v>
      </c>
      <c r="L55">
        <f t="shared" si="6"/>
        <v>89.1</v>
      </c>
      <c r="M55">
        <f t="shared" si="7"/>
        <v>90</v>
      </c>
      <c r="N55">
        <f t="shared" si="8"/>
        <v>1.1961722488038277E-3</v>
      </c>
      <c r="O55">
        <f t="shared" si="9"/>
        <v>1.8705574261129816E-3</v>
      </c>
      <c r="P55">
        <f t="shared" si="10"/>
        <v>6.9444444444444447E-4</v>
      </c>
      <c r="Q55" s="18">
        <f t="shared" si="11"/>
        <v>0.33333333333333331</v>
      </c>
      <c r="R55" t="s">
        <v>37</v>
      </c>
      <c r="S55" t="s">
        <v>38</v>
      </c>
      <c r="T55" t="s">
        <v>50</v>
      </c>
      <c r="U55" t="s">
        <v>119</v>
      </c>
      <c r="V55" t="s">
        <v>45</v>
      </c>
      <c r="W55">
        <v>1881</v>
      </c>
      <c r="X55">
        <v>891</v>
      </c>
      <c r="Y55">
        <v>990</v>
      </c>
      <c r="Z55">
        <v>21</v>
      </c>
      <c r="AA55">
        <v>10</v>
      </c>
      <c r="AB55">
        <v>11</v>
      </c>
      <c r="AC55">
        <v>1</v>
      </c>
      <c r="AD55">
        <v>0</v>
      </c>
      <c r="AE55">
        <v>1</v>
      </c>
      <c r="AF55">
        <v>2</v>
      </c>
      <c r="AG55">
        <v>2</v>
      </c>
      <c r="AH55">
        <v>0</v>
      </c>
      <c r="AI55">
        <v>7</v>
      </c>
      <c r="AJ55">
        <v>2</v>
      </c>
      <c r="AK55">
        <v>5</v>
      </c>
      <c r="AL55">
        <v>28</v>
      </c>
      <c r="AM55">
        <v>12</v>
      </c>
      <c r="AN55">
        <v>16</v>
      </c>
      <c r="AO55">
        <v>191</v>
      </c>
      <c r="AP55">
        <v>128</v>
      </c>
      <c r="AQ55">
        <v>-1</v>
      </c>
      <c r="AR55">
        <v>6</v>
      </c>
    </row>
    <row r="56" spans="1:44" x14ac:dyDescent="0.35">
      <c r="A56" t="s">
        <v>133</v>
      </c>
      <c r="B56">
        <v>23</v>
      </c>
      <c r="C56">
        <v>879465600</v>
      </c>
      <c r="D56">
        <v>8000000</v>
      </c>
      <c r="E56" s="20" t="str">
        <f t="shared" si="3"/>
        <v/>
      </c>
      <c r="F56" s="20" t="str">
        <f t="shared" si="12"/>
        <v/>
      </c>
      <c r="G56" s="20" t="str">
        <f t="shared" si="13"/>
        <v/>
      </c>
      <c r="H56" s="19">
        <f t="shared" si="1"/>
        <v>0</v>
      </c>
      <c r="I56" s="19">
        <f t="shared" si="4"/>
        <v>0</v>
      </c>
      <c r="J56" s="19">
        <f t="shared" si="2"/>
        <v>1.1059653003387019E-2</v>
      </c>
      <c r="K56">
        <f t="shared" si="5"/>
        <v>25.8</v>
      </c>
      <c r="L56">
        <f t="shared" si="6"/>
        <v>41</v>
      </c>
      <c r="M56">
        <f t="shared" si="7"/>
        <v>15.666666666666666</v>
      </c>
      <c r="N56" t="str">
        <f t="shared" si="8"/>
        <v/>
      </c>
      <c r="O56" t="str">
        <f t="shared" si="9"/>
        <v/>
      </c>
      <c r="P56" t="str">
        <f t="shared" si="10"/>
        <v/>
      </c>
      <c r="Q56" s="18">
        <f t="shared" si="11"/>
        <v>0.2</v>
      </c>
      <c r="R56" t="s">
        <v>37</v>
      </c>
      <c r="S56" t="s">
        <v>38</v>
      </c>
      <c r="T56" t="s">
        <v>43</v>
      </c>
      <c r="U56" t="s">
        <v>51</v>
      </c>
      <c r="V56" t="s">
        <v>45</v>
      </c>
      <c r="W56">
        <v>129</v>
      </c>
      <c r="X56">
        <v>82</v>
      </c>
      <c r="Y56">
        <v>47</v>
      </c>
      <c r="Z56">
        <v>5</v>
      </c>
      <c r="AA56">
        <v>2</v>
      </c>
      <c r="AB56">
        <v>3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1</v>
      </c>
      <c r="AJ56">
        <v>0</v>
      </c>
      <c r="AK56">
        <v>1</v>
      </c>
      <c r="AL56">
        <v>3</v>
      </c>
      <c r="AM56">
        <v>2</v>
      </c>
      <c r="AN56">
        <v>1</v>
      </c>
      <c r="AO56">
        <v>-1</v>
      </c>
      <c r="AP56">
        <v>-1</v>
      </c>
      <c r="AQ56">
        <v>-1</v>
      </c>
      <c r="AR56">
        <v>13</v>
      </c>
    </row>
    <row r="57" spans="1:44" x14ac:dyDescent="0.35">
      <c r="A57" t="s">
        <v>134</v>
      </c>
      <c r="B57">
        <v>26</v>
      </c>
      <c r="C57">
        <v>769993200</v>
      </c>
      <c r="D57">
        <v>60000000</v>
      </c>
      <c r="E57" s="20" t="str">
        <f t="shared" si="3"/>
        <v/>
      </c>
      <c r="F57" s="20" t="str">
        <f t="shared" si="12"/>
        <v/>
      </c>
      <c r="G57" s="20" t="str">
        <f t="shared" si="13"/>
        <v/>
      </c>
      <c r="H57" s="19">
        <f t="shared" si="1"/>
        <v>0</v>
      </c>
      <c r="I57" s="19">
        <f t="shared" si="4"/>
        <v>0</v>
      </c>
      <c r="J57" s="19">
        <f t="shared" si="2"/>
        <v>5.4281940398429443E-2</v>
      </c>
      <c r="K57">
        <f t="shared" si="5"/>
        <v>82.571428571428569</v>
      </c>
      <c r="L57">
        <f t="shared" si="6"/>
        <v>90</v>
      </c>
      <c r="M57">
        <f t="shared" si="7"/>
        <v>79.599999999999994</v>
      </c>
      <c r="N57" t="str">
        <f t="shared" si="8"/>
        <v/>
      </c>
      <c r="O57" t="str">
        <f t="shared" si="9"/>
        <v/>
      </c>
      <c r="P57" t="str">
        <f t="shared" si="10"/>
        <v/>
      </c>
      <c r="Q57" s="18">
        <f t="shared" si="11"/>
        <v>0.5714285714285714</v>
      </c>
      <c r="R57" t="s">
        <v>37</v>
      </c>
      <c r="S57" t="s">
        <v>38</v>
      </c>
      <c r="T57" t="s">
        <v>43</v>
      </c>
      <c r="U57" t="s">
        <v>65</v>
      </c>
      <c r="V57" t="s">
        <v>54</v>
      </c>
      <c r="W57">
        <v>578</v>
      </c>
      <c r="X57">
        <v>180</v>
      </c>
      <c r="Y57">
        <v>398</v>
      </c>
      <c r="Z57">
        <v>7</v>
      </c>
      <c r="AA57">
        <v>2</v>
      </c>
      <c r="AB57">
        <v>5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4</v>
      </c>
      <c r="AJ57">
        <v>1</v>
      </c>
      <c r="AK57">
        <v>3</v>
      </c>
      <c r="AL57">
        <v>4</v>
      </c>
      <c r="AM57">
        <v>1</v>
      </c>
      <c r="AN57">
        <v>3</v>
      </c>
      <c r="AO57">
        <v>195</v>
      </c>
      <c r="AP57">
        <v>220</v>
      </c>
      <c r="AQ57">
        <v>7</v>
      </c>
      <c r="AR57">
        <v>19</v>
      </c>
    </row>
    <row r="58" spans="1:44" x14ac:dyDescent="0.35">
      <c r="A58" t="s">
        <v>135</v>
      </c>
      <c r="B58">
        <v>27</v>
      </c>
      <c r="C58">
        <v>743900400</v>
      </c>
      <c r="D58">
        <v>20000000</v>
      </c>
      <c r="E58" s="20">
        <f t="shared" si="3"/>
        <v>0.1</v>
      </c>
      <c r="F58" s="20" t="str">
        <f t="shared" si="12"/>
        <v/>
      </c>
      <c r="G58" s="20">
        <f t="shared" si="13"/>
        <v>0.33333333333333331</v>
      </c>
      <c r="H58" s="19">
        <f t="shared" si="1"/>
        <v>2.7777777777777776E-2</v>
      </c>
      <c r="I58" s="19">
        <f t="shared" si="4"/>
        <v>2.7777777777777776E-2</v>
      </c>
      <c r="J58" s="19">
        <f t="shared" si="2"/>
        <v>4.1237113402061855E-2</v>
      </c>
      <c r="K58">
        <f t="shared" si="5"/>
        <v>57.857142857142854</v>
      </c>
      <c r="L58">
        <f t="shared" si="6"/>
        <v>48.111111111111114</v>
      </c>
      <c r="M58">
        <f t="shared" si="7"/>
        <v>75.400000000000006</v>
      </c>
      <c r="N58">
        <f t="shared" si="8"/>
        <v>1.7283950617283952E-3</v>
      </c>
      <c r="O58" t="str">
        <f t="shared" si="9"/>
        <v/>
      </c>
      <c r="P58">
        <f t="shared" si="10"/>
        <v>4.4208664898320064E-3</v>
      </c>
      <c r="Q58" s="18">
        <f t="shared" si="11"/>
        <v>0.35714285714285715</v>
      </c>
      <c r="R58" t="s">
        <v>37</v>
      </c>
      <c r="S58" t="s">
        <v>38</v>
      </c>
      <c r="T58" t="s">
        <v>39</v>
      </c>
      <c r="U58" t="s">
        <v>136</v>
      </c>
      <c r="V58" t="s">
        <v>61</v>
      </c>
      <c r="W58">
        <v>810</v>
      </c>
      <c r="X58">
        <v>433</v>
      </c>
      <c r="Y58">
        <v>377</v>
      </c>
      <c r="Z58">
        <v>14</v>
      </c>
      <c r="AA58">
        <v>9</v>
      </c>
      <c r="AB58">
        <v>5</v>
      </c>
      <c r="AC58">
        <v>1</v>
      </c>
      <c r="AD58">
        <v>0</v>
      </c>
      <c r="AE58">
        <v>1</v>
      </c>
      <c r="AF58">
        <v>0</v>
      </c>
      <c r="AG58">
        <v>0</v>
      </c>
      <c r="AH58">
        <v>0</v>
      </c>
      <c r="AI58">
        <v>5</v>
      </c>
      <c r="AJ58">
        <v>3</v>
      </c>
      <c r="AK58">
        <v>2</v>
      </c>
      <c r="AL58">
        <v>10</v>
      </c>
      <c r="AM58">
        <v>7</v>
      </c>
      <c r="AN58">
        <v>3</v>
      </c>
      <c r="AO58">
        <v>132</v>
      </c>
      <c r="AP58">
        <v>338</v>
      </c>
      <c r="AQ58">
        <v>-1</v>
      </c>
      <c r="AR58">
        <v>8</v>
      </c>
    </row>
    <row r="59" spans="1:44" x14ac:dyDescent="0.35">
      <c r="A59" t="s">
        <v>137</v>
      </c>
      <c r="B59">
        <v>24</v>
      </c>
      <c r="C59">
        <v>846547200</v>
      </c>
      <c r="D59">
        <v>1200000</v>
      </c>
      <c r="E59" s="20" t="str">
        <f t="shared" si="3"/>
        <v/>
      </c>
      <c r="F59" s="20" t="str">
        <f t="shared" si="12"/>
        <v/>
      </c>
      <c r="G59" s="20" t="str">
        <f t="shared" si="13"/>
        <v/>
      </c>
      <c r="H59" s="19">
        <f t="shared" si="1"/>
        <v>0</v>
      </c>
      <c r="I59" s="19">
        <f t="shared" si="4"/>
        <v>0</v>
      </c>
      <c r="J59" s="19">
        <f t="shared" si="2"/>
        <v>7.8714332568055097E-3</v>
      </c>
      <c r="K59">
        <f t="shared" si="5"/>
        <v>90</v>
      </c>
      <c r="L59" t="str">
        <f t="shared" si="6"/>
        <v/>
      </c>
      <c r="M59">
        <f t="shared" si="7"/>
        <v>90</v>
      </c>
      <c r="N59" t="str">
        <f t="shared" si="8"/>
        <v/>
      </c>
      <c r="O59" t="str">
        <f t="shared" si="9"/>
        <v/>
      </c>
      <c r="P59" t="str">
        <f t="shared" si="10"/>
        <v/>
      </c>
      <c r="Q59" s="18">
        <f t="shared" si="11"/>
        <v>0</v>
      </c>
      <c r="R59" t="s">
        <v>37</v>
      </c>
      <c r="S59" t="s">
        <v>38</v>
      </c>
      <c r="T59" t="s">
        <v>47</v>
      </c>
      <c r="U59" t="s">
        <v>119</v>
      </c>
      <c r="V59" t="s">
        <v>45</v>
      </c>
      <c r="W59">
        <v>90</v>
      </c>
      <c r="X59">
        <v>0</v>
      </c>
      <c r="Y59">
        <v>90</v>
      </c>
      <c r="Z59">
        <v>1</v>
      </c>
      <c r="AA59">
        <v>0</v>
      </c>
      <c r="AB59">
        <v>1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5</v>
      </c>
      <c r="AM59">
        <v>0</v>
      </c>
      <c r="AN59">
        <v>5</v>
      </c>
      <c r="AO59">
        <v>-1</v>
      </c>
      <c r="AP59">
        <v>-1</v>
      </c>
      <c r="AQ59">
        <v>-1</v>
      </c>
      <c r="AR59">
        <v>8</v>
      </c>
    </row>
    <row r="60" spans="1:44" x14ac:dyDescent="0.35">
      <c r="A60" t="s">
        <v>138</v>
      </c>
      <c r="C60">
        <v>0</v>
      </c>
      <c r="E60" s="20">
        <f t="shared" si="3"/>
        <v>0.3888888888888889</v>
      </c>
      <c r="F60" s="20">
        <f t="shared" si="12"/>
        <v>0.3</v>
      </c>
      <c r="G60" s="20">
        <f t="shared" si="13"/>
        <v>0.5</v>
      </c>
      <c r="H60" s="19">
        <f t="shared" si="1"/>
        <v>0.18518518518518517</v>
      </c>
      <c r="I60" s="19">
        <f t="shared" si="4"/>
        <v>0.25925925925925924</v>
      </c>
      <c r="J60" s="19">
        <f t="shared" si="2"/>
        <v>0</v>
      </c>
      <c r="K60">
        <f t="shared" si="5"/>
        <v>84</v>
      </c>
      <c r="L60">
        <f t="shared" si="6"/>
        <v>87.1</v>
      </c>
      <c r="M60">
        <f t="shared" si="7"/>
        <v>80.555555555555557</v>
      </c>
      <c r="N60">
        <f t="shared" si="8"/>
        <v>4.6296296296296294E-3</v>
      </c>
      <c r="O60">
        <f t="shared" si="9"/>
        <v>3.4443168771526983E-3</v>
      </c>
      <c r="P60">
        <f t="shared" si="10"/>
        <v>6.2068965517241377E-3</v>
      </c>
      <c r="Q60" s="18">
        <f t="shared" si="11"/>
        <v>0.31578947368421051</v>
      </c>
      <c r="R60" t="s">
        <v>37</v>
      </c>
      <c r="S60" t="s">
        <v>38</v>
      </c>
      <c r="T60" t="s">
        <v>50</v>
      </c>
      <c r="U60" t="s">
        <v>74</v>
      </c>
      <c r="V60" t="s">
        <v>45</v>
      </c>
      <c r="W60">
        <v>1596</v>
      </c>
      <c r="X60">
        <v>871</v>
      </c>
      <c r="Y60">
        <v>725</v>
      </c>
      <c r="Z60">
        <v>19</v>
      </c>
      <c r="AA60">
        <v>10</v>
      </c>
      <c r="AB60">
        <v>9</v>
      </c>
      <c r="AC60">
        <v>5</v>
      </c>
      <c r="AD60">
        <v>3</v>
      </c>
      <c r="AE60">
        <v>2</v>
      </c>
      <c r="AF60">
        <v>2</v>
      </c>
      <c r="AG60">
        <v>0</v>
      </c>
      <c r="AH60">
        <v>2</v>
      </c>
      <c r="AI60">
        <v>6</v>
      </c>
      <c r="AJ60">
        <v>2</v>
      </c>
      <c r="AK60">
        <v>4</v>
      </c>
      <c r="AL60">
        <v>18</v>
      </c>
      <c r="AM60">
        <v>10</v>
      </c>
      <c r="AN60">
        <v>8</v>
      </c>
      <c r="AO60">
        <v>60</v>
      </c>
      <c r="AP60">
        <v>115</v>
      </c>
      <c r="AQ60">
        <v>-1</v>
      </c>
      <c r="AR60">
        <v>2</v>
      </c>
    </row>
    <row r="61" spans="1:44" x14ac:dyDescent="0.35">
      <c r="A61" t="s">
        <v>139</v>
      </c>
      <c r="B61">
        <v>24</v>
      </c>
      <c r="C61">
        <v>851126400</v>
      </c>
      <c r="D61">
        <v>50000000</v>
      </c>
      <c r="E61" s="20">
        <f t="shared" si="3"/>
        <v>0.4</v>
      </c>
      <c r="F61" s="20">
        <f t="shared" si="12"/>
        <v>0.625</v>
      </c>
      <c r="G61" s="20">
        <f t="shared" si="13"/>
        <v>0.14285714285714285</v>
      </c>
      <c r="H61" s="19">
        <f t="shared" si="1"/>
        <v>5.8823529411764705E-2</v>
      </c>
      <c r="I61" s="19">
        <f t="shared" si="4"/>
        <v>0.17647058823529413</v>
      </c>
      <c r="J61" s="19">
        <f t="shared" si="2"/>
        <v>6.049972775122512E-2</v>
      </c>
      <c r="K61">
        <f t="shared" si="5"/>
        <v>83.941176470588232</v>
      </c>
      <c r="L61">
        <f t="shared" si="6"/>
        <v>79.444444444444443</v>
      </c>
      <c r="M61">
        <f t="shared" si="7"/>
        <v>89</v>
      </c>
      <c r="N61">
        <f t="shared" si="8"/>
        <v>4.7652417659425376E-3</v>
      </c>
      <c r="O61">
        <f t="shared" si="9"/>
        <v>7.8671328671328679E-3</v>
      </c>
      <c r="P61">
        <f t="shared" si="10"/>
        <v>1.6051364365971107E-3</v>
      </c>
      <c r="Q61" s="18">
        <f t="shared" si="11"/>
        <v>0.47058823529411764</v>
      </c>
      <c r="R61" t="s">
        <v>37</v>
      </c>
      <c r="S61" t="s">
        <v>38</v>
      </c>
      <c r="T61" t="s">
        <v>43</v>
      </c>
      <c r="U61" t="s">
        <v>105</v>
      </c>
      <c r="V61" t="s">
        <v>45</v>
      </c>
      <c r="W61">
        <v>1427</v>
      </c>
      <c r="X61">
        <v>715</v>
      </c>
      <c r="Y61">
        <v>712</v>
      </c>
      <c r="Z61">
        <v>17</v>
      </c>
      <c r="AA61">
        <v>9</v>
      </c>
      <c r="AB61">
        <v>8</v>
      </c>
      <c r="AC61">
        <v>2</v>
      </c>
      <c r="AD61">
        <v>2</v>
      </c>
      <c r="AE61">
        <v>0</v>
      </c>
      <c r="AF61">
        <v>4</v>
      </c>
      <c r="AG61">
        <v>3</v>
      </c>
      <c r="AH61">
        <v>1</v>
      </c>
      <c r="AI61">
        <v>8</v>
      </c>
      <c r="AJ61">
        <v>4</v>
      </c>
      <c r="AK61">
        <v>4</v>
      </c>
      <c r="AL61">
        <v>15</v>
      </c>
      <c r="AM61">
        <v>8</v>
      </c>
      <c r="AN61">
        <v>7</v>
      </c>
      <c r="AO61">
        <v>122</v>
      </c>
      <c r="AP61">
        <v>28</v>
      </c>
      <c r="AQ61">
        <v>27</v>
      </c>
      <c r="AR61">
        <v>6</v>
      </c>
    </row>
    <row r="62" spans="1:44" x14ac:dyDescent="0.35">
      <c r="A62" t="s">
        <v>140</v>
      </c>
      <c r="B62">
        <v>25</v>
      </c>
      <c r="C62">
        <v>808095600</v>
      </c>
      <c r="D62">
        <v>2400000</v>
      </c>
      <c r="E62" s="20" t="str">
        <f t="shared" si="3"/>
        <v/>
      </c>
      <c r="F62" s="20" t="str">
        <f t="shared" si="12"/>
        <v/>
      </c>
      <c r="G62" s="20" t="str">
        <f t="shared" si="13"/>
        <v/>
      </c>
      <c r="H62" s="19">
        <f t="shared" si="1"/>
        <v>0</v>
      </c>
      <c r="I62" s="19">
        <f t="shared" si="4"/>
        <v>0</v>
      </c>
      <c r="J62" s="19">
        <f t="shared" si="2"/>
        <v>2.1715526601520088E-3</v>
      </c>
      <c r="K62" t="str">
        <f t="shared" si="5"/>
        <v/>
      </c>
      <c r="L62" t="str">
        <f t="shared" si="6"/>
        <v/>
      </c>
      <c r="M62" t="str">
        <f t="shared" si="7"/>
        <v/>
      </c>
      <c r="N62" t="str">
        <f t="shared" si="8"/>
        <v/>
      </c>
      <c r="O62" t="str">
        <f t="shared" si="9"/>
        <v/>
      </c>
      <c r="P62" t="str">
        <f t="shared" si="10"/>
        <v/>
      </c>
      <c r="Q62" s="18" t="str">
        <f t="shared" si="11"/>
        <v/>
      </c>
      <c r="R62" t="s">
        <v>37</v>
      </c>
      <c r="S62" t="s">
        <v>38</v>
      </c>
      <c r="T62" t="s">
        <v>43</v>
      </c>
      <c r="U62" t="s">
        <v>67</v>
      </c>
      <c r="V62" t="s">
        <v>45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-1</v>
      </c>
      <c r="AP62">
        <v>-1</v>
      </c>
      <c r="AQ62">
        <v>-1</v>
      </c>
      <c r="AR62">
        <v>-1</v>
      </c>
    </row>
    <row r="63" spans="1:44" x14ac:dyDescent="0.35">
      <c r="A63" t="s">
        <v>140</v>
      </c>
      <c r="B63">
        <v>27</v>
      </c>
      <c r="C63">
        <v>735606000</v>
      </c>
      <c r="D63">
        <v>2400000</v>
      </c>
      <c r="E63" s="20">
        <f t="shared" si="3"/>
        <v>0.1111111111111111</v>
      </c>
      <c r="F63" s="20" t="str">
        <f t="shared" si="12"/>
        <v/>
      </c>
      <c r="G63" s="20">
        <f t="shared" si="13"/>
        <v>0.2</v>
      </c>
      <c r="H63" s="19">
        <f t="shared" si="1"/>
        <v>0</v>
      </c>
      <c r="I63" s="19">
        <f t="shared" si="4"/>
        <v>2.9411764705882353E-2</v>
      </c>
      <c r="J63" s="19">
        <f t="shared" si="2"/>
        <v>3.3741037536904259E-3</v>
      </c>
      <c r="K63">
        <f t="shared" si="5"/>
        <v>63.133333333333333</v>
      </c>
      <c r="L63">
        <f t="shared" si="6"/>
        <v>63.833333333333336</v>
      </c>
      <c r="M63">
        <f t="shared" si="7"/>
        <v>62.666666666666664</v>
      </c>
      <c r="N63">
        <f t="shared" si="8"/>
        <v>1.7599436818021823E-3</v>
      </c>
      <c r="O63" t="str">
        <f t="shared" si="9"/>
        <v/>
      </c>
      <c r="P63">
        <f t="shared" si="10"/>
        <v>3.1914893617021279E-3</v>
      </c>
      <c r="Q63" s="18">
        <f t="shared" si="11"/>
        <v>0.26666666666666666</v>
      </c>
      <c r="R63" t="s">
        <v>37</v>
      </c>
      <c r="S63" t="s">
        <v>38</v>
      </c>
      <c r="T63" t="s">
        <v>43</v>
      </c>
      <c r="U63" t="s">
        <v>90</v>
      </c>
      <c r="V63" t="s">
        <v>141</v>
      </c>
      <c r="W63">
        <v>947</v>
      </c>
      <c r="X63">
        <v>383</v>
      </c>
      <c r="Y63">
        <v>564</v>
      </c>
      <c r="Z63">
        <v>15</v>
      </c>
      <c r="AA63">
        <v>6</v>
      </c>
      <c r="AB63">
        <v>9</v>
      </c>
      <c r="AC63">
        <v>0</v>
      </c>
      <c r="AD63">
        <v>0</v>
      </c>
      <c r="AE63">
        <v>0</v>
      </c>
      <c r="AF63">
        <v>1</v>
      </c>
      <c r="AG63">
        <v>0</v>
      </c>
      <c r="AH63">
        <v>1</v>
      </c>
      <c r="AI63">
        <v>4</v>
      </c>
      <c r="AJ63">
        <v>2</v>
      </c>
      <c r="AK63">
        <v>2</v>
      </c>
      <c r="AL63">
        <v>9</v>
      </c>
      <c r="AM63">
        <v>4</v>
      </c>
      <c r="AN63">
        <v>5</v>
      </c>
      <c r="AO63">
        <v>313</v>
      </c>
      <c r="AP63">
        <v>121</v>
      </c>
      <c r="AQ63">
        <v>23</v>
      </c>
      <c r="AR63">
        <v>20</v>
      </c>
    </row>
    <row r="64" spans="1:44" x14ac:dyDescent="0.35">
      <c r="A64" t="s">
        <v>142</v>
      </c>
      <c r="B64">
        <v>23</v>
      </c>
      <c r="C64">
        <v>884822400</v>
      </c>
      <c r="D64">
        <v>25000000</v>
      </c>
      <c r="E64" s="20">
        <f t="shared" si="3"/>
        <v>8.3333333333333329E-2</v>
      </c>
      <c r="F64" s="20" t="str">
        <f t="shared" si="12"/>
        <v/>
      </c>
      <c r="G64" s="20">
        <f t="shared" si="13"/>
        <v>0.14285714285714285</v>
      </c>
      <c r="H64" s="19">
        <f t="shared" si="1"/>
        <v>0</v>
      </c>
      <c r="I64" s="19">
        <f t="shared" si="4"/>
        <v>3.3333333333333333E-2</v>
      </c>
      <c r="J64" s="19">
        <f t="shared" si="2"/>
        <v>4.7573739295908656E-2</v>
      </c>
      <c r="K64">
        <f t="shared" si="5"/>
        <v>87.615384615384613</v>
      </c>
      <c r="L64">
        <f t="shared" si="6"/>
        <v>84.833333333333329</v>
      </c>
      <c r="M64">
        <f t="shared" si="7"/>
        <v>90</v>
      </c>
      <c r="N64">
        <f t="shared" si="8"/>
        <v>9.5112671934445418E-4</v>
      </c>
      <c r="O64" t="str">
        <f t="shared" si="9"/>
        <v/>
      </c>
      <c r="P64">
        <f t="shared" si="10"/>
        <v>1.5873015873015873E-3</v>
      </c>
      <c r="Q64" s="18">
        <f t="shared" si="11"/>
        <v>0.23076923076923078</v>
      </c>
      <c r="R64" t="s">
        <v>37</v>
      </c>
      <c r="S64" t="s">
        <v>38</v>
      </c>
      <c r="T64" t="s">
        <v>50</v>
      </c>
      <c r="U64" t="s">
        <v>53</v>
      </c>
      <c r="V64" t="s">
        <v>45</v>
      </c>
      <c r="W64">
        <v>1139</v>
      </c>
      <c r="X64">
        <v>509</v>
      </c>
      <c r="Y64">
        <v>630</v>
      </c>
      <c r="Z64">
        <v>13</v>
      </c>
      <c r="AA64">
        <v>6</v>
      </c>
      <c r="AB64">
        <v>7</v>
      </c>
      <c r="AC64">
        <v>0</v>
      </c>
      <c r="AD64">
        <v>0</v>
      </c>
      <c r="AE64">
        <v>0</v>
      </c>
      <c r="AF64">
        <v>1</v>
      </c>
      <c r="AG64">
        <v>0</v>
      </c>
      <c r="AH64">
        <v>1</v>
      </c>
      <c r="AI64">
        <v>3</v>
      </c>
      <c r="AJ64">
        <v>1</v>
      </c>
      <c r="AK64">
        <v>2</v>
      </c>
      <c r="AL64">
        <v>12</v>
      </c>
      <c r="AM64">
        <v>5</v>
      </c>
      <c r="AN64">
        <v>7</v>
      </c>
      <c r="AO64">
        <v>264</v>
      </c>
      <c r="AP64">
        <v>149</v>
      </c>
      <c r="AQ64">
        <v>-1</v>
      </c>
      <c r="AR64">
        <v>13</v>
      </c>
    </row>
    <row r="65" spans="1:44" x14ac:dyDescent="0.35">
      <c r="A65" t="s">
        <v>143</v>
      </c>
      <c r="B65">
        <v>31</v>
      </c>
      <c r="C65">
        <v>622335600</v>
      </c>
      <c r="D65">
        <v>8000000</v>
      </c>
      <c r="E65" s="20">
        <f t="shared" si="3"/>
        <v>0.125</v>
      </c>
      <c r="F65" s="20">
        <f t="shared" si="12"/>
        <v>0.2857142857142857</v>
      </c>
      <c r="G65" s="20" t="str">
        <f t="shared" si="13"/>
        <v/>
      </c>
      <c r="H65" s="19">
        <f t="shared" si="1"/>
        <v>0.16666666666666666</v>
      </c>
      <c r="I65" s="19">
        <f t="shared" si="4"/>
        <v>0.16666666666666666</v>
      </c>
      <c r="J65" s="19">
        <f t="shared" si="2"/>
        <v>5.2476221712036732E-2</v>
      </c>
      <c r="K65">
        <f t="shared" si="5"/>
        <v>90</v>
      </c>
      <c r="L65">
        <f t="shared" si="6"/>
        <v>90</v>
      </c>
      <c r="M65">
        <f t="shared" si="7"/>
        <v>90</v>
      </c>
      <c r="N65">
        <f t="shared" si="8"/>
        <v>1.3888888888888889E-3</v>
      </c>
      <c r="O65">
        <f t="shared" si="9"/>
        <v>3.1746031746031746E-3</v>
      </c>
      <c r="P65" t="str">
        <f t="shared" si="10"/>
        <v/>
      </c>
      <c r="Q65" s="18">
        <f t="shared" si="11"/>
        <v>0.4</v>
      </c>
      <c r="R65" t="s">
        <v>37</v>
      </c>
      <c r="S65" t="s">
        <v>38</v>
      </c>
      <c r="T65" t="s">
        <v>43</v>
      </c>
      <c r="U65" t="s">
        <v>119</v>
      </c>
      <c r="V65" t="s">
        <v>45</v>
      </c>
      <c r="W65">
        <v>1350</v>
      </c>
      <c r="X65">
        <v>630</v>
      </c>
      <c r="Y65">
        <v>720</v>
      </c>
      <c r="Z65">
        <v>15</v>
      </c>
      <c r="AA65">
        <v>7</v>
      </c>
      <c r="AB65">
        <v>8</v>
      </c>
      <c r="AC65">
        <v>2</v>
      </c>
      <c r="AD65">
        <v>2</v>
      </c>
      <c r="AE65">
        <v>0</v>
      </c>
      <c r="AF65">
        <v>0</v>
      </c>
      <c r="AG65">
        <v>0</v>
      </c>
      <c r="AH65">
        <v>0</v>
      </c>
      <c r="AI65">
        <v>6</v>
      </c>
      <c r="AJ65">
        <v>2</v>
      </c>
      <c r="AK65">
        <v>4</v>
      </c>
      <c r="AL65">
        <v>16</v>
      </c>
      <c r="AM65">
        <v>7</v>
      </c>
      <c r="AN65">
        <v>9</v>
      </c>
      <c r="AO65">
        <v>124</v>
      </c>
      <c r="AP65">
        <v>203</v>
      </c>
      <c r="AQ65">
        <v>40</v>
      </c>
      <c r="AR65">
        <v>3</v>
      </c>
    </row>
    <row r="66" spans="1:44" x14ac:dyDescent="0.35">
      <c r="A66" t="s">
        <v>144</v>
      </c>
      <c r="B66">
        <v>26</v>
      </c>
      <c r="C66">
        <v>776041200</v>
      </c>
      <c r="D66">
        <v>2000000</v>
      </c>
      <c r="E66" s="20" t="str">
        <f t="shared" si="3"/>
        <v/>
      </c>
      <c r="F66" s="20" t="str">
        <f t="shared" si="12"/>
        <v/>
      </c>
      <c r="G66" s="20" t="str">
        <f t="shared" si="13"/>
        <v/>
      </c>
      <c r="H66" s="19">
        <f t="shared" si="1"/>
        <v>0</v>
      </c>
      <c r="I66" s="19">
        <f t="shared" si="4"/>
        <v>0</v>
      </c>
      <c r="J66" s="19">
        <f t="shared" ref="J66:J129" si="14">D66/SUMIF($U$2:$U$583,U66,$D$2:$D$583)</f>
        <v>1.1682242990654205E-2</v>
      </c>
      <c r="K66">
        <f t="shared" si="5"/>
        <v>63.916666666666664</v>
      </c>
      <c r="L66">
        <f t="shared" si="6"/>
        <v>73.8</v>
      </c>
      <c r="M66">
        <f t="shared" si="7"/>
        <v>56.857142857142854</v>
      </c>
      <c r="N66" t="str">
        <f t="shared" si="8"/>
        <v/>
      </c>
      <c r="O66" t="str">
        <f t="shared" si="9"/>
        <v/>
      </c>
      <c r="P66" t="str">
        <f t="shared" si="10"/>
        <v/>
      </c>
      <c r="Q66" s="18">
        <f t="shared" si="11"/>
        <v>8.3333333333333329E-2</v>
      </c>
      <c r="R66" t="s">
        <v>37</v>
      </c>
      <c r="S66" t="s">
        <v>38</v>
      </c>
      <c r="T66" t="s">
        <v>50</v>
      </c>
      <c r="U66" t="s">
        <v>48</v>
      </c>
      <c r="V66" t="s">
        <v>45</v>
      </c>
      <c r="W66">
        <v>767</v>
      </c>
      <c r="X66">
        <v>369</v>
      </c>
      <c r="Y66">
        <v>398</v>
      </c>
      <c r="Z66">
        <v>12</v>
      </c>
      <c r="AA66">
        <v>5</v>
      </c>
      <c r="AB66">
        <v>7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1</v>
      </c>
      <c r="AJ66">
        <v>1</v>
      </c>
      <c r="AK66">
        <v>0</v>
      </c>
      <c r="AL66">
        <v>12</v>
      </c>
      <c r="AM66">
        <v>3</v>
      </c>
      <c r="AN66">
        <v>9</v>
      </c>
      <c r="AO66">
        <v>293</v>
      </c>
      <c r="AP66">
        <v>350</v>
      </c>
      <c r="AQ66">
        <v>-1</v>
      </c>
      <c r="AR66">
        <v>8</v>
      </c>
    </row>
    <row r="67" spans="1:44" x14ac:dyDescent="0.35">
      <c r="A67" t="s">
        <v>145</v>
      </c>
      <c r="B67">
        <v>23</v>
      </c>
      <c r="C67">
        <v>876265200</v>
      </c>
      <c r="D67">
        <v>22000000</v>
      </c>
      <c r="E67" s="20" t="str">
        <f t="shared" ref="E67:E130" si="15">IFERROR(IF((AC67+AF67)/AL67=0,"",(AC67+AF67)/AL67),"")</f>
        <v/>
      </c>
      <c r="F67" s="20" t="str">
        <f t="shared" si="12"/>
        <v/>
      </c>
      <c r="G67" s="20" t="str">
        <f t="shared" si="13"/>
        <v/>
      </c>
      <c r="H67" s="19">
        <f t="shared" ref="H67:H130" si="16">AC67/SUMIF($U$2:$U$583,U67,$AC$2:$AC$583)</f>
        <v>0</v>
      </c>
      <c r="I67" s="19">
        <f t="shared" ref="I67:I130" si="17">(AC67+AF67)/SUMIF($U$2:$U$583,U67,$AC$2:$AC$583)</f>
        <v>0</v>
      </c>
      <c r="J67" s="19">
        <f t="shared" si="14"/>
        <v>8.9014768359295976E-2</v>
      </c>
      <c r="K67">
        <f t="shared" ref="K67:K130" si="18">IFERROR(W67/Z67,"")</f>
        <v>88.19047619047619</v>
      </c>
      <c r="L67">
        <f t="shared" ref="L67:L130" si="19">IFERROR(X67/AA67,"")</f>
        <v>86.2</v>
      </c>
      <c r="M67">
        <f t="shared" ref="M67:M130" si="20">IFERROR(Y67/AB67,"")</f>
        <v>90</v>
      </c>
      <c r="N67" t="str">
        <f t="shared" ref="N67:N130" si="21">IFERROR(E67/K67,"")</f>
        <v/>
      </c>
      <c r="O67" t="str">
        <f t="shared" ref="O67:O130" si="22">IFERROR(F67/L67,"")</f>
        <v/>
      </c>
      <c r="P67" t="str">
        <f t="shared" ref="P67:P130" si="23">IFERROR(G67/M67,"")</f>
        <v/>
      </c>
      <c r="Q67" s="18">
        <f t="shared" ref="Q67:Q130" si="24">IFERROR(AI67/Z67,"")</f>
        <v>0.33333333333333331</v>
      </c>
      <c r="R67" t="s">
        <v>37</v>
      </c>
      <c r="S67" t="s">
        <v>38</v>
      </c>
      <c r="T67" t="s">
        <v>43</v>
      </c>
      <c r="U67" t="s">
        <v>40</v>
      </c>
      <c r="V67" t="s">
        <v>45</v>
      </c>
      <c r="W67">
        <v>1852</v>
      </c>
      <c r="X67">
        <v>862</v>
      </c>
      <c r="Y67">
        <v>990</v>
      </c>
      <c r="Z67">
        <v>21</v>
      </c>
      <c r="AA67">
        <v>10</v>
      </c>
      <c r="AB67">
        <v>11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7</v>
      </c>
      <c r="AJ67">
        <v>3</v>
      </c>
      <c r="AK67">
        <v>4</v>
      </c>
      <c r="AL67">
        <v>26</v>
      </c>
      <c r="AM67">
        <v>12</v>
      </c>
      <c r="AN67">
        <v>14</v>
      </c>
      <c r="AO67">
        <v>285</v>
      </c>
      <c r="AP67">
        <v>318</v>
      </c>
      <c r="AQ67">
        <v>73</v>
      </c>
      <c r="AR67">
        <v>22</v>
      </c>
    </row>
    <row r="68" spans="1:44" x14ac:dyDescent="0.35">
      <c r="A68" t="s">
        <v>146</v>
      </c>
      <c r="B68">
        <v>20</v>
      </c>
      <c r="C68">
        <v>948672000</v>
      </c>
      <c r="D68">
        <v>2000000</v>
      </c>
      <c r="E68" s="20">
        <f t="shared" si="15"/>
        <v>0.5</v>
      </c>
      <c r="F68" s="20">
        <f t="shared" si="12"/>
        <v>0.5</v>
      </c>
      <c r="G68" s="20" t="str">
        <f t="shared" si="13"/>
        <v/>
      </c>
      <c r="H68" s="19">
        <f t="shared" si="16"/>
        <v>3.125E-2</v>
      </c>
      <c r="I68" s="19">
        <f t="shared" si="17"/>
        <v>3.125E-2</v>
      </c>
      <c r="J68" s="19">
        <f t="shared" si="14"/>
        <v>6.2627211523406919E-3</v>
      </c>
      <c r="K68">
        <f t="shared" si="18"/>
        <v>28.6</v>
      </c>
      <c r="L68">
        <f t="shared" si="19"/>
        <v>45.333333333333336</v>
      </c>
      <c r="M68">
        <f t="shared" si="20"/>
        <v>3.5</v>
      </c>
      <c r="N68">
        <f t="shared" si="21"/>
        <v>1.748251748251748E-2</v>
      </c>
      <c r="O68">
        <f t="shared" si="22"/>
        <v>1.1029411764705881E-2</v>
      </c>
      <c r="P68" t="str">
        <f t="shared" si="23"/>
        <v/>
      </c>
      <c r="Q68" s="18">
        <f t="shared" si="24"/>
        <v>0.2</v>
      </c>
      <c r="R68" t="s">
        <v>37</v>
      </c>
      <c r="S68" t="s">
        <v>38</v>
      </c>
      <c r="T68" t="s">
        <v>39</v>
      </c>
      <c r="U68" t="s">
        <v>44</v>
      </c>
      <c r="V68" t="s">
        <v>45</v>
      </c>
      <c r="W68">
        <v>143</v>
      </c>
      <c r="X68">
        <v>136</v>
      </c>
      <c r="Y68">
        <v>7</v>
      </c>
      <c r="Z68">
        <v>5</v>
      </c>
      <c r="AA68">
        <v>3</v>
      </c>
      <c r="AB68">
        <v>2</v>
      </c>
      <c r="AC68">
        <v>1</v>
      </c>
      <c r="AD68">
        <v>1</v>
      </c>
      <c r="AE68">
        <v>0</v>
      </c>
      <c r="AF68">
        <v>0</v>
      </c>
      <c r="AG68">
        <v>0</v>
      </c>
      <c r="AH68">
        <v>0</v>
      </c>
      <c r="AI68">
        <v>1</v>
      </c>
      <c r="AJ68">
        <v>1</v>
      </c>
      <c r="AK68">
        <v>0</v>
      </c>
      <c r="AL68">
        <v>2</v>
      </c>
      <c r="AM68">
        <v>2</v>
      </c>
      <c r="AN68">
        <v>0</v>
      </c>
      <c r="AO68">
        <v>-1</v>
      </c>
      <c r="AP68">
        <v>-1</v>
      </c>
      <c r="AQ68">
        <v>-1</v>
      </c>
      <c r="AR68">
        <v>11</v>
      </c>
    </row>
    <row r="69" spans="1:44" x14ac:dyDescent="0.35">
      <c r="A69" t="s">
        <v>147</v>
      </c>
      <c r="B69">
        <v>26</v>
      </c>
      <c r="C69">
        <v>774399600</v>
      </c>
      <c r="D69">
        <v>28000000</v>
      </c>
      <c r="E69" s="20">
        <f t="shared" si="15"/>
        <v>0.125</v>
      </c>
      <c r="F69" s="20">
        <f t="shared" si="12"/>
        <v>0.16666666666666666</v>
      </c>
      <c r="G69" s="20" t="str">
        <f t="shared" si="13"/>
        <v/>
      </c>
      <c r="H69" s="19">
        <f t="shared" si="16"/>
        <v>2.564102564102564E-2</v>
      </c>
      <c r="I69" s="19">
        <f t="shared" si="17"/>
        <v>2.564102564102564E-2</v>
      </c>
      <c r="J69" s="19">
        <f t="shared" si="14"/>
        <v>2.5331572185933741E-2</v>
      </c>
      <c r="K69">
        <f t="shared" si="18"/>
        <v>84.333333333333329</v>
      </c>
      <c r="L69">
        <f t="shared" si="19"/>
        <v>86.25</v>
      </c>
      <c r="M69">
        <f t="shared" si="20"/>
        <v>80.5</v>
      </c>
      <c r="N69">
        <f t="shared" si="21"/>
        <v>1.482213438735178E-3</v>
      </c>
      <c r="O69">
        <f t="shared" si="22"/>
        <v>1.9323671497584541E-3</v>
      </c>
      <c r="P69" t="str">
        <f t="shared" si="23"/>
        <v/>
      </c>
      <c r="Q69" s="18">
        <f t="shared" si="24"/>
        <v>0.33333333333333331</v>
      </c>
      <c r="R69" t="s">
        <v>37</v>
      </c>
      <c r="S69" t="s">
        <v>38</v>
      </c>
      <c r="T69" t="s">
        <v>43</v>
      </c>
      <c r="U69" t="s">
        <v>65</v>
      </c>
      <c r="V69" t="s">
        <v>54</v>
      </c>
      <c r="W69">
        <v>506</v>
      </c>
      <c r="X69">
        <v>345</v>
      </c>
      <c r="Y69">
        <v>161</v>
      </c>
      <c r="Z69">
        <v>6</v>
      </c>
      <c r="AA69">
        <v>4</v>
      </c>
      <c r="AB69">
        <v>2</v>
      </c>
      <c r="AC69">
        <v>1</v>
      </c>
      <c r="AD69">
        <v>1</v>
      </c>
      <c r="AE69">
        <v>0</v>
      </c>
      <c r="AF69">
        <v>0</v>
      </c>
      <c r="AG69">
        <v>0</v>
      </c>
      <c r="AH69">
        <v>0</v>
      </c>
      <c r="AI69">
        <v>2</v>
      </c>
      <c r="AJ69">
        <v>2</v>
      </c>
      <c r="AK69">
        <v>0</v>
      </c>
      <c r="AL69">
        <v>8</v>
      </c>
      <c r="AM69">
        <v>6</v>
      </c>
      <c r="AN69">
        <v>2</v>
      </c>
      <c r="AO69">
        <v>99</v>
      </c>
      <c r="AP69">
        <v>214</v>
      </c>
      <c r="AQ69">
        <v>95</v>
      </c>
      <c r="AR69">
        <v>11</v>
      </c>
    </row>
    <row r="70" spans="1:44" x14ac:dyDescent="0.35">
      <c r="A70" t="s">
        <v>148</v>
      </c>
      <c r="B70">
        <v>28</v>
      </c>
      <c r="C70">
        <v>715906800</v>
      </c>
      <c r="D70">
        <v>15000000</v>
      </c>
      <c r="E70" s="20">
        <f t="shared" si="15"/>
        <v>0.33333333333333331</v>
      </c>
      <c r="F70" s="20">
        <f t="shared" si="12"/>
        <v>0.5</v>
      </c>
      <c r="G70" s="20" t="str">
        <f t="shared" si="13"/>
        <v/>
      </c>
      <c r="H70" s="19">
        <f t="shared" si="16"/>
        <v>3.3333333333333333E-2</v>
      </c>
      <c r="I70" s="19">
        <f t="shared" si="17"/>
        <v>3.3333333333333333E-2</v>
      </c>
      <c r="J70" s="19">
        <f t="shared" si="14"/>
        <v>2.8544243577545196E-2</v>
      </c>
      <c r="K70">
        <f t="shared" si="18"/>
        <v>45.166666666666664</v>
      </c>
      <c r="L70">
        <f t="shared" si="19"/>
        <v>54</v>
      </c>
      <c r="M70">
        <f t="shared" si="20"/>
        <v>36.333333333333336</v>
      </c>
      <c r="N70">
        <f t="shared" si="21"/>
        <v>7.3800738007380072E-3</v>
      </c>
      <c r="O70">
        <f t="shared" si="22"/>
        <v>9.2592592592592587E-3</v>
      </c>
      <c r="P70" t="str">
        <f t="shared" si="23"/>
        <v/>
      </c>
      <c r="Q70" s="18">
        <f t="shared" si="24"/>
        <v>0.16666666666666666</v>
      </c>
      <c r="R70" t="s">
        <v>37</v>
      </c>
      <c r="S70" t="s">
        <v>38</v>
      </c>
      <c r="T70" t="s">
        <v>50</v>
      </c>
      <c r="U70" t="s">
        <v>53</v>
      </c>
      <c r="V70" t="s">
        <v>82</v>
      </c>
      <c r="W70">
        <v>271</v>
      </c>
      <c r="X70">
        <v>162</v>
      </c>
      <c r="Y70">
        <v>109</v>
      </c>
      <c r="Z70">
        <v>6</v>
      </c>
      <c r="AA70">
        <v>3</v>
      </c>
      <c r="AB70">
        <v>3</v>
      </c>
      <c r="AC70">
        <v>1</v>
      </c>
      <c r="AD70">
        <v>1</v>
      </c>
      <c r="AE70">
        <v>0</v>
      </c>
      <c r="AF70">
        <v>0</v>
      </c>
      <c r="AG70">
        <v>0</v>
      </c>
      <c r="AH70">
        <v>0</v>
      </c>
      <c r="AI70">
        <v>1</v>
      </c>
      <c r="AJ70">
        <v>0</v>
      </c>
      <c r="AK70">
        <v>1</v>
      </c>
      <c r="AL70">
        <v>3</v>
      </c>
      <c r="AM70">
        <v>2</v>
      </c>
      <c r="AN70">
        <v>1</v>
      </c>
      <c r="AO70">
        <v>40</v>
      </c>
      <c r="AP70">
        <v>355</v>
      </c>
      <c r="AQ70">
        <v>-1</v>
      </c>
      <c r="AR70">
        <v>10</v>
      </c>
    </row>
    <row r="71" spans="1:44" x14ac:dyDescent="0.35">
      <c r="A71" t="s">
        <v>149</v>
      </c>
      <c r="B71">
        <v>25</v>
      </c>
      <c r="C71">
        <v>800406000</v>
      </c>
      <c r="D71">
        <v>4800000</v>
      </c>
      <c r="E71" s="20" t="str">
        <f t="shared" si="15"/>
        <v/>
      </c>
      <c r="F71" s="20" t="str">
        <f t="shared" si="12"/>
        <v/>
      </c>
      <c r="G71" s="20" t="str">
        <f t="shared" si="13"/>
        <v/>
      </c>
      <c r="H71" s="19">
        <f t="shared" si="16"/>
        <v>0</v>
      </c>
      <c r="I71" s="19">
        <f t="shared" si="17"/>
        <v>0</v>
      </c>
      <c r="J71" s="19">
        <f t="shared" si="14"/>
        <v>1.9421404005664576E-2</v>
      </c>
      <c r="K71">
        <f t="shared" si="18"/>
        <v>68</v>
      </c>
      <c r="L71">
        <f t="shared" si="19"/>
        <v>90</v>
      </c>
      <c r="M71">
        <f t="shared" si="20"/>
        <v>57</v>
      </c>
      <c r="N71" t="str">
        <f t="shared" si="21"/>
        <v/>
      </c>
      <c r="O71" t="str">
        <f t="shared" si="22"/>
        <v/>
      </c>
      <c r="P71" t="str">
        <f t="shared" si="23"/>
        <v/>
      </c>
      <c r="Q71" s="18">
        <f t="shared" si="24"/>
        <v>0</v>
      </c>
      <c r="R71" t="s">
        <v>37</v>
      </c>
      <c r="S71" t="s">
        <v>38</v>
      </c>
      <c r="T71" t="s">
        <v>43</v>
      </c>
      <c r="U71" t="s">
        <v>40</v>
      </c>
      <c r="V71" t="s">
        <v>82</v>
      </c>
      <c r="W71">
        <v>204</v>
      </c>
      <c r="X71">
        <v>90</v>
      </c>
      <c r="Y71">
        <v>114</v>
      </c>
      <c r="Z71">
        <v>3</v>
      </c>
      <c r="AA71">
        <v>1</v>
      </c>
      <c r="AB71">
        <v>2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3</v>
      </c>
      <c r="AM71">
        <v>1</v>
      </c>
      <c r="AN71">
        <v>2</v>
      </c>
      <c r="AO71">
        <v>-1</v>
      </c>
      <c r="AP71">
        <v>-1</v>
      </c>
      <c r="AQ71">
        <v>-1</v>
      </c>
      <c r="AR71">
        <v>18</v>
      </c>
    </row>
    <row r="72" spans="1:44" x14ac:dyDescent="0.35">
      <c r="A72" t="s">
        <v>150</v>
      </c>
      <c r="B72">
        <v>26</v>
      </c>
      <c r="C72">
        <v>776473200</v>
      </c>
      <c r="D72">
        <v>70000000</v>
      </c>
      <c r="E72" s="20">
        <f t="shared" si="15"/>
        <v>0.66666666666666663</v>
      </c>
      <c r="F72" s="20" t="str">
        <f t="shared" si="12"/>
        <v/>
      </c>
      <c r="G72" s="20">
        <f t="shared" si="13"/>
        <v>0.33333333333333331</v>
      </c>
      <c r="H72" s="19">
        <f t="shared" si="16"/>
        <v>2.564102564102564E-2</v>
      </c>
      <c r="I72" s="19">
        <f t="shared" si="17"/>
        <v>5.128205128205128E-2</v>
      </c>
      <c r="J72" s="19">
        <f t="shared" si="14"/>
        <v>6.3328930464834343E-2</v>
      </c>
      <c r="K72">
        <f t="shared" si="18"/>
        <v>75</v>
      </c>
      <c r="L72">
        <f t="shared" si="19"/>
        <v>77</v>
      </c>
      <c r="M72">
        <f t="shared" si="20"/>
        <v>73.25</v>
      </c>
      <c r="N72">
        <f t="shared" si="21"/>
        <v>8.8888888888888889E-3</v>
      </c>
      <c r="O72" t="str">
        <f t="shared" si="22"/>
        <v/>
      </c>
      <c r="P72">
        <f t="shared" si="23"/>
        <v>4.5506257110352671E-3</v>
      </c>
      <c r="Q72" s="18">
        <f t="shared" si="24"/>
        <v>0.66666666666666663</v>
      </c>
      <c r="R72" t="s">
        <v>37</v>
      </c>
      <c r="S72" t="s">
        <v>38</v>
      </c>
      <c r="T72" t="s">
        <v>50</v>
      </c>
      <c r="U72" t="s">
        <v>65</v>
      </c>
      <c r="V72" t="s">
        <v>101</v>
      </c>
      <c r="W72">
        <v>1125</v>
      </c>
      <c r="X72">
        <v>539</v>
      </c>
      <c r="Y72">
        <v>586</v>
      </c>
      <c r="Z72">
        <v>15</v>
      </c>
      <c r="AA72">
        <v>7</v>
      </c>
      <c r="AB72">
        <v>8</v>
      </c>
      <c r="AC72">
        <v>1</v>
      </c>
      <c r="AD72">
        <v>1</v>
      </c>
      <c r="AE72">
        <v>0</v>
      </c>
      <c r="AF72">
        <v>1</v>
      </c>
      <c r="AG72">
        <v>0</v>
      </c>
      <c r="AH72">
        <v>1</v>
      </c>
      <c r="AI72">
        <v>10</v>
      </c>
      <c r="AJ72">
        <v>6</v>
      </c>
      <c r="AK72">
        <v>4</v>
      </c>
      <c r="AL72">
        <v>3</v>
      </c>
      <c r="AM72">
        <v>0</v>
      </c>
      <c r="AN72">
        <v>3</v>
      </c>
      <c r="AO72">
        <v>165</v>
      </c>
      <c r="AP72">
        <v>147</v>
      </c>
      <c r="AQ72">
        <v>-1</v>
      </c>
      <c r="AR72">
        <v>12</v>
      </c>
    </row>
    <row r="73" spans="1:44" x14ac:dyDescent="0.35">
      <c r="A73" t="s">
        <v>151</v>
      </c>
      <c r="B73">
        <v>28</v>
      </c>
      <c r="C73">
        <v>699667200</v>
      </c>
      <c r="D73">
        <v>32000000</v>
      </c>
      <c r="E73" s="20" t="str">
        <f t="shared" si="15"/>
        <v/>
      </c>
      <c r="F73" s="20" t="str">
        <f t="shared" si="12"/>
        <v/>
      </c>
      <c r="G73" s="20" t="str">
        <f t="shared" si="13"/>
        <v/>
      </c>
      <c r="H73" s="19">
        <f t="shared" si="16"/>
        <v>0</v>
      </c>
      <c r="I73" s="19">
        <f t="shared" si="17"/>
        <v>0</v>
      </c>
      <c r="J73" s="19">
        <f t="shared" si="14"/>
        <v>5.684341415756284E-2</v>
      </c>
      <c r="K73">
        <f t="shared" si="18"/>
        <v>89.181818181818187</v>
      </c>
      <c r="L73">
        <f t="shared" si="19"/>
        <v>90</v>
      </c>
      <c r="M73">
        <f t="shared" si="20"/>
        <v>88.36363636363636</v>
      </c>
      <c r="N73" t="str">
        <f t="shared" si="21"/>
        <v/>
      </c>
      <c r="O73" t="str">
        <f t="shared" si="22"/>
        <v/>
      </c>
      <c r="P73" t="str">
        <f t="shared" si="23"/>
        <v/>
      </c>
      <c r="Q73" s="18">
        <f t="shared" si="24"/>
        <v>0.36363636363636365</v>
      </c>
      <c r="R73" t="s">
        <v>37</v>
      </c>
      <c r="S73" t="s">
        <v>38</v>
      </c>
      <c r="T73" t="s">
        <v>47</v>
      </c>
      <c r="U73" t="s">
        <v>74</v>
      </c>
      <c r="V73" t="s">
        <v>126</v>
      </c>
      <c r="W73">
        <v>1962</v>
      </c>
      <c r="X73">
        <v>990</v>
      </c>
      <c r="Y73">
        <v>972</v>
      </c>
      <c r="Z73">
        <v>22</v>
      </c>
      <c r="AA73">
        <v>11</v>
      </c>
      <c r="AB73">
        <v>11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8</v>
      </c>
      <c r="AJ73">
        <v>3</v>
      </c>
      <c r="AK73">
        <v>5</v>
      </c>
      <c r="AL73">
        <v>22</v>
      </c>
      <c r="AM73">
        <v>11</v>
      </c>
      <c r="AN73">
        <v>11</v>
      </c>
      <c r="AO73">
        <v>232</v>
      </c>
      <c r="AP73">
        <v>281</v>
      </c>
      <c r="AQ73">
        <v>34</v>
      </c>
      <c r="AR73">
        <v>9</v>
      </c>
    </row>
    <row r="74" spans="1:44" x14ac:dyDescent="0.35">
      <c r="A74" t="s">
        <v>152</v>
      </c>
      <c r="B74">
        <v>25</v>
      </c>
      <c r="C74">
        <v>810342000</v>
      </c>
      <c r="D74">
        <v>13000000</v>
      </c>
      <c r="E74" s="20">
        <f t="shared" si="15"/>
        <v>0.42857142857142855</v>
      </c>
      <c r="F74" s="20">
        <f t="shared" si="12"/>
        <v>0.375</v>
      </c>
      <c r="G74" s="20">
        <f t="shared" si="13"/>
        <v>0.5</v>
      </c>
      <c r="H74" s="19">
        <f t="shared" si="16"/>
        <v>0.11764705882352941</v>
      </c>
      <c r="I74" s="19">
        <f t="shared" si="17"/>
        <v>0.17647058823529413</v>
      </c>
      <c r="J74" s="19">
        <f t="shared" si="14"/>
        <v>4.160665706513042E-2</v>
      </c>
      <c r="K74">
        <f t="shared" si="18"/>
        <v>54.277777777777779</v>
      </c>
      <c r="L74">
        <f t="shared" si="19"/>
        <v>46.75</v>
      </c>
      <c r="M74">
        <f t="shared" si="20"/>
        <v>60.3</v>
      </c>
      <c r="N74">
        <f t="shared" si="21"/>
        <v>7.8958912121655199E-3</v>
      </c>
      <c r="O74">
        <f t="shared" si="22"/>
        <v>8.0213903743315516E-3</v>
      </c>
      <c r="P74">
        <f t="shared" si="23"/>
        <v>8.291873963515755E-3</v>
      </c>
      <c r="Q74" s="18">
        <f t="shared" si="24"/>
        <v>0.44444444444444442</v>
      </c>
      <c r="R74" t="s">
        <v>37</v>
      </c>
      <c r="S74" t="s">
        <v>38</v>
      </c>
      <c r="T74" t="s">
        <v>39</v>
      </c>
      <c r="U74" t="s">
        <v>69</v>
      </c>
      <c r="V74" t="s">
        <v>153</v>
      </c>
      <c r="W74">
        <v>977</v>
      </c>
      <c r="X74">
        <v>374</v>
      </c>
      <c r="Y74">
        <v>603</v>
      </c>
      <c r="Z74">
        <v>18</v>
      </c>
      <c r="AA74">
        <v>8</v>
      </c>
      <c r="AB74">
        <v>10</v>
      </c>
      <c r="AC74">
        <v>4</v>
      </c>
      <c r="AD74">
        <v>2</v>
      </c>
      <c r="AE74">
        <v>2</v>
      </c>
      <c r="AF74">
        <v>2</v>
      </c>
      <c r="AG74">
        <v>1</v>
      </c>
      <c r="AH74">
        <v>1</v>
      </c>
      <c r="AI74">
        <v>8</v>
      </c>
      <c r="AJ74">
        <v>3</v>
      </c>
      <c r="AK74">
        <v>5</v>
      </c>
      <c r="AL74">
        <v>14</v>
      </c>
      <c r="AM74">
        <v>8</v>
      </c>
      <c r="AN74">
        <v>6</v>
      </c>
      <c r="AO74">
        <v>33</v>
      </c>
      <c r="AP74">
        <v>63</v>
      </c>
      <c r="AQ74">
        <v>-1</v>
      </c>
      <c r="AR74">
        <v>4</v>
      </c>
    </row>
    <row r="75" spans="1:44" x14ac:dyDescent="0.35">
      <c r="A75" t="s">
        <v>154</v>
      </c>
      <c r="B75">
        <v>19</v>
      </c>
      <c r="C75">
        <v>992214000</v>
      </c>
      <c r="D75">
        <v>7500000</v>
      </c>
      <c r="E75" s="20" t="str">
        <f t="shared" si="15"/>
        <v/>
      </c>
      <c r="F75" s="20" t="str">
        <f t="shared" si="12"/>
        <v/>
      </c>
      <c r="G75" s="20" t="str">
        <f t="shared" si="13"/>
        <v/>
      </c>
      <c r="H75" s="19">
        <f t="shared" si="16"/>
        <v>0</v>
      </c>
      <c r="I75" s="19">
        <f t="shared" si="17"/>
        <v>0</v>
      </c>
      <c r="J75" s="19">
        <f t="shared" si="14"/>
        <v>9.074959162683768E-3</v>
      </c>
      <c r="K75">
        <f t="shared" si="18"/>
        <v>17</v>
      </c>
      <c r="L75">
        <f t="shared" si="19"/>
        <v>26</v>
      </c>
      <c r="M75">
        <f t="shared" si="20"/>
        <v>8</v>
      </c>
      <c r="N75" t="str">
        <f t="shared" si="21"/>
        <v/>
      </c>
      <c r="O75" t="str">
        <f t="shared" si="22"/>
        <v/>
      </c>
      <c r="P75" t="str">
        <f t="shared" si="23"/>
        <v/>
      </c>
      <c r="Q75" s="18">
        <f t="shared" si="24"/>
        <v>0</v>
      </c>
      <c r="R75" t="s">
        <v>37</v>
      </c>
      <c r="S75" t="s">
        <v>38</v>
      </c>
      <c r="T75" t="s">
        <v>50</v>
      </c>
      <c r="U75" t="s">
        <v>105</v>
      </c>
      <c r="V75" t="s">
        <v>110</v>
      </c>
      <c r="W75">
        <v>34</v>
      </c>
      <c r="X75">
        <v>26</v>
      </c>
      <c r="Y75">
        <v>8</v>
      </c>
      <c r="Z75">
        <v>2</v>
      </c>
      <c r="AA75">
        <v>1</v>
      </c>
      <c r="AB75">
        <v>1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-1</v>
      </c>
      <c r="AP75">
        <v>-1</v>
      </c>
      <c r="AQ75">
        <v>-1</v>
      </c>
      <c r="AR75">
        <v>25</v>
      </c>
    </row>
    <row r="76" spans="1:44" x14ac:dyDescent="0.35">
      <c r="A76" t="s">
        <v>155</v>
      </c>
      <c r="B76">
        <v>34</v>
      </c>
      <c r="C76">
        <v>507945600</v>
      </c>
      <c r="D76">
        <v>1000000</v>
      </c>
      <c r="E76" s="20">
        <f t="shared" si="15"/>
        <v>0.5</v>
      </c>
      <c r="F76" s="20">
        <f t="shared" si="12"/>
        <v>0.75</v>
      </c>
      <c r="G76" s="20" t="str">
        <f t="shared" si="13"/>
        <v/>
      </c>
      <c r="H76" s="19">
        <f t="shared" si="16"/>
        <v>0.21428571428571427</v>
      </c>
      <c r="I76" s="19">
        <f t="shared" si="17"/>
        <v>0.21428571428571427</v>
      </c>
      <c r="J76" s="19">
        <f t="shared" si="14"/>
        <v>5.8411214953271026E-3</v>
      </c>
      <c r="K76">
        <f t="shared" si="18"/>
        <v>40.6</v>
      </c>
      <c r="L76">
        <f t="shared" si="19"/>
        <v>41.5</v>
      </c>
      <c r="M76">
        <f t="shared" si="20"/>
        <v>39.25</v>
      </c>
      <c r="N76">
        <f t="shared" si="21"/>
        <v>1.231527093596059E-2</v>
      </c>
      <c r="O76">
        <f t="shared" si="22"/>
        <v>1.8072289156626505E-2</v>
      </c>
      <c r="P76" t="str">
        <f t="shared" si="23"/>
        <v/>
      </c>
      <c r="Q76" s="18">
        <f t="shared" si="24"/>
        <v>0.1</v>
      </c>
      <c r="R76" t="s">
        <v>37</v>
      </c>
      <c r="S76" t="s">
        <v>38</v>
      </c>
      <c r="T76" t="s">
        <v>39</v>
      </c>
      <c r="U76" t="s">
        <v>48</v>
      </c>
      <c r="V76" t="s">
        <v>45</v>
      </c>
      <c r="W76">
        <v>406</v>
      </c>
      <c r="X76">
        <v>249</v>
      </c>
      <c r="Y76">
        <v>157</v>
      </c>
      <c r="Z76">
        <v>10</v>
      </c>
      <c r="AA76">
        <v>6</v>
      </c>
      <c r="AB76">
        <v>4</v>
      </c>
      <c r="AC76">
        <v>3</v>
      </c>
      <c r="AD76">
        <v>3</v>
      </c>
      <c r="AE76">
        <v>0</v>
      </c>
      <c r="AF76">
        <v>0</v>
      </c>
      <c r="AG76">
        <v>0</v>
      </c>
      <c r="AH76">
        <v>0</v>
      </c>
      <c r="AI76">
        <v>1</v>
      </c>
      <c r="AJ76">
        <v>1</v>
      </c>
      <c r="AK76">
        <v>0</v>
      </c>
      <c r="AL76">
        <v>6</v>
      </c>
      <c r="AM76">
        <v>4</v>
      </c>
      <c r="AN76">
        <v>2</v>
      </c>
      <c r="AO76">
        <v>5</v>
      </c>
      <c r="AP76">
        <v>359</v>
      </c>
      <c r="AQ76">
        <v>-1</v>
      </c>
      <c r="AR76">
        <v>2</v>
      </c>
    </row>
    <row r="77" spans="1:44" x14ac:dyDescent="0.35">
      <c r="A77" t="s">
        <v>156</v>
      </c>
      <c r="B77">
        <v>26</v>
      </c>
      <c r="C77">
        <v>779583600</v>
      </c>
      <c r="D77">
        <v>6500000</v>
      </c>
      <c r="E77" s="20" t="str">
        <f t="shared" si="15"/>
        <v/>
      </c>
      <c r="F77" s="20" t="str">
        <f t="shared" si="12"/>
        <v/>
      </c>
      <c r="G77" s="20" t="str">
        <f t="shared" si="13"/>
        <v/>
      </c>
      <c r="H77" s="19">
        <f t="shared" si="16"/>
        <v>0</v>
      </c>
      <c r="I77" s="19">
        <f t="shared" si="17"/>
        <v>0</v>
      </c>
      <c r="J77" s="19">
        <f t="shared" si="14"/>
        <v>2.080332853256521E-2</v>
      </c>
      <c r="K77" t="str">
        <f t="shared" si="18"/>
        <v/>
      </c>
      <c r="L77" t="str">
        <f t="shared" si="19"/>
        <v/>
      </c>
      <c r="M77" t="str">
        <f t="shared" si="20"/>
        <v/>
      </c>
      <c r="N77" t="str">
        <f t="shared" si="21"/>
        <v/>
      </c>
      <c r="O77" t="str">
        <f t="shared" si="22"/>
        <v/>
      </c>
      <c r="P77" t="str">
        <f t="shared" si="23"/>
        <v/>
      </c>
      <c r="Q77" s="18" t="str">
        <f t="shared" si="24"/>
        <v/>
      </c>
      <c r="R77" t="s">
        <v>37</v>
      </c>
      <c r="S77" t="s">
        <v>38</v>
      </c>
      <c r="T77" t="s">
        <v>43</v>
      </c>
      <c r="U77" t="s">
        <v>69</v>
      </c>
      <c r="V77" t="s">
        <v>157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-1</v>
      </c>
      <c r="AP77">
        <v>-1</v>
      </c>
      <c r="AQ77">
        <v>-1</v>
      </c>
      <c r="AR77">
        <v>-1</v>
      </c>
    </row>
    <row r="78" spans="1:44" x14ac:dyDescent="0.35">
      <c r="A78" t="s">
        <v>158</v>
      </c>
      <c r="B78">
        <v>27</v>
      </c>
      <c r="C78">
        <v>728611200</v>
      </c>
      <c r="D78">
        <v>8000000</v>
      </c>
      <c r="E78" s="20">
        <f t="shared" si="15"/>
        <v>0.3125</v>
      </c>
      <c r="F78" s="20">
        <f t="shared" si="12"/>
        <v>0.375</v>
      </c>
      <c r="G78" s="20">
        <f t="shared" si="13"/>
        <v>0.25</v>
      </c>
      <c r="H78" s="19">
        <f t="shared" si="16"/>
        <v>0.3125</v>
      </c>
      <c r="I78" s="19">
        <f t="shared" si="17"/>
        <v>0.3125</v>
      </c>
      <c r="J78" s="19">
        <f t="shared" si="14"/>
        <v>3.7435657463734208E-2</v>
      </c>
      <c r="K78">
        <f t="shared" si="18"/>
        <v>67.84210526315789</v>
      </c>
      <c r="L78">
        <f t="shared" si="19"/>
        <v>59</v>
      </c>
      <c r="M78">
        <f t="shared" si="20"/>
        <v>77.666666666666671</v>
      </c>
      <c r="N78">
        <f t="shared" si="21"/>
        <v>4.6062839410395658E-3</v>
      </c>
      <c r="O78">
        <f t="shared" si="22"/>
        <v>6.3559322033898309E-3</v>
      </c>
      <c r="P78">
        <f t="shared" si="23"/>
        <v>3.2188841201716738E-3</v>
      </c>
      <c r="Q78" s="18">
        <f t="shared" si="24"/>
        <v>0.21052631578947367</v>
      </c>
      <c r="R78" t="s">
        <v>37</v>
      </c>
      <c r="S78" t="s">
        <v>38</v>
      </c>
      <c r="T78" t="s">
        <v>50</v>
      </c>
      <c r="U78" t="s">
        <v>56</v>
      </c>
      <c r="V78" t="s">
        <v>45</v>
      </c>
      <c r="W78">
        <v>1289</v>
      </c>
      <c r="X78">
        <v>590</v>
      </c>
      <c r="Y78">
        <v>699</v>
      </c>
      <c r="Z78">
        <v>19</v>
      </c>
      <c r="AA78">
        <v>10</v>
      </c>
      <c r="AB78">
        <v>9</v>
      </c>
      <c r="AC78">
        <v>5</v>
      </c>
      <c r="AD78">
        <v>3</v>
      </c>
      <c r="AE78">
        <v>2</v>
      </c>
      <c r="AF78">
        <v>0</v>
      </c>
      <c r="AG78">
        <v>0</v>
      </c>
      <c r="AH78">
        <v>0</v>
      </c>
      <c r="AI78">
        <v>4</v>
      </c>
      <c r="AJ78">
        <v>3</v>
      </c>
      <c r="AK78">
        <v>1</v>
      </c>
      <c r="AL78">
        <v>16</v>
      </c>
      <c r="AM78">
        <v>8</v>
      </c>
      <c r="AN78">
        <v>8</v>
      </c>
      <c r="AO78">
        <v>37</v>
      </c>
      <c r="AP78">
        <v>279</v>
      </c>
      <c r="AQ78">
        <v>-1</v>
      </c>
      <c r="AR78">
        <v>1</v>
      </c>
    </row>
    <row r="79" spans="1:44" x14ac:dyDescent="0.35">
      <c r="A79" t="s">
        <v>159</v>
      </c>
      <c r="C79">
        <v>0</v>
      </c>
      <c r="D79">
        <v>200000</v>
      </c>
      <c r="E79" s="20" t="str">
        <f t="shared" si="15"/>
        <v/>
      </c>
      <c r="F79" s="20" t="str">
        <f t="shared" si="12"/>
        <v/>
      </c>
      <c r="G79" s="20" t="str">
        <f t="shared" si="13"/>
        <v/>
      </c>
      <c r="H79" s="19">
        <f t="shared" si="16"/>
        <v>0</v>
      </c>
      <c r="I79" s="19">
        <f t="shared" si="17"/>
        <v>0</v>
      </c>
      <c r="J79" s="19">
        <f t="shared" si="14"/>
        <v>1.3119055428009183E-3</v>
      </c>
      <c r="K79" t="str">
        <f t="shared" si="18"/>
        <v/>
      </c>
      <c r="L79" t="str">
        <f t="shared" si="19"/>
        <v/>
      </c>
      <c r="M79" t="str">
        <f t="shared" si="20"/>
        <v/>
      </c>
      <c r="N79" t="str">
        <f t="shared" si="21"/>
        <v/>
      </c>
      <c r="O79" t="str">
        <f t="shared" si="22"/>
        <v/>
      </c>
      <c r="P79" t="str">
        <f t="shared" si="23"/>
        <v/>
      </c>
      <c r="Q79" s="18" t="str">
        <f t="shared" si="24"/>
        <v/>
      </c>
      <c r="R79" t="s">
        <v>37</v>
      </c>
      <c r="S79" t="s">
        <v>38</v>
      </c>
      <c r="T79" t="s">
        <v>43</v>
      </c>
      <c r="U79" t="s">
        <v>119</v>
      </c>
      <c r="V79" t="s">
        <v>45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-1</v>
      </c>
      <c r="AP79">
        <v>-1</v>
      </c>
      <c r="AQ79">
        <v>-1</v>
      </c>
      <c r="AR79">
        <v>-1</v>
      </c>
    </row>
    <row r="80" spans="1:44" x14ac:dyDescent="0.35">
      <c r="A80" t="s">
        <v>160</v>
      </c>
      <c r="B80">
        <v>20</v>
      </c>
      <c r="C80">
        <v>967935600</v>
      </c>
      <c r="D80">
        <v>11000000</v>
      </c>
      <c r="E80" s="20" t="str">
        <f t="shared" si="15"/>
        <v/>
      </c>
      <c r="F80" s="20" t="str">
        <f t="shared" si="12"/>
        <v/>
      </c>
      <c r="G80" s="20" t="str">
        <f t="shared" si="13"/>
        <v/>
      </c>
      <c r="H80" s="19">
        <f t="shared" si="16"/>
        <v>0</v>
      </c>
      <c r="I80" s="19">
        <f t="shared" si="17"/>
        <v>0</v>
      </c>
      <c r="J80" s="19">
        <f t="shared" si="14"/>
        <v>1.5207022879657152E-2</v>
      </c>
      <c r="K80">
        <f t="shared" si="18"/>
        <v>6</v>
      </c>
      <c r="L80" t="str">
        <f t="shared" si="19"/>
        <v/>
      </c>
      <c r="M80">
        <f t="shared" si="20"/>
        <v>6</v>
      </c>
      <c r="N80" t="str">
        <f t="shared" si="21"/>
        <v/>
      </c>
      <c r="O80" t="str">
        <f t="shared" si="22"/>
        <v/>
      </c>
      <c r="P80" t="str">
        <f t="shared" si="23"/>
        <v/>
      </c>
      <c r="Q80" s="18">
        <f t="shared" si="24"/>
        <v>0</v>
      </c>
      <c r="R80" t="s">
        <v>37</v>
      </c>
      <c r="S80" t="s">
        <v>38</v>
      </c>
      <c r="T80" t="s">
        <v>43</v>
      </c>
      <c r="U80" t="s">
        <v>51</v>
      </c>
      <c r="V80" t="s">
        <v>45</v>
      </c>
      <c r="W80">
        <v>6</v>
      </c>
      <c r="X80">
        <v>0</v>
      </c>
      <c r="Y80">
        <v>6</v>
      </c>
      <c r="Z80">
        <v>1</v>
      </c>
      <c r="AA80">
        <v>0</v>
      </c>
      <c r="AB80">
        <v>1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-1</v>
      </c>
      <c r="AP80">
        <v>-1</v>
      </c>
      <c r="AQ80">
        <v>-1</v>
      </c>
      <c r="AR80">
        <v>24</v>
      </c>
    </row>
    <row r="81" spans="1:44" x14ac:dyDescent="0.35">
      <c r="A81" t="s">
        <v>161</v>
      </c>
      <c r="B81">
        <v>36</v>
      </c>
      <c r="C81">
        <v>446256000</v>
      </c>
      <c r="D81">
        <v>1000000</v>
      </c>
      <c r="E81" s="20" t="str">
        <f t="shared" si="15"/>
        <v/>
      </c>
      <c r="F81" s="20" t="str">
        <f t="shared" si="12"/>
        <v/>
      </c>
      <c r="G81" s="20" t="str">
        <f t="shared" si="13"/>
        <v/>
      </c>
      <c r="H81" s="19">
        <f t="shared" si="16"/>
        <v>0</v>
      </c>
      <c r="I81" s="19">
        <f t="shared" si="17"/>
        <v>0</v>
      </c>
      <c r="J81" s="19">
        <f t="shared" si="14"/>
        <v>7.9459674215335719E-3</v>
      </c>
      <c r="K81">
        <f t="shared" si="18"/>
        <v>67.36363636363636</v>
      </c>
      <c r="L81">
        <f t="shared" si="19"/>
        <v>65.333333333333329</v>
      </c>
      <c r="M81">
        <f t="shared" si="20"/>
        <v>69.8</v>
      </c>
      <c r="N81" t="str">
        <f t="shared" si="21"/>
        <v/>
      </c>
      <c r="O81" t="str">
        <f t="shared" si="22"/>
        <v/>
      </c>
      <c r="P81" t="str">
        <f t="shared" si="23"/>
        <v/>
      </c>
      <c r="Q81" s="18">
        <f t="shared" si="24"/>
        <v>0.18181818181818182</v>
      </c>
      <c r="R81" t="s">
        <v>37</v>
      </c>
      <c r="S81" t="s">
        <v>38</v>
      </c>
      <c r="T81" t="s">
        <v>43</v>
      </c>
      <c r="U81" t="s">
        <v>72</v>
      </c>
      <c r="V81" t="s">
        <v>76</v>
      </c>
      <c r="W81">
        <v>741</v>
      </c>
      <c r="X81">
        <v>392</v>
      </c>
      <c r="Y81">
        <v>349</v>
      </c>
      <c r="Z81">
        <v>11</v>
      </c>
      <c r="AA81">
        <v>6</v>
      </c>
      <c r="AB81">
        <v>5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2</v>
      </c>
      <c r="AJ81">
        <v>2</v>
      </c>
      <c r="AK81">
        <v>0</v>
      </c>
      <c r="AL81">
        <v>18</v>
      </c>
      <c r="AM81">
        <v>12</v>
      </c>
      <c r="AN81">
        <v>6</v>
      </c>
      <c r="AO81">
        <v>261</v>
      </c>
      <c r="AP81">
        <v>207</v>
      </c>
      <c r="AQ81">
        <v>131</v>
      </c>
      <c r="AR81">
        <v>13</v>
      </c>
    </row>
    <row r="82" spans="1:44" x14ac:dyDescent="0.35">
      <c r="A82" t="s">
        <v>162</v>
      </c>
      <c r="B82">
        <v>26</v>
      </c>
      <c r="C82">
        <v>778978800</v>
      </c>
      <c r="D82">
        <v>90000000</v>
      </c>
      <c r="E82" s="20">
        <f t="shared" si="15"/>
        <v>1</v>
      </c>
      <c r="F82" s="20">
        <f t="shared" ref="F82:F145" si="25">IFERROR(IF((AD82+AG82)/AM82=0,"",(AD82+AG82)/AM82),"")</f>
        <v>0.83333333333333337</v>
      </c>
      <c r="G82" s="20">
        <f t="shared" ref="G82:G145" si="26">IFERROR(IF((AE82+AH82)/AN82=0,"",(AE82+AH82)/AN82),"")</f>
        <v>1.2222222222222223</v>
      </c>
      <c r="H82" s="19">
        <f t="shared" si="16"/>
        <v>0.27272727272727271</v>
      </c>
      <c r="I82" s="19">
        <f t="shared" si="17"/>
        <v>0.47727272727272729</v>
      </c>
      <c r="J82" s="19">
        <f t="shared" si="14"/>
        <v>0.12442109628810397</v>
      </c>
      <c r="K82">
        <f t="shared" si="18"/>
        <v>83.681818181818187</v>
      </c>
      <c r="L82">
        <f t="shared" si="19"/>
        <v>82.63636363636364</v>
      </c>
      <c r="M82">
        <f t="shared" si="20"/>
        <v>84.727272727272734</v>
      </c>
      <c r="N82">
        <f t="shared" si="21"/>
        <v>1.1950027159152634E-2</v>
      </c>
      <c r="O82">
        <f t="shared" si="22"/>
        <v>1.0084341767510085E-2</v>
      </c>
      <c r="P82">
        <f t="shared" si="23"/>
        <v>1.4425369575584168E-2</v>
      </c>
      <c r="Q82" s="18">
        <f t="shared" si="24"/>
        <v>0.36363636363636365</v>
      </c>
      <c r="R82" t="s">
        <v>37</v>
      </c>
      <c r="S82" t="s">
        <v>38</v>
      </c>
      <c r="T82" t="s">
        <v>50</v>
      </c>
      <c r="U82" t="s">
        <v>51</v>
      </c>
      <c r="V82" t="s">
        <v>101</v>
      </c>
      <c r="W82">
        <v>1841</v>
      </c>
      <c r="X82">
        <v>909</v>
      </c>
      <c r="Y82">
        <v>932</v>
      </c>
      <c r="Z82">
        <v>22</v>
      </c>
      <c r="AA82">
        <v>11</v>
      </c>
      <c r="AB82">
        <v>11</v>
      </c>
      <c r="AC82">
        <v>12</v>
      </c>
      <c r="AD82">
        <v>6</v>
      </c>
      <c r="AE82">
        <v>6</v>
      </c>
      <c r="AF82">
        <v>9</v>
      </c>
      <c r="AG82">
        <v>4</v>
      </c>
      <c r="AH82">
        <v>5</v>
      </c>
      <c r="AI82">
        <v>8</v>
      </c>
      <c r="AJ82">
        <v>5</v>
      </c>
      <c r="AK82">
        <v>3</v>
      </c>
      <c r="AL82">
        <v>21</v>
      </c>
      <c r="AM82">
        <v>12</v>
      </c>
      <c r="AN82">
        <v>9</v>
      </c>
      <c r="AO82">
        <v>10</v>
      </c>
      <c r="AP82">
        <v>8</v>
      </c>
      <c r="AQ82">
        <v>-1</v>
      </c>
      <c r="AR82">
        <v>1</v>
      </c>
    </row>
    <row r="83" spans="1:44" x14ac:dyDescent="0.35">
      <c r="A83" t="s">
        <v>163</v>
      </c>
      <c r="B83">
        <v>24</v>
      </c>
      <c r="C83">
        <v>832806000</v>
      </c>
      <c r="D83">
        <v>40000000</v>
      </c>
      <c r="E83" s="20" t="str">
        <f t="shared" si="15"/>
        <v/>
      </c>
      <c r="F83" s="20" t="str">
        <f t="shared" si="25"/>
        <v/>
      </c>
      <c r="G83" s="20" t="str">
        <f t="shared" si="26"/>
        <v/>
      </c>
      <c r="H83" s="19">
        <f t="shared" si="16"/>
        <v>0</v>
      </c>
      <c r="I83" s="19">
        <f t="shared" si="17"/>
        <v>0</v>
      </c>
      <c r="J83" s="19">
        <f t="shared" si="14"/>
        <v>8.247422680412371E-2</v>
      </c>
      <c r="K83">
        <f t="shared" si="18"/>
        <v>61.666666666666664</v>
      </c>
      <c r="L83">
        <f t="shared" si="19"/>
        <v>65.25</v>
      </c>
      <c r="M83">
        <f t="shared" si="20"/>
        <v>58.8</v>
      </c>
      <c r="N83" t="str">
        <f t="shared" si="21"/>
        <v/>
      </c>
      <c r="O83" t="str">
        <f t="shared" si="22"/>
        <v/>
      </c>
      <c r="P83" t="str">
        <f t="shared" si="23"/>
        <v/>
      </c>
      <c r="Q83" s="18">
        <f t="shared" si="24"/>
        <v>0.33333333333333331</v>
      </c>
      <c r="R83" t="s">
        <v>37</v>
      </c>
      <c r="S83" t="s">
        <v>38</v>
      </c>
      <c r="T83" t="s">
        <v>43</v>
      </c>
      <c r="U83" t="s">
        <v>136</v>
      </c>
      <c r="V83" t="s">
        <v>164</v>
      </c>
      <c r="W83">
        <v>555</v>
      </c>
      <c r="X83">
        <v>261</v>
      </c>
      <c r="Y83">
        <v>294</v>
      </c>
      <c r="Z83">
        <v>9</v>
      </c>
      <c r="AA83">
        <v>4</v>
      </c>
      <c r="AB83">
        <v>5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3</v>
      </c>
      <c r="AJ83">
        <v>1</v>
      </c>
      <c r="AK83">
        <v>2</v>
      </c>
      <c r="AL83">
        <v>10</v>
      </c>
      <c r="AM83">
        <v>7</v>
      </c>
      <c r="AN83">
        <v>3</v>
      </c>
      <c r="AO83">
        <v>272</v>
      </c>
      <c r="AP83">
        <v>335</v>
      </c>
      <c r="AQ83">
        <v>112</v>
      </c>
      <c r="AR83">
        <v>24</v>
      </c>
    </row>
    <row r="84" spans="1:44" x14ac:dyDescent="0.35">
      <c r="A84" t="s">
        <v>165</v>
      </c>
      <c r="B84">
        <v>19</v>
      </c>
      <c r="C84">
        <v>1011139200</v>
      </c>
      <c r="E84" s="20" t="str">
        <f t="shared" si="15"/>
        <v/>
      </c>
      <c r="F84" s="20" t="str">
        <f t="shared" si="25"/>
        <v/>
      </c>
      <c r="G84" s="20" t="str">
        <f t="shared" si="26"/>
        <v/>
      </c>
      <c r="H84" s="19">
        <f t="shared" si="16"/>
        <v>0</v>
      </c>
      <c r="I84" s="19">
        <f t="shared" si="17"/>
        <v>0</v>
      </c>
      <c r="J84" s="19">
        <f t="shared" si="14"/>
        <v>0</v>
      </c>
      <c r="K84">
        <f t="shared" si="18"/>
        <v>16</v>
      </c>
      <c r="L84">
        <f t="shared" si="19"/>
        <v>16</v>
      </c>
      <c r="M84" t="str">
        <f t="shared" si="20"/>
        <v/>
      </c>
      <c r="N84" t="str">
        <f t="shared" si="21"/>
        <v/>
      </c>
      <c r="O84" t="str">
        <f t="shared" si="22"/>
        <v/>
      </c>
      <c r="P84" t="str">
        <f t="shared" si="23"/>
        <v/>
      </c>
      <c r="Q84" s="18">
        <f t="shared" si="24"/>
        <v>0</v>
      </c>
      <c r="R84" t="s">
        <v>37</v>
      </c>
      <c r="S84" t="s">
        <v>38</v>
      </c>
      <c r="T84" t="s">
        <v>50</v>
      </c>
      <c r="U84" t="s">
        <v>80</v>
      </c>
      <c r="V84" t="s">
        <v>45</v>
      </c>
      <c r="W84">
        <v>16</v>
      </c>
      <c r="X84">
        <v>16</v>
      </c>
      <c r="Y84">
        <v>0</v>
      </c>
      <c r="Z84">
        <v>1</v>
      </c>
      <c r="AA84">
        <v>1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-1</v>
      </c>
      <c r="AP84">
        <v>-1</v>
      </c>
      <c r="AQ84">
        <v>-1</v>
      </c>
      <c r="AR84">
        <v>16</v>
      </c>
    </row>
    <row r="85" spans="1:44" x14ac:dyDescent="0.35">
      <c r="A85" t="s">
        <v>166</v>
      </c>
      <c r="B85">
        <v>20</v>
      </c>
      <c r="C85">
        <v>973555200</v>
      </c>
      <c r="D85">
        <v>35000000</v>
      </c>
      <c r="E85" s="20">
        <f t="shared" si="15"/>
        <v>1</v>
      </c>
      <c r="F85" s="20">
        <f t="shared" si="25"/>
        <v>2</v>
      </c>
      <c r="G85" s="20">
        <f t="shared" si="26"/>
        <v>0.66666666666666663</v>
      </c>
      <c r="H85" s="19">
        <f t="shared" si="16"/>
        <v>5.8823529411764705E-2</v>
      </c>
      <c r="I85" s="19">
        <f t="shared" si="17"/>
        <v>0.11764705882352941</v>
      </c>
      <c r="J85" s="19">
        <f t="shared" si="14"/>
        <v>4.2349809425857581E-2</v>
      </c>
      <c r="K85">
        <f t="shared" si="18"/>
        <v>47.833333333333336</v>
      </c>
      <c r="L85">
        <f t="shared" si="19"/>
        <v>72.400000000000006</v>
      </c>
      <c r="M85">
        <f t="shared" si="20"/>
        <v>30.285714285714285</v>
      </c>
      <c r="N85">
        <f t="shared" si="21"/>
        <v>2.0905923344947733E-2</v>
      </c>
      <c r="O85">
        <f t="shared" si="22"/>
        <v>2.7624309392265192E-2</v>
      </c>
      <c r="P85">
        <f t="shared" si="23"/>
        <v>2.20125786163522E-2</v>
      </c>
      <c r="Q85" s="18">
        <f t="shared" si="24"/>
        <v>0.5</v>
      </c>
      <c r="R85" t="s">
        <v>37</v>
      </c>
      <c r="S85" t="s">
        <v>38</v>
      </c>
      <c r="T85" t="s">
        <v>50</v>
      </c>
      <c r="U85" t="s">
        <v>105</v>
      </c>
      <c r="V85" t="s">
        <v>45</v>
      </c>
      <c r="W85">
        <v>574</v>
      </c>
      <c r="X85">
        <v>362</v>
      </c>
      <c r="Y85">
        <v>212</v>
      </c>
      <c r="Z85">
        <v>12</v>
      </c>
      <c r="AA85">
        <v>5</v>
      </c>
      <c r="AB85">
        <v>7</v>
      </c>
      <c r="AC85">
        <v>2</v>
      </c>
      <c r="AD85">
        <v>1</v>
      </c>
      <c r="AE85">
        <v>1</v>
      </c>
      <c r="AF85">
        <v>2</v>
      </c>
      <c r="AG85">
        <v>1</v>
      </c>
      <c r="AH85">
        <v>1</v>
      </c>
      <c r="AI85">
        <v>6</v>
      </c>
      <c r="AJ85">
        <v>3</v>
      </c>
      <c r="AK85">
        <v>3</v>
      </c>
      <c r="AL85">
        <v>4</v>
      </c>
      <c r="AM85">
        <v>1</v>
      </c>
      <c r="AN85">
        <v>3</v>
      </c>
      <c r="AO85">
        <v>46</v>
      </c>
      <c r="AP85">
        <v>16</v>
      </c>
      <c r="AQ85">
        <v>-1</v>
      </c>
      <c r="AR85">
        <v>9</v>
      </c>
    </row>
    <row r="86" spans="1:44" x14ac:dyDescent="0.35">
      <c r="A86" t="s">
        <v>167</v>
      </c>
      <c r="B86">
        <v>25</v>
      </c>
      <c r="C86">
        <v>791683200</v>
      </c>
      <c r="D86">
        <v>8000000</v>
      </c>
      <c r="E86" s="20">
        <f t="shared" si="15"/>
        <v>6.0606060606060608E-2</v>
      </c>
      <c r="F86" s="20">
        <f t="shared" si="25"/>
        <v>0.1</v>
      </c>
      <c r="G86" s="20" t="str">
        <f t="shared" si="26"/>
        <v/>
      </c>
      <c r="H86" s="19">
        <f t="shared" si="16"/>
        <v>0.11764705882352941</v>
      </c>
      <c r="I86" s="19">
        <f t="shared" si="17"/>
        <v>0.11764705882352941</v>
      </c>
      <c r="J86" s="19">
        <f t="shared" si="14"/>
        <v>6.3567739372268575E-2</v>
      </c>
      <c r="K86">
        <f t="shared" si="18"/>
        <v>56.571428571428569</v>
      </c>
      <c r="L86">
        <f t="shared" si="19"/>
        <v>52.909090909090907</v>
      </c>
      <c r="M86">
        <f t="shared" si="20"/>
        <v>60.6</v>
      </c>
      <c r="N86">
        <f t="shared" si="21"/>
        <v>1.0713192531374351E-3</v>
      </c>
      <c r="O86">
        <f t="shared" si="22"/>
        <v>1.8900343642611686E-3</v>
      </c>
      <c r="P86" t="str">
        <f t="shared" si="23"/>
        <v/>
      </c>
      <c r="Q86" s="18">
        <f t="shared" si="24"/>
        <v>9.5238095238095233E-2</v>
      </c>
      <c r="R86" t="s">
        <v>37</v>
      </c>
      <c r="S86" t="s">
        <v>38</v>
      </c>
      <c r="T86" t="s">
        <v>39</v>
      </c>
      <c r="U86" t="s">
        <v>72</v>
      </c>
      <c r="V86" t="s">
        <v>45</v>
      </c>
      <c r="W86">
        <v>1188</v>
      </c>
      <c r="X86">
        <v>582</v>
      </c>
      <c r="Y86">
        <v>606</v>
      </c>
      <c r="Z86">
        <v>21</v>
      </c>
      <c r="AA86">
        <v>11</v>
      </c>
      <c r="AB86">
        <v>10</v>
      </c>
      <c r="AC86">
        <v>2</v>
      </c>
      <c r="AD86">
        <v>2</v>
      </c>
      <c r="AE86">
        <v>0</v>
      </c>
      <c r="AF86">
        <v>0</v>
      </c>
      <c r="AG86">
        <v>0</v>
      </c>
      <c r="AH86">
        <v>0</v>
      </c>
      <c r="AI86">
        <v>2</v>
      </c>
      <c r="AJ86">
        <v>2</v>
      </c>
      <c r="AK86">
        <v>0</v>
      </c>
      <c r="AL86">
        <v>33</v>
      </c>
      <c r="AM86">
        <v>20</v>
      </c>
      <c r="AN86">
        <v>13</v>
      </c>
      <c r="AO86">
        <v>110</v>
      </c>
      <c r="AP86">
        <v>275</v>
      </c>
      <c r="AQ86">
        <v>-1</v>
      </c>
      <c r="AR86">
        <v>5</v>
      </c>
    </row>
    <row r="87" spans="1:44" x14ac:dyDescent="0.35">
      <c r="A87" t="s">
        <v>168</v>
      </c>
      <c r="B87">
        <v>28</v>
      </c>
      <c r="C87">
        <v>699148800</v>
      </c>
      <c r="D87">
        <v>22500000</v>
      </c>
      <c r="E87" s="20">
        <f t="shared" si="15"/>
        <v>0.5357142857142857</v>
      </c>
      <c r="F87" s="20">
        <f t="shared" si="25"/>
        <v>0.5714285714285714</v>
      </c>
      <c r="G87" s="20">
        <f t="shared" si="26"/>
        <v>0.5</v>
      </c>
      <c r="H87" s="19">
        <f t="shared" si="16"/>
        <v>0.47619047619047616</v>
      </c>
      <c r="I87" s="19">
        <f t="shared" si="17"/>
        <v>0.7142857142857143</v>
      </c>
      <c r="J87" s="19">
        <f t="shared" si="14"/>
        <v>8.5502565076952308E-2</v>
      </c>
      <c r="K87">
        <f t="shared" si="18"/>
        <v>89</v>
      </c>
      <c r="L87">
        <f t="shared" si="19"/>
        <v>89.7</v>
      </c>
      <c r="M87">
        <f t="shared" si="20"/>
        <v>88.3</v>
      </c>
      <c r="N87">
        <f t="shared" si="21"/>
        <v>6.0192616372391648E-3</v>
      </c>
      <c r="O87">
        <f t="shared" si="22"/>
        <v>6.3704411530498481E-3</v>
      </c>
      <c r="P87">
        <f t="shared" si="23"/>
        <v>5.6625141562853913E-3</v>
      </c>
      <c r="Q87" s="18">
        <f t="shared" si="24"/>
        <v>0.2</v>
      </c>
      <c r="R87" t="s">
        <v>37</v>
      </c>
      <c r="S87" t="s">
        <v>38</v>
      </c>
      <c r="T87" t="s">
        <v>39</v>
      </c>
      <c r="U87" t="s">
        <v>96</v>
      </c>
      <c r="V87" t="s">
        <v>45</v>
      </c>
      <c r="W87">
        <v>1780</v>
      </c>
      <c r="X87">
        <v>897</v>
      </c>
      <c r="Y87">
        <v>883</v>
      </c>
      <c r="Z87">
        <v>20</v>
      </c>
      <c r="AA87">
        <v>10</v>
      </c>
      <c r="AB87">
        <v>10</v>
      </c>
      <c r="AC87">
        <v>10</v>
      </c>
      <c r="AD87">
        <v>5</v>
      </c>
      <c r="AE87">
        <v>5</v>
      </c>
      <c r="AF87">
        <v>5</v>
      </c>
      <c r="AG87">
        <v>3</v>
      </c>
      <c r="AH87">
        <v>2</v>
      </c>
      <c r="AI87">
        <v>4</v>
      </c>
      <c r="AJ87">
        <v>1</v>
      </c>
      <c r="AK87">
        <v>3</v>
      </c>
      <c r="AL87">
        <v>28</v>
      </c>
      <c r="AM87">
        <v>14</v>
      </c>
      <c r="AN87">
        <v>14</v>
      </c>
      <c r="AO87">
        <v>16</v>
      </c>
      <c r="AP87">
        <v>36</v>
      </c>
      <c r="AQ87">
        <v>-1</v>
      </c>
      <c r="AR87">
        <v>1</v>
      </c>
    </row>
    <row r="88" spans="1:44" x14ac:dyDescent="0.35">
      <c r="A88" t="s">
        <v>169</v>
      </c>
      <c r="B88">
        <v>25</v>
      </c>
      <c r="C88">
        <v>790560000</v>
      </c>
      <c r="D88">
        <v>14500000</v>
      </c>
      <c r="E88" s="20" t="str">
        <f t="shared" si="15"/>
        <v/>
      </c>
      <c r="F88" s="20" t="str">
        <f t="shared" si="25"/>
        <v/>
      </c>
      <c r="G88" s="20" t="str">
        <f t="shared" si="26"/>
        <v/>
      </c>
      <c r="H88" s="19">
        <f t="shared" si="16"/>
        <v>0</v>
      </c>
      <c r="I88" s="19">
        <f t="shared" si="17"/>
        <v>0</v>
      </c>
      <c r="J88" s="19">
        <f t="shared" si="14"/>
        <v>2.5757172040145663E-2</v>
      </c>
      <c r="K88" t="str">
        <f t="shared" si="18"/>
        <v/>
      </c>
      <c r="L88" t="str">
        <f t="shared" si="19"/>
        <v/>
      </c>
      <c r="M88" t="str">
        <f t="shared" si="20"/>
        <v/>
      </c>
      <c r="N88" t="str">
        <f t="shared" si="21"/>
        <v/>
      </c>
      <c r="O88" t="str">
        <f t="shared" si="22"/>
        <v/>
      </c>
      <c r="P88" t="str">
        <f t="shared" si="23"/>
        <v/>
      </c>
      <c r="Q88" s="18" t="str">
        <f t="shared" si="24"/>
        <v/>
      </c>
      <c r="R88" t="s">
        <v>37</v>
      </c>
      <c r="S88" t="s">
        <v>38</v>
      </c>
      <c r="T88" t="s">
        <v>43</v>
      </c>
      <c r="U88" t="s">
        <v>74</v>
      </c>
      <c r="V88" t="s">
        <v>45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-1</v>
      </c>
      <c r="AP88">
        <v>-1</v>
      </c>
      <c r="AQ88">
        <v>-1</v>
      </c>
      <c r="AR88">
        <v>-1</v>
      </c>
    </row>
    <row r="89" spans="1:44" x14ac:dyDescent="0.35">
      <c r="A89" t="s">
        <v>170</v>
      </c>
      <c r="B89">
        <v>22</v>
      </c>
      <c r="C89">
        <v>911779200</v>
      </c>
      <c r="D89">
        <v>2000000</v>
      </c>
      <c r="E89" s="20" t="str">
        <f t="shared" si="15"/>
        <v/>
      </c>
      <c r="F89" s="20" t="str">
        <f t="shared" si="25"/>
        <v/>
      </c>
      <c r="G89" s="20" t="str">
        <f t="shared" si="26"/>
        <v/>
      </c>
      <c r="H89" s="19">
        <f t="shared" si="16"/>
        <v>0</v>
      </c>
      <c r="I89" s="19">
        <f t="shared" si="17"/>
        <v>0</v>
      </c>
      <c r="J89" s="19">
        <f t="shared" si="14"/>
        <v>1.8096272167933405E-3</v>
      </c>
      <c r="K89">
        <f t="shared" si="18"/>
        <v>90</v>
      </c>
      <c r="L89">
        <f t="shared" si="19"/>
        <v>90</v>
      </c>
      <c r="M89" t="str">
        <f t="shared" si="20"/>
        <v/>
      </c>
      <c r="N89" t="str">
        <f t="shared" si="21"/>
        <v/>
      </c>
      <c r="O89" t="str">
        <f t="shared" si="22"/>
        <v/>
      </c>
      <c r="P89" t="str">
        <f t="shared" si="23"/>
        <v/>
      </c>
      <c r="Q89" s="18">
        <f t="shared" si="24"/>
        <v>0.5</v>
      </c>
      <c r="R89" t="s">
        <v>37</v>
      </c>
      <c r="S89" t="s">
        <v>38</v>
      </c>
      <c r="T89" t="s">
        <v>47</v>
      </c>
      <c r="U89" t="s">
        <v>67</v>
      </c>
      <c r="V89" t="s">
        <v>41</v>
      </c>
      <c r="W89">
        <v>180</v>
      </c>
      <c r="X89">
        <v>180</v>
      </c>
      <c r="Y89">
        <v>0</v>
      </c>
      <c r="Z89">
        <v>2</v>
      </c>
      <c r="AA89">
        <v>2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1</v>
      </c>
      <c r="AJ89">
        <v>1</v>
      </c>
      <c r="AK89">
        <v>0</v>
      </c>
      <c r="AL89">
        <v>1</v>
      </c>
      <c r="AM89">
        <v>1</v>
      </c>
      <c r="AN89">
        <v>0</v>
      </c>
      <c r="AO89">
        <v>-1</v>
      </c>
      <c r="AP89">
        <v>-1</v>
      </c>
      <c r="AQ89">
        <v>-1</v>
      </c>
      <c r="AR89">
        <v>15</v>
      </c>
    </row>
    <row r="90" spans="1:44" x14ac:dyDescent="0.35">
      <c r="A90" t="s">
        <v>171</v>
      </c>
      <c r="B90">
        <v>25</v>
      </c>
      <c r="C90">
        <v>796089600</v>
      </c>
      <c r="D90">
        <v>20000000</v>
      </c>
      <c r="E90" s="20" t="str">
        <f t="shared" si="15"/>
        <v/>
      </c>
      <c r="F90" s="20" t="str">
        <f t="shared" si="25"/>
        <v/>
      </c>
      <c r="G90" s="20" t="str">
        <f t="shared" si="26"/>
        <v/>
      </c>
      <c r="H90" s="19">
        <f t="shared" si="16"/>
        <v>0</v>
      </c>
      <c r="I90" s="19">
        <f t="shared" si="17"/>
        <v>0</v>
      </c>
      <c r="J90" s="19">
        <f t="shared" si="14"/>
        <v>2.811753128075355E-2</v>
      </c>
      <c r="K90">
        <f t="shared" si="18"/>
        <v>13.6</v>
      </c>
      <c r="L90">
        <f t="shared" si="19"/>
        <v>6</v>
      </c>
      <c r="M90">
        <f t="shared" si="20"/>
        <v>18.666666666666668</v>
      </c>
      <c r="N90" t="str">
        <f t="shared" si="21"/>
        <v/>
      </c>
      <c r="O90" t="str">
        <f t="shared" si="22"/>
        <v/>
      </c>
      <c r="P90" t="str">
        <f t="shared" si="23"/>
        <v/>
      </c>
      <c r="Q90" s="18">
        <f t="shared" si="24"/>
        <v>0.4</v>
      </c>
      <c r="R90" t="s">
        <v>37</v>
      </c>
      <c r="S90" t="s">
        <v>38</v>
      </c>
      <c r="T90" t="s">
        <v>50</v>
      </c>
      <c r="U90" t="s">
        <v>90</v>
      </c>
      <c r="V90" t="s">
        <v>82</v>
      </c>
      <c r="W90">
        <v>68</v>
      </c>
      <c r="X90">
        <v>12</v>
      </c>
      <c r="Y90">
        <v>56</v>
      </c>
      <c r="Z90">
        <v>5</v>
      </c>
      <c r="AA90">
        <v>2</v>
      </c>
      <c r="AB90">
        <v>3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2</v>
      </c>
      <c r="AJ90">
        <v>1</v>
      </c>
      <c r="AK90">
        <v>1</v>
      </c>
      <c r="AL90">
        <v>0</v>
      </c>
      <c r="AM90">
        <v>0</v>
      </c>
      <c r="AN90">
        <v>0</v>
      </c>
      <c r="AO90">
        <v>-1</v>
      </c>
      <c r="AP90">
        <v>-1</v>
      </c>
      <c r="AQ90">
        <v>-1</v>
      </c>
      <c r="AR90">
        <v>11</v>
      </c>
    </row>
    <row r="91" spans="1:44" x14ac:dyDescent="0.35">
      <c r="A91" t="s">
        <v>172</v>
      </c>
      <c r="B91">
        <v>24</v>
      </c>
      <c r="C91">
        <v>850089600</v>
      </c>
      <c r="D91">
        <v>1200000</v>
      </c>
      <c r="E91" s="20" t="str">
        <f t="shared" si="15"/>
        <v/>
      </c>
      <c r="F91" s="20" t="str">
        <f t="shared" si="25"/>
        <v/>
      </c>
      <c r="G91" s="20" t="str">
        <f t="shared" si="26"/>
        <v/>
      </c>
      <c r="H91" s="19">
        <f t="shared" si="16"/>
        <v>0</v>
      </c>
      <c r="I91" s="19">
        <f t="shared" si="17"/>
        <v>0</v>
      </c>
      <c r="J91" s="19">
        <f t="shared" si="14"/>
        <v>9.5351609058402856E-3</v>
      </c>
      <c r="K91" t="str">
        <f t="shared" si="18"/>
        <v/>
      </c>
      <c r="L91" t="str">
        <f t="shared" si="19"/>
        <v/>
      </c>
      <c r="M91" t="str">
        <f t="shared" si="20"/>
        <v/>
      </c>
      <c r="N91" t="str">
        <f t="shared" si="21"/>
        <v/>
      </c>
      <c r="O91" t="str">
        <f t="shared" si="22"/>
        <v/>
      </c>
      <c r="P91" t="str">
        <f t="shared" si="23"/>
        <v/>
      </c>
      <c r="Q91" s="18" t="str">
        <f t="shared" si="24"/>
        <v/>
      </c>
      <c r="R91" t="s">
        <v>37</v>
      </c>
      <c r="S91" t="s">
        <v>38</v>
      </c>
      <c r="T91" t="s">
        <v>43</v>
      </c>
      <c r="U91" t="s">
        <v>72</v>
      </c>
      <c r="V91" t="s">
        <v>54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-1</v>
      </c>
      <c r="AP91">
        <v>-1</v>
      </c>
      <c r="AQ91">
        <v>-1</v>
      </c>
      <c r="AR91">
        <v>-1</v>
      </c>
    </row>
    <row r="92" spans="1:44" x14ac:dyDescent="0.35">
      <c r="A92" t="s">
        <v>173</v>
      </c>
      <c r="B92">
        <v>29</v>
      </c>
      <c r="C92">
        <v>683593200</v>
      </c>
      <c r="D92">
        <v>4000000</v>
      </c>
      <c r="E92" s="20">
        <f t="shared" si="15"/>
        <v>0.33333333333333331</v>
      </c>
      <c r="F92" s="20" t="str">
        <f t="shared" si="25"/>
        <v/>
      </c>
      <c r="G92" s="20" t="str">
        <f t="shared" si="26"/>
        <v/>
      </c>
      <c r="H92" s="19">
        <f t="shared" si="16"/>
        <v>0</v>
      </c>
      <c r="I92" s="19">
        <f t="shared" si="17"/>
        <v>3.7037037037037035E-2</v>
      </c>
      <c r="J92" s="19">
        <f t="shared" si="14"/>
        <v>7.105426769695355E-3</v>
      </c>
      <c r="K92">
        <f t="shared" si="18"/>
        <v>73</v>
      </c>
      <c r="L92">
        <f t="shared" si="19"/>
        <v>61.666666666666664</v>
      </c>
      <c r="M92">
        <f t="shared" si="20"/>
        <v>90</v>
      </c>
      <c r="N92">
        <f t="shared" si="21"/>
        <v>4.5662100456621002E-3</v>
      </c>
      <c r="O92" t="str">
        <f t="shared" si="22"/>
        <v/>
      </c>
      <c r="P92" t="str">
        <f t="shared" si="23"/>
        <v/>
      </c>
      <c r="Q92" s="18">
        <f t="shared" si="24"/>
        <v>0.4</v>
      </c>
      <c r="R92" t="s">
        <v>37</v>
      </c>
      <c r="S92" t="s">
        <v>38</v>
      </c>
      <c r="T92" t="s">
        <v>43</v>
      </c>
      <c r="U92" t="s">
        <v>74</v>
      </c>
      <c r="V92" t="s">
        <v>101</v>
      </c>
      <c r="W92">
        <v>365</v>
      </c>
      <c r="X92">
        <v>185</v>
      </c>
      <c r="Y92">
        <v>180</v>
      </c>
      <c r="Z92">
        <v>5</v>
      </c>
      <c r="AA92">
        <v>3</v>
      </c>
      <c r="AB92">
        <v>2</v>
      </c>
      <c r="AC92">
        <v>0</v>
      </c>
      <c r="AD92">
        <v>0</v>
      </c>
      <c r="AE92">
        <v>0</v>
      </c>
      <c r="AF92">
        <v>1</v>
      </c>
      <c r="AG92">
        <v>1</v>
      </c>
      <c r="AH92">
        <v>0</v>
      </c>
      <c r="AI92">
        <v>2</v>
      </c>
      <c r="AJ92">
        <v>2</v>
      </c>
      <c r="AK92">
        <v>0</v>
      </c>
      <c r="AL92">
        <v>3</v>
      </c>
      <c r="AM92">
        <v>0</v>
      </c>
      <c r="AN92">
        <v>3</v>
      </c>
      <c r="AO92">
        <v>242</v>
      </c>
      <c r="AP92">
        <v>31</v>
      </c>
      <c r="AQ92">
        <v>12</v>
      </c>
      <c r="AR92">
        <v>12</v>
      </c>
    </row>
    <row r="93" spans="1:44" x14ac:dyDescent="0.35">
      <c r="A93" t="s">
        <v>174</v>
      </c>
      <c r="B93">
        <v>23</v>
      </c>
      <c r="C93">
        <v>868834800</v>
      </c>
      <c r="D93">
        <v>23000000</v>
      </c>
      <c r="E93" s="20">
        <f t="shared" si="15"/>
        <v>0.5</v>
      </c>
      <c r="F93" s="20" t="str">
        <f t="shared" si="25"/>
        <v/>
      </c>
      <c r="G93" s="20">
        <f t="shared" si="26"/>
        <v>2</v>
      </c>
      <c r="H93" s="19">
        <f t="shared" si="16"/>
        <v>0</v>
      </c>
      <c r="I93" s="19">
        <f t="shared" si="17"/>
        <v>5.5555555555555552E-2</v>
      </c>
      <c r="J93" s="19">
        <f t="shared" si="14"/>
        <v>4.7422680412371132E-2</v>
      </c>
      <c r="K93">
        <f t="shared" si="18"/>
        <v>29.25</v>
      </c>
      <c r="L93">
        <f t="shared" si="19"/>
        <v>37.5</v>
      </c>
      <c r="M93">
        <f t="shared" si="20"/>
        <v>21</v>
      </c>
      <c r="N93">
        <f t="shared" si="21"/>
        <v>1.7094017094017096E-2</v>
      </c>
      <c r="O93" t="str">
        <f t="shared" si="22"/>
        <v/>
      </c>
      <c r="P93">
        <f t="shared" si="23"/>
        <v>9.5238095238095233E-2</v>
      </c>
      <c r="Q93" s="18">
        <f t="shared" si="24"/>
        <v>0.125</v>
      </c>
      <c r="R93" t="s">
        <v>37</v>
      </c>
      <c r="S93" t="s">
        <v>38</v>
      </c>
      <c r="T93" t="s">
        <v>50</v>
      </c>
      <c r="U93" t="s">
        <v>136</v>
      </c>
      <c r="V93" t="s">
        <v>164</v>
      </c>
      <c r="W93">
        <v>234</v>
      </c>
      <c r="X93">
        <v>150</v>
      </c>
      <c r="Y93">
        <v>84</v>
      </c>
      <c r="Z93">
        <v>8</v>
      </c>
      <c r="AA93">
        <v>4</v>
      </c>
      <c r="AB93">
        <v>4</v>
      </c>
      <c r="AC93">
        <v>0</v>
      </c>
      <c r="AD93">
        <v>0</v>
      </c>
      <c r="AE93">
        <v>0</v>
      </c>
      <c r="AF93">
        <v>2</v>
      </c>
      <c r="AG93">
        <v>0</v>
      </c>
      <c r="AH93">
        <v>2</v>
      </c>
      <c r="AI93">
        <v>1</v>
      </c>
      <c r="AJ93">
        <v>0</v>
      </c>
      <c r="AK93">
        <v>1</v>
      </c>
      <c r="AL93">
        <v>4</v>
      </c>
      <c r="AM93">
        <v>3</v>
      </c>
      <c r="AN93">
        <v>1</v>
      </c>
      <c r="AO93">
        <v>-1</v>
      </c>
      <c r="AP93">
        <v>-1</v>
      </c>
      <c r="AQ93">
        <v>-1</v>
      </c>
      <c r="AR93">
        <v>15</v>
      </c>
    </row>
    <row r="94" spans="1:44" x14ac:dyDescent="0.35">
      <c r="A94" t="s">
        <v>175</v>
      </c>
      <c r="B94">
        <v>29</v>
      </c>
      <c r="C94">
        <v>676249200</v>
      </c>
      <c r="D94">
        <v>7000000</v>
      </c>
      <c r="E94" s="20" t="str">
        <f t="shared" si="15"/>
        <v/>
      </c>
      <c r="F94" s="20" t="str">
        <f t="shared" si="25"/>
        <v/>
      </c>
      <c r="G94" s="20" t="str">
        <f t="shared" si="26"/>
        <v/>
      </c>
      <c r="H94" s="19">
        <f t="shared" si="16"/>
        <v>0</v>
      </c>
      <c r="I94" s="19">
        <f t="shared" si="17"/>
        <v>0</v>
      </c>
      <c r="J94" s="19">
        <f t="shared" si="14"/>
        <v>1.3320647002854425E-2</v>
      </c>
      <c r="K94">
        <f t="shared" si="18"/>
        <v>8.6</v>
      </c>
      <c r="L94">
        <f t="shared" si="19"/>
        <v>7</v>
      </c>
      <c r="M94">
        <f t="shared" si="20"/>
        <v>11</v>
      </c>
      <c r="N94" t="str">
        <f t="shared" si="21"/>
        <v/>
      </c>
      <c r="O94" t="str">
        <f t="shared" si="22"/>
        <v/>
      </c>
      <c r="P94" t="str">
        <f t="shared" si="23"/>
        <v/>
      </c>
      <c r="Q94" s="18">
        <f t="shared" si="24"/>
        <v>0</v>
      </c>
      <c r="R94" t="s">
        <v>37</v>
      </c>
      <c r="S94" t="s">
        <v>38</v>
      </c>
      <c r="T94" t="s">
        <v>39</v>
      </c>
      <c r="U94" t="s">
        <v>53</v>
      </c>
      <c r="V94" t="s">
        <v>164</v>
      </c>
      <c r="W94">
        <v>43</v>
      </c>
      <c r="X94">
        <v>21</v>
      </c>
      <c r="Y94">
        <v>22</v>
      </c>
      <c r="Z94">
        <v>5</v>
      </c>
      <c r="AA94">
        <v>3</v>
      </c>
      <c r="AB94">
        <v>2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2</v>
      </c>
      <c r="AM94">
        <v>1</v>
      </c>
      <c r="AN94">
        <v>1</v>
      </c>
      <c r="AO94">
        <v>-1</v>
      </c>
      <c r="AP94">
        <v>-1</v>
      </c>
      <c r="AQ94">
        <v>-1</v>
      </c>
      <c r="AR94">
        <v>11</v>
      </c>
    </row>
    <row r="95" spans="1:44" x14ac:dyDescent="0.35">
      <c r="A95" t="s">
        <v>176</v>
      </c>
      <c r="B95">
        <v>31</v>
      </c>
      <c r="C95">
        <v>620262000</v>
      </c>
      <c r="D95">
        <v>17000000</v>
      </c>
      <c r="E95" s="20">
        <f t="shared" si="15"/>
        <v>0.33333333333333331</v>
      </c>
      <c r="F95" s="20">
        <f t="shared" si="25"/>
        <v>0.16666666666666666</v>
      </c>
      <c r="G95" s="20" t="str">
        <f t="shared" si="26"/>
        <v/>
      </c>
      <c r="H95" s="19">
        <f t="shared" si="16"/>
        <v>2.9411764705882353E-2</v>
      </c>
      <c r="I95" s="19">
        <f t="shared" si="17"/>
        <v>5.8823529411764705E-2</v>
      </c>
      <c r="J95" s="19">
        <f t="shared" si="14"/>
        <v>2.0569907435416541E-2</v>
      </c>
      <c r="K95">
        <f t="shared" si="18"/>
        <v>78.090909090909093</v>
      </c>
      <c r="L95">
        <f t="shared" si="19"/>
        <v>90</v>
      </c>
      <c r="M95">
        <f t="shared" si="20"/>
        <v>57.25</v>
      </c>
      <c r="N95">
        <f t="shared" si="21"/>
        <v>4.2685292976329062E-3</v>
      </c>
      <c r="O95">
        <f t="shared" si="22"/>
        <v>1.8518518518518517E-3</v>
      </c>
      <c r="P95" t="str">
        <f t="shared" si="23"/>
        <v/>
      </c>
      <c r="Q95" s="18">
        <f t="shared" si="24"/>
        <v>0.54545454545454541</v>
      </c>
      <c r="R95" t="s">
        <v>37</v>
      </c>
      <c r="S95" t="s">
        <v>38</v>
      </c>
      <c r="T95" t="s">
        <v>43</v>
      </c>
      <c r="U95" t="s">
        <v>105</v>
      </c>
      <c r="V95" t="s">
        <v>61</v>
      </c>
      <c r="W95">
        <v>859</v>
      </c>
      <c r="X95">
        <v>630</v>
      </c>
      <c r="Y95">
        <v>229</v>
      </c>
      <c r="Z95">
        <v>11</v>
      </c>
      <c r="AA95">
        <v>7</v>
      </c>
      <c r="AB95">
        <v>4</v>
      </c>
      <c r="AC95">
        <v>1</v>
      </c>
      <c r="AD95">
        <v>1</v>
      </c>
      <c r="AE95">
        <v>0</v>
      </c>
      <c r="AF95">
        <v>1</v>
      </c>
      <c r="AG95">
        <v>0</v>
      </c>
      <c r="AH95">
        <v>1</v>
      </c>
      <c r="AI95">
        <v>6</v>
      </c>
      <c r="AJ95">
        <v>4</v>
      </c>
      <c r="AK95">
        <v>2</v>
      </c>
      <c r="AL95">
        <v>6</v>
      </c>
      <c r="AM95">
        <v>6</v>
      </c>
      <c r="AN95">
        <v>0</v>
      </c>
      <c r="AO95">
        <v>146</v>
      </c>
      <c r="AP95">
        <v>126</v>
      </c>
      <c r="AQ95">
        <v>8</v>
      </c>
      <c r="AR95">
        <v>13</v>
      </c>
    </row>
    <row r="96" spans="1:44" x14ac:dyDescent="0.35">
      <c r="A96" t="s">
        <v>177</v>
      </c>
      <c r="B96">
        <v>31</v>
      </c>
      <c r="C96">
        <v>615596400</v>
      </c>
      <c r="D96">
        <v>3200000</v>
      </c>
      <c r="E96" s="20" t="str">
        <f t="shared" si="15"/>
        <v/>
      </c>
      <c r="F96" s="20" t="str">
        <f t="shared" si="25"/>
        <v/>
      </c>
      <c r="G96" s="20" t="str">
        <f t="shared" si="26"/>
        <v/>
      </c>
      <c r="H96" s="19">
        <f t="shared" si="16"/>
        <v>0</v>
      </c>
      <c r="I96" s="19">
        <f t="shared" si="17"/>
        <v>0</v>
      </c>
      <c r="J96" s="19">
        <f t="shared" si="14"/>
        <v>2.5427095748907429E-2</v>
      </c>
      <c r="K96">
        <f t="shared" si="18"/>
        <v>26.4</v>
      </c>
      <c r="L96">
        <f t="shared" si="19"/>
        <v>28</v>
      </c>
      <c r="M96">
        <f t="shared" si="20"/>
        <v>25.333333333333332</v>
      </c>
      <c r="N96" t="str">
        <f t="shared" si="21"/>
        <v/>
      </c>
      <c r="O96" t="str">
        <f t="shared" si="22"/>
        <v/>
      </c>
      <c r="P96" t="str">
        <f t="shared" si="23"/>
        <v/>
      </c>
      <c r="Q96" s="18">
        <f t="shared" si="24"/>
        <v>0</v>
      </c>
      <c r="R96" t="s">
        <v>37</v>
      </c>
      <c r="S96" t="s">
        <v>38</v>
      </c>
      <c r="T96" t="s">
        <v>39</v>
      </c>
      <c r="U96" t="s">
        <v>72</v>
      </c>
      <c r="V96" t="s">
        <v>45</v>
      </c>
      <c r="W96">
        <v>132</v>
      </c>
      <c r="X96">
        <v>56</v>
      </c>
      <c r="Y96">
        <v>76</v>
      </c>
      <c r="Z96">
        <v>5</v>
      </c>
      <c r="AA96">
        <v>2</v>
      </c>
      <c r="AB96">
        <v>3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5</v>
      </c>
      <c r="AM96">
        <v>4</v>
      </c>
      <c r="AN96">
        <v>1</v>
      </c>
      <c r="AO96">
        <v>-1</v>
      </c>
      <c r="AP96">
        <v>-1</v>
      </c>
      <c r="AQ96">
        <v>-1</v>
      </c>
      <c r="AR96">
        <v>20</v>
      </c>
    </row>
    <row r="97" spans="1:44" x14ac:dyDescent="0.35">
      <c r="A97" t="s">
        <v>178</v>
      </c>
      <c r="B97">
        <v>18</v>
      </c>
      <c r="C97">
        <v>1039219200</v>
      </c>
      <c r="E97" s="20" t="str">
        <f t="shared" si="15"/>
        <v/>
      </c>
      <c r="F97" s="20" t="str">
        <f t="shared" si="25"/>
        <v/>
      </c>
      <c r="G97" s="20" t="str">
        <f t="shared" si="26"/>
        <v/>
      </c>
      <c r="H97" s="19">
        <f t="shared" si="16"/>
        <v>0</v>
      </c>
      <c r="I97" s="19">
        <f t="shared" si="17"/>
        <v>0</v>
      </c>
      <c r="J97" s="19">
        <f t="shared" si="14"/>
        <v>0</v>
      </c>
      <c r="K97" t="str">
        <f t="shared" si="18"/>
        <v/>
      </c>
      <c r="L97" t="str">
        <f t="shared" si="19"/>
        <v/>
      </c>
      <c r="M97" t="str">
        <f t="shared" si="20"/>
        <v/>
      </c>
      <c r="N97" t="str">
        <f t="shared" si="21"/>
        <v/>
      </c>
      <c r="O97" t="str">
        <f t="shared" si="22"/>
        <v/>
      </c>
      <c r="P97" t="str">
        <f t="shared" si="23"/>
        <v/>
      </c>
      <c r="Q97" s="18" t="str">
        <f t="shared" si="24"/>
        <v/>
      </c>
      <c r="R97" t="s">
        <v>37</v>
      </c>
      <c r="S97" t="s">
        <v>38</v>
      </c>
      <c r="T97" t="s">
        <v>43</v>
      </c>
      <c r="U97" t="s">
        <v>179</v>
      </c>
      <c r="V97" t="s">
        <v>45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-1</v>
      </c>
      <c r="AP97">
        <v>-1</v>
      </c>
      <c r="AQ97">
        <v>-1</v>
      </c>
      <c r="AR97">
        <v>-1</v>
      </c>
    </row>
    <row r="98" spans="1:44" x14ac:dyDescent="0.35">
      <c r="A98" t="s">
        <v>180</v>
      </c>
      <c r="B98">
        <v>27</v>
      </c>
      <c r="C98">
        <v>748306800</v>
      </c>
      <c r="D98">
        <v>4000000</v>
      </c>
      <c r="E98" s="20">
        <f t="shared" si="15"/>
        <v>0.05</v>
      </c>
      <c r="F98" s="20">
        <f t="shared" si="25"/>
        <v>0.14285714285714285</v>
      </c>
      <c r="G98" s="20" t="str">
        <f t="shared" si="26"/>
        <v/>
      </c>
      <c r="H98" s="19">
        <f t="shared" si="16"/>
        <v>0</v>
      </c>
      <c r="I98" s="19">
        <f t="shared" si="17"/>
        <v>8.3333333333333329E-2</v>
      </c>
      <c r="J98" s="19">
        <f t="shared" si="14"/>
        <v>2.6238110856018366E-2</v>
      </c>
      <c r="K98">
        <f t="shared" si="18"/>
        <v>82.4375</v>
      </c>
      <c r="L98">
        <f t="shared" si="19"/>
        <v>78.428571428571431</v>
      </c>
      <c r="M98">
        <f t="shared" si="20"/>
        <v>85.555555555555557</v>
      </c>
      <c r="N98">
        <f t="shared" si="21"/>
        <v>6.0652009097801368E-4</v>
      </c>
      <c r="O98">
        <f t="shared" si="22"/>
        <v>1.8214936247723131E-3</v>
      </c>
      <c r="P98" t="str">
        <f t="shared" si="23"/>
        <v/>
      </c>
      <c r="Q98" s="18">
        <f t="shared" si="24"/>
        <v>0.4375</v>
      </c>
      <c r="R98" t="s">
        <v>37</v>
      </c>
      <c r="S98" t="s">
        <v>38</v>
      </c>
      <c r="T98" t="s">
        <v>43</v>
      </c>
      <c r="U98" t="s">
        <v>119</v>
      </c>
      <c r="V98" t="s">
        <v>45</v>
      </c>
      <c r="W98">
        <v>1319</v>
      </c>
      <c r="X98">
        <v>549</v>
      </c>
      <c r="Y98">
        <v>770</v>
      </c>
      <c r="Z98">
        <v>16</v>
      </c>
      <c r="AA98">
        <v>7</v>
      </c>
      <c r="AB98">
        <v>9</v>
      </c>
      <c r="AC98">
        <v>0</v>
      </c>
      <c r="AD98">
        <v>0</v>
      </c>
      <c r="AE98">
        <v>0</v>
      </c>
      <c r="AF98">
        <v>1</v>
      </c>
      <c r="AG98">
        <v>1</v>
      </c>
      <c r="AH98">
        <v>0</v>
      </c>
      <c r="AI98">
        <v>7</v>
      </c>
      <c r="AJ98">
        <v>2</v>
      </c>
      <c r="AK98">
        <v>5</v>
      </c>
      <c r="AL98">
        <v>20</v>
      </c>
      <c r="AM98">
        <v>7</v>
      </c>
      <c r="AN98">
        <v>13</v>
      </c>
      <c r="AO98">
        <v>270</v>
      </c>
      <c r="AP98">
        <v>153</v>
      </c>
      <c r="AQ98">
        <v>91</v>
      </c>
      <c r="AR98">
        <v>20</v>
      </c>
    </row>
    <row r="99" spans="1:44" x14ac:dyDescent="0.35">
      <c r="A99" t="s">
        <v>181</v>
      </c>
      <c r="B99">
        <v>24</v>
      </c>
      <c r="C99">
        <v>837212400</v>
      </c>
      <c r="D99">
        <v>15000000</v>
      </c>
      <c r="E99" s="20">
        <f t="shared" si="15"/>
        <v>0.30769230769230771</v>
      </c>
      <c r="F99" s="20">
        <f t="shared" si="25"/>
        <v>0.3</v>
      </c>
      <c r="G99" s="20">
        <f t="shared" si="26"/>
        <v>0.3125</v>
      </c>
      <c r="H99" s="19">
        <f t="shared" si="16"/>
        <v>0.14814814814814814</v>
      </c>
      <c r="I99" s="19">
        <f t="shared" si="17"/>
        <v>0.29629629629629628</v>
      </c>
      <c r="J99" s="19">
        <f t="shared" si="14"/>
        <v>5.6969236612229399E-2</v>
      </c>
      <c r="K99">
        <f t="shared" si="18"/>
        <v>81.599999999999994</v>
      </c>
      <c r="L99">
        <f t="shared" si="19"/>
        <v>77.2</v>
      </c>
      <c r="M99">
        <f t="shared" si="20"/>
        <v>86</v>
      </c>
      <c r="N99">
        <f t="shared" si="21"/>
        <v>3.7707390648567124E-3</v>
      </c>
      <c r="O99">
        <f t="shared" si="22"/>
        <v>3.8860103626943004E-3</v>
      </c>
      <c r="P99">
        <f t="shared" si="23"/>
        <v>3.6337209302325581E-3</v>
      </c>
      <c r="Q99" s="18">
        <f t="shared" si="24"/>
        <v>0.35</v>
      </c>
      <c r="R99" t="s">
        <v>37</v>
      </c>
      <c r="S99" t="s">
        <v>38</v>
      </c>
      <c r="T99" t="s">
        <v>50</v>
      </c>
      <c r="U99" t="s">
        <v>80</v>
      </c>
      <c r="V99" t="s">
        <v>45</v>
      </c>
      <c r="W99">
        <v>1632</v>
      </c>
      <c r="X99">
        <v>772</v>
      </c>
      <c r="Y99">
        <v>860</v>
      </c>
      <c r="Z99">
        <v>20</v>
      </c>
      <c r="AA99">
        <v>10</v>
      </c>
      <c r="AB99">
        <v>10</v>
      </c>
      <c r="AC99">
        <v>4</v>
      </c>
      <c r="AD99">
        <v>3</v>
      </c>
      <c r="AE99">
        <v>1</v>
      </c>
      <c r="AF99">
        <v>4</v>
      </c>
      <c r="AG99">
        <v>0</v>
      </c>
      <c r="AH99">
        <v>4</v>
      </c>
      <c r="AI99">
        <v>7</v>
      </c>
      <c r="AJ99">
        <v>5</v>
      </c>
      <c r="AK99">
        <v>2</v>
      </c>
      <c r="AL99">
        <v>26</v>
      </c>
      <c r="AM99">
        <v>10</v>
      </c>
      <c r="AN99">
        <v>16</v>
      </c>
      <c r="AO99">
        <v>79</v>
      </c>
      <c r="AP99">
        <v>43</v>
      </c>
      <c r="AQ99">
        <v>-1</v>
      </c>
      <c r="AR99">
        <v>3</v>
      </c>
    </row>
    <row r="100" spans="1:44" x14ac:dyDescent="0.35">
      <c r="A100" t="s">
        <v>182</v>
      </c>
      <c r="B100">
        <v>20</v>
      </c>
      <c r="C100">
        <v>952387200</v>
      </c>
      <c r="E100" s="20" t="str">
        <f t="shared" si="15"/>
        <v/>
      </c>
      <c r="F100" s="20" t="str">
        <f t="shared" si="25"/>
        <v/>
      </c>
      <c r="G100" s="20" t="str">
        <f t="shared" si="26"/>
        <v/>
      </c>
      <c r="H100" s="19">
        <f t="shared" si="16"/>
        <v>0</v>
      </c>
      <c r="I100" s="19">
        <f t="shared" si="17"/>
        <v>0</v>
      </c>
      <c r="J100" s="19">
        <f t="shared" si="14"/>
        <v>0</v>
      </c>
      <c r="K100" t="str">
        <f t="shared" si="18"/>
        <v/>
      </c>
      <c r="L100" t="str">
        <f t="shared" si="19"/>
        <v/>
      </c>
      <c r="M100" t="str">
        <f t="shared" si="20"/>
        <v/>
      </c>
      <c r="N100" t="str">
        <f t="shared" si="21"/>
        <v/>
      </c>
      <c r="O100" t="str">
        <f t="shared" si="22"/>
        <v/>
      </c>
      <c r="P100" t="str">
        <f t="shared" si="23"/>
        <v/>
      </c>
      <c r="Q100" s="18" t="str">
        <f t="shared" si="24"/>
        <v/>
      </c>
      <c r="R100" t="s">
        <v>37</v>
      </c>
      <c r="S100" t="s">
        <v>38</v>
      </c>
      <c r="T100" t="s">
        <v>39</v>
      </c>
      <c r="U100" t="s">
        <v>72</v>
      </c>
      <c r="V100" t="s">
        <v>54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-1</v>
      </c>
      <c r="AP100">
        <v>-1</v>
      </c>
      <c r="AQ100">
        <v>-1</v>
      </c>
      <c r="AR100">
        <v>-1</v>
      </c>
    </row>
    <row r="101" spans="1:44" x14ac:dyDescent="0.35">
      <c r="A101" t="s">
        <v>183</v>
      </c>
      <c r="B101">
        <v>31</v>
      </c>
      <c r="C101">
        <v>630201600</v>
      </c>
      <c r="D101">
        <v>8000000</v>
      </c>
      <c r="E101" s="20">
        <f t="shared" si="15"/>
        <v>3.8461538461538464E-2</v>
      </c>
      <c r="F101" s="20">
        <f t="shared" si="25"/>
        <v>7.6923076923076927E-2</v>
      </c>
      <c r="G101" s="20" t="str">
        <f t="shared" si="26"/>
        <v/>
      </c>
      <c r="H101" s="19">
        <f t="shared" si="16"/>
        <v>0.04</v>
      </c>
      <c r="I101" s="19">
        <f t="shared" si="17"/>
        <v>0.04</v>
      </c>
      <c r="J101" s="19">
        <f t="shared" si="14"/>
        <v>3.6211383953830487E-2</v>
      </c>
      <c r="K101">
        <f t="shared" si="18"/>
        <v>84.428571428571431</v>
      </c>
      <c r="L101">
        <f t="shared" si="19"/>
        <v>87.545454545454547</v>
      </c>
      <c r="M101">
        <f t="shared" si="20"/>
        <v>81</v>
      </c>
      <c r="N101">
        <f t="shared" si="21"/>
        <v>4.5555121697253678E-4</v>
      </c>
      <c r="O101">
        <f t="shared" si="22"/>
        <v>8.7866443006629923E-4</v>
      </c>
      <c r="P101" t="str">
        <f t="shared" si="23"/>
        <v/>
      </c>
      <c r="Q101" s="18">
        <f t="shared" si="24"/>
        <v>0.19047619047619047</v>
      </c>
      <c r="R101" t="s">
        <v>37</v>
      </c>
      <c r="S101" t="s">
        <v>38</v>
      </c>
      <c r="T101" t="s">
        <v>50</v>
      </c>
      <c r="U101" t="s">
        <v>114</v>
      </c>
      <c r="V101" t="s">
        <v>184</v>
      </c>
      <c r="W101">
        <v>1773</v>
      </c>
      <c r="X101">
        <v>963</v>
      </c>
      <c r="Y101">
        <v>810</v>
      </c>
      <c r="Z101">
        <v>21</v>
      </c>
      <c r="AA101">
        <v>11</v>
      </c>
      <c r="AB101">
        <v>10</v>
      </c>
      <c r="AC101">
        <v>1</v>
      </c>
      <c r="AD101">
        <v>1</v>
      </c>
      <c r="AE101">
        <v>0</v>
      </c>
      <c r="AF101">
        <v>0</v>
      </c>
      <c r="AG101">
        <v>0</v>
      </c>
      <c r="AH101">
        <v>0</v>
      </c>
      <c r="AI101">
        <v>4</v>
      </c>
      <c r="AJ101">
        <v>3</v>
      </c>
      <c r="AK101">
        <v>1</v>
      </c>
      <c r="AL101">
        <v>26</v>
      </c>
      <c r="AM101">
        <v>13</v>
      </c>
      <c r="AN101">
        <v>13</v>
      </c>
      <c r="AO101">
        <v>185</v>
      </c>
      <c r="AP101">
        <v>289</v>
      </c>
      <c r="AQ101">
        <v>-1</v>
      </c>
      <c r="AR101">
        <v>8</v>
      </c>
    </row>
    <row r="102" spans="1:44" x14ac:dyDescent="0.35">
      <c r="A102" t="s">
        <v>185</v>
      </c>
      <c r="B102">
        <v>32</v>
      </c>
      <c r="C102">
        <v>585356400</v>
      </c>
      <c r="D102">
        <v>3000000</v>
      </c>
      <c r="E102" s="20">
        <f t="shared" si="15"/>
        <v>3.0303030303030304E-2</v>
      </c>
      <c r="F102" s="20">
        <f t="shared" si="25"/>
        <v>6.6666666666666666E-2</v>
      </c>
      <c r="G102" s="20" t="str">
        <f t="shared" si="26"/>
        <v/>
      </c>
      <c r="H102" s="19">
        <f t="shared" si="16"/>
        <v>0</v>
      </c>
      <c r="I102" s="19">
        <f t="shared" si="17"/>
        <v>7.1428571428571425E-2</v>
      </c>
      <c r="J102" s="19">
        <f t="shared" si="14"/>
        <v>1.7523364485981307E-2</v>
      </c>
      <c r="K102">
        <f t="shared" si="18"/>
        <v>82.5</v>
      </c>
      <c r="L102">
        <f t="shared" si="19"/>
        <v>81.181818181818187</v>
      </c>
      <c r="M102">
        <f t="shared" si="20"/>
        <v>83.818181818181813</v>
      </c>
      <c r="N102">
        <f t="shared" si="21"/>
        <v>3.6730945821854911E-4</v>
      </c>
      <c r="O102">
        <f t="shared" si="22"/>
        <v>8.2120194102276961E-4</v>
      </c>
      <c r="P102" t="str">
        <f t="shared" si="23"/>
        <v/>
      </c>
      <c r="Q102" s="18">
        <f t="shared" si="24"/>
        <v>4.5454545454545456E-2</v>
      </c>
      <c r="R102" t="s">
        <v>37</v>
      </c>
      <c r="S102" t="s">
        <v>38</v>
      </c>
      <c r="T102" t="s">
        <v>43</v>
      </c>
      <c r="U102" t="s">
        <v>48</v>
      </c>
      <c r="V102" t="s">
        <v>45</v>
      </c>
      <c r="W102">
        <v>1815</v>
      </c>
      <c r="X102">
        <v>893</v>
      </c>
      <c r="Y102">
        <v>922</v>
      </c>
      <c r="Z102">
        <v>22</v>
      </c>
      <c r="AA102">
        <v>11</v>
      </c>
      <c r="AB102">
        <v>11</v>
      </c>
      <c r="AC102">
        <v>0</v>
      </c>
      <c r="AD102">
        <v>0</v>
      </c>
      <c r="AE102">
        <v>0</v>
      </c>
      <c r="AF102">
        <v>1</v>
      </c>
      <c r="AG102">
        <v>1</v>
      </c>
      <c r="AH102">
        <v>0</v>
      </c>
      <c r="AI102">
        <v>1</v>
      </c>
      <c r="AJ102">
        <v>1</v>
      </c>
      <c r="AK102">
        <v>0</v>
      </c>
      <c r="AL102">
        <v>33</v>
      </c>
      <c r="AM102">
        <v>15</v>
      </c>
      <c r="AN102">
        <v>18</v>
      </c>
      <c r="AO102">
        <v>305</v>
      </c>
      <c r="AP102">
        <v>181</v>
      </c>
      <c r="AQ102">
        <v>116</v>
      </c>
      <c r="AR102">
        <v>16</v>
      </c>
    </row>
    <row r="103" spans="1:44" x14ac:dyDescent="0.35">
      <c r="A103" t="s">
        <v>186</v>
      </c>
      <c r="B103">
        <v>29</v>
      </c>
      <c r="C103">
        <v>692064000</v>
      </c>
      <c r="D103">
        <v>12000000</v>
      </c>
      <c r="E103" s="20">
        <f t="shared" si="15"/>
        <v>0.16666666666666666</v>
      </c>
      <c r="F103" s="20">
        <f t="shared" si="25"/>
        <v>0.3</v>
      </c>
      <c r="G103" s="20">
        <f t="shared" si="26"/>
        <v>7.1428571428571425E-2</v>
      </c>
      <c r="H103" s="19">
        <f t="shared" si="16"/>
        <v>0.33333333333333331</v>
      </c>
      <c r="I103" s="19">
        <f t="shared" si="17"/>
        <v>0.33333333333333331</v>
      </c>
      <c r="J103" s="19">
        <f t="shared" si="14"/>
        <v>7.8714332568055101E-2</v>
      </c>
      <c r="K103">
        <f t="shared" si="18"/>
        <v>84.35</v>
      </c>
      <c r="L103">
        <f t="shared" si="19"/>
        <v>88.888888888888886</v>
      </c>
      <c r="M103">
        <f t="shared" si="20"/>
        <v>80.63636363636364</v>
      </c>
      <c r="N103">
        <f t="shared" si="21"/>
        <v>1.9758940920766646E-3</v>
      </c>
      <c r="O103">
        <f t="shared" si="22"/>
        <v>3.375E-3</v>
      </c>
      <c r="P103">
        <f t="shared" si="23"/>
        <v>8.8581091963279104E-4</v>
      </c>
      <c r="Q103" s="18">
        <f t="shared" si="24"/>
        <v>0.35</v>
      </c>
      <c r="R103" t="s">
        <v>37</v>
      </c>
      <c r="S103" t="s">
        <v>38</v>
      </c>
      <c r="T103" t="s">
        <v>39</v>
      </c>
      <c r="U103" t="s">
        <v>119</v>
      </c>
      <c r="V103" t="s">
        <v>187</v>
      </c>
      <c r="W103">
        <v>1687</v>
      </c>
      <c r="X103">
        <v>800</v>
      </c>
      <c r="Y103">
        <v>887</v>
      </c>
      <c r="Z103">
        <v>20</v>
      </c>
      <c r="AA103">
        <v>9</v>
      </c>
      <c r="AB103">
        <v>11</v>
      </c>
      <c r="AC103">
        <v>4</v>
      </c>
      <c r="AD103">
        <v>3</v>
      </c>
      <c r="AE103">
        <v>1</v>
      </c>
      <c r="AF103">
        <v>0</v>
      </c>
      <c r="AG103">
        <v>0</v>
      </c>
      <c r="AH103">
        <v>0</v>
      </c>
      <c r="AI103">
        <v>7</v>
      </c>
      <c r="AJ103">
        <v>2</v>
      </c>
      <c r="AK103">
        <v>5</v>
      </c>
      <c r="AL103">
        <v>24</v>
      </c>
      <c r="AM103">
        <v>10</v>
      </c>
      <c r="AN103">
        <v>14</v>
      </c>
      <c r="AO103">
        <v>82</v>
      </c>
      <c r="AP103">
        <v>231</v>
      </c>
      <c r="AQ103">
        <v>-1</v>
      </c>
      <c r="AR103">
        <v>1</v>
      </c>
    </row>
    <row r="104" spans="1:44" x14ac:dyDescent="0.35">
      <c r="A104" t="s">
        <v>188</v>
      </c>
      <c r="B104">
        <v>30</v>
      </c>
      <c r="C104">
        <v>660182400</v>
      </c>
      <c r="D104">
        <v>9000000</v>
      </c>
      <c r="E104" s="20">
        <f t="shared" si="15"/>
        <v>0.36363636363636365</v>
      </c>
      <c r="F104" s="20">
        <f t="shared" si="25"/>
        <v>0.16666666666666666</v>
      </c>
      <c r="G104" s="20">
        <f t="shared" si="26"/>
        <v>0.6</v>
      </c>
      <c r="H104" s="19">
        <f t="shared" si="16"/>
        <v>0.12</v>
      </c>
      <c r="I104" s="19">
        <f t="shared" si="17"/>
        <v>0.16</v>
      </c>
      <c r="J104" s="19">
        <f t="shared" si="14"/>
        <v>4.0737806948059299E-2</v>
      </c>
      <c r="K104">
        <f t="shared" si="18"/>
        <v>47.133333333333333</v>
      </c>
      <c r="L104">
        <f t="shared" si="19"/>
        <v>42.5</v>
      </c>
      <c r="M104">
        <f t="shared" si="20"/>
        <v>52.428571428571431</v>
      </c>
      <c r="N104">
        <f t="shared" si="21"/>
        <v>7.7150572200077152E-3</v>
      </c>
      <c r="O104">
        <f t="shared" si="22"/>
        <v>3.9215686274509803E-3</v>
      </c>
      <c r="P104">
        <f t="shared" si="23"/>
        <v>1.1444141689373296E-2</v>
      </c>
      <c r="Q104" s="18">
        <f t="shared" si="24"/>
        <v>0.13333333333333333</v>
      </c>
      <c r="R104" t="s">
        <v>37</v>
      </c>
      <c r="S104" t="s">
        <v>38</v>
      </c>
      <c r="T104" t="s">
        <v>39</v>
      </c>
      <c r="U104" t="s">
        <v>114</v>
      </c>
      <c r="V104" t="s">
        <v>157</v>
      </c>
      <c r="W104">
        <v>707</v>
      </c>
      <c r="X104">
        <v>340</v>
      </c>
      <c r="Y104">
        <v>367</v>
      </c>
      <c r="Z104">
        <v>15</v>
      </c>
      <c r="AA104">
        <v>8</v>
      </c>
      <c r="AB104">
        <v>7</v>
      </c>
      <c r="AC104">
        <v>3</v>
      </c>
      <c r="AD104">
        <v>0</v>
      </c>
      <c r="AE104">
        <v>3</v>
      </c>
      <c r="AF104">
        <v>1</v>
      </c>
      <c r="AG104">
        <v>1</v>
      </c>
      <c r="AH104">
        <v>0</v>
      </c>
      <c r="AI104">
        <v>2</v>
      </c>
      <c r="AJ104">
        <v>1</v>
      </c>
      <c r="AK104">
        <v>1</v>
      </c>
      <c r="AL104">
        <v>11</v>
      </c>
      <c r="AM104">
        <v>6</v>
      </c>
      <c r="AN104">
        <v>5</v>
      </c>
      <c r="AO104">
        <v>32</v>
      </c>
      <c r="AP104">
        <v>96</v>
      </c>
      <c r="AQ104">
        <v>-1</v>
      </c>
      <c r="AR104">
        <v>2</v>
      </c>
    </row>
    <row r="105" spans="1:44" x14ac:dyDescent="0.35">
      <c r="A105" t="s">
        <v>189</v>
      </c>
      <c r="B105">
        <v>34</v>
      </c>
      <c r="C105">
        <v>513212400</v>
      </c>
      <c r="D105">
        <v>1600000</v>
      </c>
      <c r="E105" s="20" t="str">
        <f t="shared" si="15"/>
        <v/>
      </c>
      <c r="F105" s="20" t="str">
        <f t="shared" si="25"/>
        <v/>
      </c>
      <c r="G105" s="20" t="str">
        <f t="shared" si="26"/>
        <v/>
      </c>
      <c r="H105" s="19">
        <f t="shared" si="16"/>
        <v>0</v>
      </c>
      <c r="I105" s="19">
        <f t="shared" si="17"/>
        <v>0</v>
      </c>
      <c r="J105" s="19">
        <f t="shared" si="14"/>
        <v>3.2989690721649486E-3</v>
      </c>
      <c r="K105">
        <f t="shared" si="18"/>
        <v>78</v>
      </c>
      <c r="L105">
        <f t="shared" si="19"/>
        <v>90</v>
      </c>
      <c r="M105">
        <f t="shared" si="20"/>
        <v>68.400000000000006</v>
      </c>
      <c r="N105" t="str">
        <f t="shared" si="21"/>
        <v/>
      </c>
      <c r="O105" t="str">
        <f t="shared" si="22"/>
        <v/>
      </c>
      <c r="P105" t="str">
        <f t="shared" si="23"/>
        <v/>
      </c>
      <c r="Q105" s="18">
        <f t="shared" si="24"/>
        <v>0.33333333333333331</v>
      </c>
      <c r="R105" t="s">
        <v>37</v>
      </c>
      <c r="S105" t="s">
        <v>38</v>
      </c>
      <c r="T105" t="s">
        <v>43</v>
      </c>
      <c r="U105" t="s">
        <v>136</v>
      </c>
      <c r="V105" t="s">
        <v>190</v>
      </c>
      <c r="W105">
        <v>702</v>
      </c>
      <c r="X105">
        <v>360</v>
      </c>
      <c r="Y105">
        <v>342</v>
      </c>
      <c r="Z105">
        <v>9</v>
      </c>
      <c r="AA105">
        <v>4</v>
      </c>
      <c r="AB105">
        <v>5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3</v>
      </c>
      <c r="AJ105">
        <v>2</v>
      </c>
      <c r="AK105">
        <v>1</v>
      </c>
      <c r="AL105">
        <v>9</v>
      </c>
      <c r="AM105">
        <v>4</v>
      </c>
      <c r="AN105">
        <v>5</v>
      </c>
      <c r="AO105">
        <v>275</v>
      </c>
      <c r="AP105">
        <v>341</v>
      </c>
      <c r="AQ105">
        <v>52</v>
      </c>
      <c r="AR105">
        <v>20</v>
      </c>
    </row>
    <row r="106" spans="1:44" x14ac:dyDescent="0.35">
      <c r="A106" t="s">
        <v>191</v>
      </c>
      <c r="B106">
        <v>18</v>
      </c>
      <c r="C106">
        <v>1042588800</v>
      </c>
      <c r="E106" s="20" t="str">
        <f t="shared" si="15"/>
        <v/>
      </c>
      <c r="F106" s="20" t="str">
        <f t="shared" si="25"/>
        <v/>
      </c>
      <c r="G106" s="20" t="str">
        <f t="shared" si="26"/>
        <v/>
      </c>
      <c r="H106" s="19">
        <f t="shared" si="16"/>
        <v>0</v>
      </c>
      <c r="I106" s="19">
        <f t="shared" si="17"/>
        <v>0</v>
      </c>
      <c r="J106" s="19">
        <f t="shared" si="14"/>
        <v>0</v>
      </c>
      <c r="K106" t="str">
        <f t="shared" si="18"/>
        <v/>
      </c>
      <c r="L106" t="str">
        <f t="shared" si="19"/>
        <v/>
      </c>
      <c r="M106" t="str">
        <f t="shared" si="20"/>
        <v/>
      </c>
      <c r="N106" t="str">
        <f t="shared" si="21"/>
        <v/>
      </c>
      <c r="O106" t="str">
        <f t="shared" si="22"/>
        <v/>
      </c>
      <c r="P106" t="str">
        <f t="shared" si="23"/>
        <v/>
      </c>
      <c r="Q106" s="18" t="str">
        <f t="shared" si="24"/>
        <v/>
      </c>
      <c r="R106" t="s">
        <v>37</v>
      </c>
      <c r="S106" t="s">
        <v>38</v>
      </c>
      <c r="T106" t="s">
        <v>43</v>
      </c>
      <c r="U106" t="s">
        <v>60</v>
      </c>
      <c r="V106" t="s">
        <v>101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-1</v>
      </c>
      <c r="AP106">
        <v>-1</v>
      </c>
      <c r="AQ106">
        <v>-1</v>
      </c>
      <c r="AR106">
        <v>-1</v>
      </c>
    </row>
    <row r="107" spans="1:44" x14ac:dyDescent="0.35">
      <c r="A107" t="s">
        <v>192</v>
      </c>
      <c r="B107">
        <v>22</v>
      </c>
      <c r="C107">
        <v>906073200</v>
      </c>
      <c r="D107">
        <v>60000000</v>
      </c>
      <c r="E107" s="20">
        <f t="shared" si="15"/>
        <v>0.16666666666666666</v>
      </c>
      <c r="F107" s="20">
        <f t="shared" si="25"/>
        <v>0.33333333333333331</v>
      </c>
      <c r="G107" s="20" t="str">
        <f t="shared" si="26"/>
        <v/>
      </c>
      <c r="H107" s="19">
        <f t="shared" si="16"/>
        <v>2.9411764705882353E-2</v>
      </c>
      <c r="I107" s="19">
        <f t="shared" si="17"/>
        <v>5.8823529411764705E-2</v>
      </c>
      <c r="J107" s="19">
        <f t="shared" si="14"/>
        <v>7.2599673301470144E-2</v>
      </c>
      <c r="K107">
        <f t="shared" si="18"/>
        <v>66.642857142857139</v>
      </c>
      <c r="L107">
        <f t="shared" si="19"/>
        <v>54.666666666666664</v>
      </c>
      <c r="M107">
        <f t="shared" si="20"/>
        <v>88.2</v>
      </c>
      <c r="N107">
        <f t="shared" si="21"/>
        <v>2.5008931761343338E-3</v>
      </c>
      <c r="O107">
        <f t="shared" si="22"/>
        <v>6.0975609756097563E-3</v>
      </c>
      <c r="P107" t="str">
        <f t="shared" si="23"/>
        <v/>
      </c>
      <c r="Q107" s="18">
        <f t="shared" si="24"/>
        <v>0.5</v>
      </c>
      <c r="R107" t="s">
        <v>37</v>
      </c>
      <c r="S107" t="s">
        <v>38</v>
      </c>
      <c r="T107" t="s">
        <v>50</v>
      </c>
      <c r="U107" t="s">
        <v>105</v>
      </c>
      <c r="V107" t="s">
        <v>193</v>
      </c>
      <c r="W107">
        <v>933</v>
      </c>
      <c r="X107">
        <v>492</v>
      </c>
      <c r="Y107">
        <v>441</v>
      </c>
      <c r="Z107">
        <v>14</v>
      </c>
      <c r="AA107">
        <v>9</v>
      </c>
      <c r="AB107">
        <v>5</v>
      </c>
      <c r="AC107">
        <v>1</v>
      </c>
      <c r="AD107">
        <v>1</v>
      </c>
      <c r="AE107">
        <v>0</v>
      </c>
      <c r="AF107">
        <v>1</v>
      </c>
      <c r="AG107">
        <v>1</v>
      </c>
      <c r="AH107">
        <v>0</v>
      </c>
      <c r="AI107">
        <v>7</v>
      </c>
      <c r="AJ107">
        <v>5</v>
      </c>
      <c r="AK107">
        <v>2</v>
      </c>
      <c r="AL107">
        <v>12</v>
      </c>
      <c r="AM107">
        <v>6</v>
      </c>
      <c r="AN107">
        <v>6</v>
      </c>
      <c r="AO107">
        <v>144</v>
      </c>
      <c r="AP107">
        <v>130</v>
      </c>
      <c r="AQ107">
        <v>-1</v>
      </c>
      <c r="AR107">
        <v>11</v>
      </c>
    </row>
    <row r="108" spans="1:44" x14ac:dyDescent="0.35">
      <c r="A108" t="s">
        <v>194</v>
      </c>
      <c r="B108">
        <v>25</v>
      </c>
      <c r="C108">
        <v>815875200</v>
      </c>
      <c r="D108">
        <v>800000</v>
      </c>
      <c r="E108" s="20" t="str">
        <f t="shared" si="15"/>
        <v/>
      </c>
      <c r="F108" s="20" t="str">
        <f t="shared" si="25"/>
        <v/>
      </c>
      <c r="G108" s="20" t="str">
        <f t="shared" si="26"/>
        <v/>
      </c>
      <c r="H108" s="19">
        <f t="shared" si="16"/>
        <v>0</v>
      </c>
      <c r="I108" s="19">
        <f t="shared" si="17"/>
        <v>0</v>
      </c>
      <c r="J108" s="19">
        <f t="shared" si="14"/>
        <v>3.2369006676107627E-3</v>
      </c>
      <c r="K108" t="str">
        <f t="shared" si="18"/>
        <v/>
      </c>
      <c r="L108" t="str">
        <f t="shared" si="19"/>
        <v/>
      </c>
      <c r="M108" t="str">
        <f t="shared" si="20"/>
        <v/>
      </c>
      <c r="N108" t="str">
        <f t="shared" si="21"/>
        <v/>
      </c>
      <c r="O108" t="str">
        <f t="shared" si="22"/>
        <v/>
      </c>
      <c r="P108" t="str">
        <f t="shared" si="23"/>
        <v/>
      </c>
      <c r="Q108" s="18" t="str">
        <f t="shared" si="24"/>
        <v/>
      </c>
      <c r="R108" t="s">
        <v>37</v>
      </c>
      <c r="S108" t="s">
        <v>38</v>
      </c>
      <c r="T108" t="s">
        <v>47</v>
      </c>
      <c r="U108" t="s">
        <v>40</v>
      </c>
      <c r="V108" t="s">
        <v>45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-1</v>
      </c>
      <c r="AP108">
        <v>-1</v>
      </c>
      <c r="AQ108">
        <v>-1</v>
      </c>
      <c r="AR108">
        <v>-1</v>
      </c>
    </row>
    <row r="109" spans="1:44" x14ac:dyDescent="0.35">
      <c r="A109" t="s">
        <v>195</v>
      </c>
      <c r="B109">
        <v>31</v>
      </c>
      <c r="C109">
        <v>622767600</v>
      </c>
      <c r="D109">
        <v>4800000</v>
      </c>
      <c r="E109" s="20">
        <f t="shared" si="15"/>
        <v>5.2631578947368418E-2</v>
      </c>
      <c r="F109" s="20" t="str">
        <f t="shared" si="25"/>
        <v/>
      </c>
      <c r="G109" s="20">
        <f t="shared" si="26"/>
        <v>9.0909090909090912E-2</v>
      </c>
      <c r="H109" s="19">
        <f t="shared" si="16"/>
        <v>4.7619047619047616E-2</v>
      </c>
      <c r="I109" s="19">
        <f t="shared" si="17"/>
        <v>4.7619047619047616E-2</v>
      </c>
      <c r="J109" s="19">
        <f t="shared" si="14"/>
        <v>1.8240547216416492E-2</v>
      </c>
      <c r="K109">
        <f t="shared" si="18"/>
        <v>85.416666666666671</v>
      </c>
      <c r="L109">
        <f t="shared" si="19"/>
        <v>89.833333333333329</v>
      </c>
      <c r="M109">
        <f t="shared" si="20"/>
        <v>81</v>
      </c>
      <c r="N109">
        <f t="shared" si="21"/>
        <v>6.1617458279845949E-4</v>
      </c>
      <c r="O109" t="str">
        <f t="shared" si="22"/>
        <v/>
      </c>
      <c r="P109">
        <f t="shared" si="23"/>
        <v>1.1223344556677891E-3</v>
      </c>
      <c r="Q109" s="18">
        <f t="shared" si="24"/>
        <v>0.25</v>
      </c>
      <c r="R109" t="s">
        <v>37</v>
      </c>
      <c r="S109" t="s">
        <v>38</v>
      </c>
      <c r="T109" t="s">
        <v>43</v>
      </c>
      <c r="U109" t="s">
        <v>96</v>
      </c>
      <c r="V109" t="s">
        <v>41</v>
      </c>
      <c r="W109">
        <v>1025</v>
      </c>
      <c r="X109">
        <v>539</v>
      </c>
      <c r="Y109">
        <v>486</v>
      </c>
      <c r="Z109">
        <v>12</v>
      </c>
      <c r="AA109">
        <v>6</v>
      </c>
      <c r="AB109">
        <v>6</v>
      </c>
      <c r="AC109">
        <v>1</v>
      </c>
      <c r="AD109">
        <v>0</v>
      </c>
      <c r="AE109">
        <v>1</v>
      </c>
      <c r="AF109">
        <v>0</v>
      </c>
      <c r="AG109">
        <v>0</v>
      </c>
      <c r="AH109">
        <v>0</v>
      </c>
      <c r="AI109">
        <v>3</v>
      </c>
      <c r="AJ109">
        <v>1</v>
      </c>
      <c r="AK109">
        <v>2</v>
      </c>
      <c r="AL109">
        <v>19</v>
      </c>
      <c r="AM109">
        <v>8</v>
      </c>
      <c r="AN109">
        <v>11</v>
      </c>
      <c r="AO109">
        <v>153</v>
      </c>
      <c r="AP109">
        <v>183</v>
      </c>
      <c r="AQ109">
        <v>117</v>
      </c>
      <c r="AR109">
        <v>10</v>
      </c>
    </row>
    <row r="110" spans="1:44" x14ac:dyDescent="0.35">
      <c r="A110" t="s">
        <v>196</v>
      </c>
      <c r="B110">
        <v>20</v>
      </c>
      <c r="C110">
        <v>964306800</v>
      </c>
      <c r="D110">
        <v>450000</v>
      </c>
      <c r="E110" s="20" t="str">
        <f t="shared" si="15"/>
        <v/>
      </c>
      <c r="F110" s="20" t="str">
        <f t="shared" si="25"/>
        <v/>
      </c>
      <c r="G110" s="20" t="str">
        <f t="shared" si="26"/>
        <v/>
      </c>
      <c r="H110" s="19">
        <f t="shared" si="16"/>
        <v>0</v>
      </c>
      <c r="I110" s="19">
        <f t="shared" si="17"/>
        <v>0</v>
      </c>
      <c r="J110" s="19">
        <f t="shared" si="14"/>
        <v>4.0711455298822084E-4</v>
      </c>
      <c r="K110" t="str">
        <f t="shared" si="18"/>
        <v/>
      </c>
      <c r="L110" t="str">
        <f t="shared" si="19"/>
        <v/>
      </c>
      <c r="M110" t="str">
        <f t="shared" si="20"/>
        <v/>
      </c>
      <c r="N110" t="str">
        <f t="shared" si="21"/>
        <v/>
      </c>
      <c r="O110" t="str">
        <f t="shared" si="22"/>
        <v/>
      </c>
      <c r="P110" t="str">
        <f t="shared" si="23"/>
        <v/>
      </c>
      <c r="Q110" s="18" t="str">
        <f t="shared" si="24"/>
        <v/>
      </c>
      <c r="R110" t="s">
        <v>37</v>
      </c>
      <c r="S110" t="s">
        <v>38</v>
      </c>
      <c r="T110" t="s">
        <v>50</v>
      </c>
      <c r="U110" t="s">
        <v>65</v>
      </c>
      <c r="V110" t="s">
        <v>54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-1</v>
      </c>
      <c r="AP110">
        <v>-1</v>
      </c>
      <c r="AQ110">
        <v>-1</v>
      </c>
      <c r="AR110">
        <v>-1</v>
      </c>
    </row>
    <row r="111" spans="1:44" x14ac:dyDescent="0.35">
      <c r="A111" t="s">
        <v>197</v>
      </c>
      <c r="B111">
        <v>18</v>
      </c>
      <c r="C111">
        <v>1020639600</v>
      </c>
      <c r="E111" s="20" t="str">
        <f t="shared" si="15"/>
        <v/>
      </c>
      <c r="F111" s="20" t="str">
        <f t="shared" si="25"/>
        <v/>
      </c>
      <c r="G111" s="20" t="str">
        <f t="shared" si="26"/>
        <v/>
      </c>
      <c r="H111" s="19">
        <f t="shared" si="16"/>
        <v>0</v>
      </c>
      <c r="I111" s="19">
        <f t="shared" si="17"/>
        <v>0</v>
      </c>
      <c r="J111" s="19">
        <f t="shared" si="14"/>
        <v>0</v>
      </c>
      <c r="K111" t="str">
        <f t="shared" si="18"/>
        <v/>
      </c>
      <c r="L111" t="str">
        <f t="shared" si="19"/>
        <v/>
      </c>
      <c r="M111" t="str">
        <f t="shared" si="20"/>
        <v/>
      </c>
      <c r="N111" t="str">
        <f t="shared" si="21"/>
        <v/>
      </c>
      <c r="O111" t="str">
        <f t="shared" si="22"/>
        <v/>
      </c>
      <c r="P111" t="str">
        <f t="shared" si="23"/>
        <v/>
      </c>
      <c r="Q111" s="18" t="str">
        <f t="shared" si="24"/>
        <v/>
      </c>
      <c r="R111" t="s">
        <v>37</v>
      </c>
      <c r="S111" t="s">
        <v>38</v>
      </c>
      <c r="T111" t="s">
        <v>43</v>
      </c>
      <c r="U111" t="s">
        <v>65</v>
      </c>
      <c r="V111" t="s">
        <v>45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-1</v>
      </c>
      <c r="AP111">
        <v>-1</v>
      </c>
      <c r="AQ111">
        <v>-1</v>
      </c>
      <c r="AR111">
        <v>-1</v>
      </c>
    </row>
    <row r="112" spans="1:44" x14ac:dyDescent="0.35">
      <c r="A112" t="s">
        <v>198</v>
      </c>
      <c r="B112">
        <v>27</v>
      </c>
      <c r="C112">
        <v>730598400</v>
      </c>
      <c r="D112">
        <v>25000000</v>
      </c>
      <c r="E112" s="20" t="str">
        <f t="shared" si="15"/>
        <v/>
      </c>
      <c r="F112" s="20" t="str">
        <f t="shared" si="25"/>
        <v/>
      </c>
      <c r="G112" s="20" t="str">
        <f t="shared" si="26"/>
        <v/>
      </c>
      <c r="H112" s="19">
        <f t="shared" si="16"/>
        <v>0</v>
      </c>
      <c r="I112" s="19">
        <f t="shared" si="17"/>
        <v>0</v>
      </c>
      <c r="J112" s="19">
        <f t="shared" si="14"/>
        <v>5.7907232613353406E-2</v>
      </c>
      <c r="K112">
        <f t="shared" si="18"/>
        <v>88.761904761904759</v>
      </c>
      <c r="L112">
        <f t="shared" si="19"/>
        <v>87.4</v>
      </c>
      <c r="M112">
        <f t="shared" si="20"/>
        <v>90</v>
      </c>
      <c r="N112" t="str">
        <f t="shared" si="21"/>
        <v/>
      </c>
      <c r="O112" t="str">
        <f t="shared" si="22"/>
        <v/>
      </c>
      <c r="P112" t="str">
        <f t="shared" si="23"/>
        <v/>
      </c>
      <c r="Q112" s="18">
        <f t="shared" si="24"/>
        <v>0.23809523809523808</v>
      </c>
      <c r="R112" t="s">
        <v>37</v>
      </c>
      <c r="S112" t="s">
        <v>38</v>
      </c>
      <c r="T112" t="s">
        <v>50</v>
      </c>
      <c r="U112" t="s">
        <v>60</v>
      </c>
      <c r="V112" t="s">
        <v>45</v>
      </c>
      <c r="W112">
        <v>1864</v>
      </c>
      <c r="X112">
        <v>874</v>
      </c>
      <c r="Y112">
        <v>990</v>
      </c>
      <c r="Z112">
        <v>21</v>
      </c>
      <c r="AA112">
        <v>10</v>
      </c>
      <c r="AB112">
        <v>11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5</v>
      </c>
      <c r="AJ112">
        <v>2</v>
      </c>
      <c r="AK112">
        <v>3</v>
      </c>
      <c r="AL112">
        <v>26</v>
      </c>
      <c r="AM112">
        <v>11</v>
      </c>
      <c r="AN112">
        <v>15</v>
      </c>
      <c r="AO112">
        <v>274</v>
      </c>
      <c r="AP112">
        <v>333</v>
      </c>
      <c r="AQ112">
        <v>-1</v>
      </c>
      <c r="AR112">
        <v>23</v>
      </c>
    </row>
    <row r="113" spans="1:44" x14ac:dyDescent="0.35">
      <c r="A113" t="s">
        <v>199</v>
      </c>
      <c r="B113">
        <v>20</v>
      </c>
      <c r="C113">
        <v>949795200</v>
      </c>
      <c r="D113">
        <v>10000000</v>
      </c>
      <c r="E113" s="20">
        <f t="shared" si="15"/>
        <v>6.8965517241379309E-2</v>
      </c>
      <c r="F113" s="20">
        <f t="shared" si="25"/>
        <v>0.1</v>
      </c>
      <c r="G113" s="20" t="str">
        <f t="shared" si="26"/>
        <v/>
      </c>
      <c r="H113" s="19">
        <f t="shared" si="16"/>
        <v>0.11764705882352941</v>
      </c>
      <c r="I113" s="19">
        <f t="shared" si="17"/>
        <v>0.11764705882352941</v>
      </c>
      <c r="J113" s="19">
        <f t="shared" si="14"/>
        <v>7.9459674215335716E-2</v>
      </c>
      <c r="K113">
        <f t="shared" si="18"/>
        <v>84.75</v>
      </c>
      <c r="L113">
        <f t="shared" si="19"/>
        <v>90</v>
      </c>
      <c r="M113">
        <f t="shared" si="20"/>
        <v>79.5</v>
      </c>
      <c r="N113">
        <f t="shared" si="21"/>
        <v>8.1375241582748448E-4</v>
      </c>
      <c r="O113">
        <f t="shared" si="22"/>
        <v>1.1111111111111111E-3</v>
      </c>
      <c r="P113" t="str">
        <f t="shared" si="23"/>
        <v/>
      </c>
      <c r="Q113" s="18">
        <f t="shared" si="24"/>
        <v>0.125</v>
      </c>
      <c r="R113" t="s">
        <v>37</v>
      </c>
      <c r="S113" t="s">
        <v>38</v>
      </c>
      <c r="T113" t="s">
        <v>50</v>
      </c>
      <c r="U113" t="s">
        <v>72</v>
      </c>
      <c r="V113" t="s">
        <v>45</v>
      </c>
      <c r="W113">
        <v>1356</v>
      </c>
      <c r="X113">
        <v>720</v>
      </c>
      <c r="Y113">
        <v>636</v>
      </c>
      <c r="Z113">
        <v>16</v>
      </c>
      <c r="AA113">
        <v>8</v>
      </c>
      <c r="AB113">
        <v>8</v>
      </c>
      <c r="AC113">
        <v>2</v>
      </c>
      <c r="AD113">
        <v>2</v>
      </c>
      <c r="AE113">
        <v>0</v>
      </c>
      <c r="AF113">
        <v>0</v>
      </c>
      <c r="AG113">
        <v>0</v>
      </c>
      <c r="AH113">
        <v>0</v>
      </c>
      <c r="AI113">
        <v>2</v>
      </c>
      <c r="AJ113">
        <v>2</v>
      </c>
      <c r="AK113">
        <v>0</v>
      </c>
      <c r="AL113">
        <v>29</v>
      </c>
      <c r="AM113">
        <v>20</v>
      </c>
      <c r="AN113">
        <v>9</v>
      </c>
      <c r="AO113">
        <v>123</v>
      </c>
      <c r="AP113">
        <v>193</v>
      </c>
      <c r="AQ113">
        <v>-1</v>
      </c>
      <c r="AR113">
        <v>4</v>
      </c>
    </row>
    <row r="114" spans="1:44" x14ac:dyDescent="0.35">
      <c r="A114" t="s">
        <v>200</v>
      </c>
      <c r="B114">
        <v>29</v>
      </c>
      <c r="C114">
        <v>665452800</v>
      </c>
      <c r="D114">
        <v>6000000</v>
      </c>
      <c r="E114" s="20">
        <f t="shared" si="15"/>
        <v>1</v>
      </c>
      <c r="F114" s="20" t="str">
        <f t="shared" si="25"/>
        <v/>
      </c>
      <c r="G114" s="20">
        <f t="shared" si="26"/>
        <v>1</v>
      </c>
      <c r="H114" s="19">
        <f t="shared" si="16"/>
        <v>2.9411764705882353E-2</v>
      </c>
      <c r="I114" s="19">
        <f t="shared" si="17"/>
        <v>5.8823529411764705E-2</v>
      </c>
      <c r="J114" s="19">
        <f t="shared" si="14"/>
        <v>1.9203072491598656E-2</v>
      </c>
      <c r="K114">
        <f t="shared" si="18"/>
        <v>56.75</v>
      </c>
      <c r="L114">
        <f t="shared" si="19"/>
        <v>38.5</v>
      </c>
      <c r="M114">
        <f t="shared" si="20"/>
        <v>75</v>
      </c>
      <c r="N114">
        <f t="shared" si="21"/>
        <v>1.7621145374449341E-2</v>
      </c>
      <c r="O114" t="str">
        <f t="shared" si="22"/>
        <v/>
      </c>
      <c r="P114">
        <f t="shared" si="23"/>
        <v>1.3333333333333334E-2</v>
      </c>
      <c r="Q114" s="18">
        <f t="shared" si="24"/>
        <v>0.5</v>
      </c>
      <c r="R114" t="s">
        <v>37</v>
      </c>
      <c r="S114" t="s">
        <v>38</v>
      </c>
      <c r="T114" t="s">
        <v>50</v>
      </c>
      <c r="U114" t="s">
        <v>69</v>
      </c>
      <c r="V114" t="s">
        <v>41</v>
      </c>
      <c r="W114">
        <v>227</v>
      </c>
      <c r="X114">
        <v>77</v>
      </c>
      <c r="Y114">
        <v>150</v>
      </c>
      <c r="Z114">
        <v>4</v>
      </c>
      <c r="AA114">
        <v>2</v>
      </c>
      <c r="AB114">
        <v>2</v>
      </c>
      <c r="AC114">
        <v>1</v>
      </c>
      <c r="AD114">
        <v>0</v>
      </c>
      <c r="AE114">
        <v>1</v>
      </c>
      <c r="AF114">
        <v>1</v>
      </c>
      <c r="AG114">
        <v>0</v>
      </c>
      <c r="AH114">
        <v>1</v>
      </c>
      <c r="AI114">
        <v>2</v>
      </c>
      <c r="AJ114">
        <v>1</v>
      </c>
      <c r="AK114">
        <v>1</v>
      </c>
      <c r="AL114">
        <v>2</v>
      </c>
      <c r="AM114">
        <v>0</v>
      </c>
      <c r="AN114">
        <v>2</v>
      </c>
      <c r="AO114">
        <v>-1</v>
      </c>
      <c r="AP114">
        <v>-1</v>
      </c>
      <c r="AQ114">
        <v>-1</v>
      </c>
      <c r="AR114">
        <v>9</v>
      </c>
    </row>
    <row r="115" spans="1:44" x14ac:dyDescent="0.35">
      <c r="A115" t="s">
        <v>201</v>
      </c>
      <c r="B115">
        <v>27</v>
      </c>
      <c r="C115">
        <v>750034800</v>
      </c>
      <c r="D115">
        <v>800000</v>
      </c>
      <c r="E115" s="20" t="str">
        <f t="shared" si="15"/>
        <v/>
      </c>
      <c r="F115" s="20" t="str">
        <f t="shared" si="25"/>
        <v/>
      </c>
      <c r="G115" s="20" t="str">
        <f t="shared" si="26"/>
        <v/>
      </c>
      <c r="H115" s="19">
        <f t="shared" si="16"/>
        <v>0</v>
      </c>
      <c r="I115" s="19">
        <f t="shared" si="17"/>
        <v>0</v>
      </c>
      <c r="J115" s="19">
        <f t="shared" si="14"/>
        <v>6.3567739372268573E-3</v>
      </c>
      <c r="K115">
        <f t="shared" si="18"/>
        <v>88.333333333333329</v>
      </c>
      <c r="L115">
        <f t="shared" si="19"/>
        <v>86.25</v>
      </c>
      <c r="M115">
        <f t="shared" si="20"/>
        <v>90</v>
      </c>
      <c r="N115" t="str">
        <f t="shared" si="21"/>
        <v/>
      </c>
      <c r="O115" t="str">
        <f t="shared" si="22"/>
        <v/>
      </c>
      <c r="P115" t="str">
        <f t="shared" si="23"/>
        <v/>
      </c>
      <c r="Q115" s="18">
        <f t="shared" si="24"/>
        <v>0.22222222222222221</v>
      </c>
      <c r="R115" t="s">
        <v>37</v>
      </c>
      <c r="S115" t="s">
        <v>38</v>
      </c>
      <c r="T115" t="s">
        <v>43</v>
      </c>
      <c r="U115" t="s">
        <v>72</v>
      </c>
      <c r="V115" t="s">
        <v>45</v>
      </c>
      <c r="W115">
        <v>795</v>
      </c>
      <c r="X115">
        <v>345</v>
      </c>
      <c r="Y115">
        <v>450</v>
      </c>
      <c r="Z115">
        <v>9</v>
      </c>
      <c r="AA115">
        <v>4</v>
      </c>
      <c r="AB115">
        <v>5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2</v>
      </c>
      <c r="AJ115">
        <v>2</v>
      </c>
      <c r="AK115">
        <v>0</v>
      </c>
      <c r="AL115">
        <v>11</v>
      </c>
      <c r="AM115">
        <v>3</v>
      </c>
      <c r="AN115">
        <v>8</v>
      </c>
      <c r="AO115">
        <v>220</v>
      </c>
      <c r="AP115">
        <v>223</v>
      </c>
      <c r="AQ115">
        <v>71</v>
      </c>
      <c r="AR115">
        <v>15</v>
      </c>
    </row>
    <row r="116" spans="1:44" x14ac:dyDescent="0.35">
      <c r="A116" t="s">
        <v>202</v>
      </c>
      <c r="B116">
        <v>30</v>
      </c>
      <c r="C116">
        <v>641948400</v>
      </c>
      <c r="D116">
        <v>4000000</v>
      </c>
      <c r="E116" s="20">
        <f t="shared" si="15"/>
        <v>0.33333333333333331</v>
      </c>
      <c r="F116" s="20">
        <f t="shared" si="25"/>
        <v>0.25</v>
      </c>
      <c r="G116" s="20">
        <f t="shared" si="26"/>
        <v>0.5</v>
      </c>
      <c r="H116" s="19">
        <f t="shared" si="16"/>
        <v>6.25E-2</v>
      </c>
      <c r="I116" s="19">
        <f t="shared" si="17"/>
        <v>6.25E-2</v>
      </c>
      <c r="J116" s="19">
        <f t="shared" si="14"/>
        <v>1.2525442304681384E-2</v>
      </c>
      <c r="K116">
        <f t="shared" si="18"/>
        <v>90</v>
      </c>
      <c r="L116">
        <f t="shared" si="19"/>
        <v>90</v>
      </c>
      <c r="M116">
        <f t="shared" si="20"/>
        <v>90</v>
      </c>
      <c r="N116">
        <f t="shared" si="21"/>
        <v>3.7037037037037034E-3</v>
      </c>
      <c r="O116">
        <f t="shared" si="22"/>
        <v>2.7777777777777779E-3</v>
      </c>
      <c r="P116">
        <f t="shared" si="23"/>
        <v>5.5555555555555558E-3</v>
      </c>
      <c r="Q116" s="18">
        <f t="shared" si="24"/>
        <v>0.42857142857142855</v>
      </c>
      <c r="R116" t="s">
        <v>37</v>
      </c>
      <c r="S116" t="s">
        <v>38</v>
      </c>
      <c r="T116" t="s">
        <v>43</v>
      </c>
      <c r="U116" t="s">
        <v>44</v>
      </c>
      <c r="V116" t="s">
        <v>45</v>
      </c>
      <c r="W116">
        <v>630</v>
      </c>
      <c r="X116">
        <v>270</v>
      </c>
      <c r="Y116">
        <v>360</v>
      </c>
      <c r="Z116">
        <v>7</v>
      </c>
      <c r="AA116">
        <v>3</v>
      </c>
      <c r="AB116">
        <v>4</v>
      </c>
      <c r="AC116">
        <v>2</v>
      </c>
      <c r="AD116">
        <v>1</v>
      </c>
      <c r="AE116">
        <v>1</v>
      </c>
      <c r="AF116">
        <v>0</v>
      </c>
      <c r="AG116">
        <v>0</v>
      </c>
      <c r="AH116">
        <v>0</v>
      </c>
      <c r="AI116">
        <v>3</v>
      </c>
      <c r="AJ116">
        <v>1</v>
      </c>
      <c r="AK116">
        <v>2</v>
      </c>
      <c r="AL116">
        <v>6</v>
      </c>
      <c r="AM116">
        <v>4</v>
      </c>
      <c r="AN116">
        <v>2</v>
      </c>
      <c r="AO116">
        <v>53</v>
      </c>
      <c r="AP116">
        <v>184</v>
      </c>
      <c r="AQ116">
        <v>22</v>
      </c>
      <c r="AR116">
        <v>5</v>
      </c>
    </row>
    <row r="117" spans="1:44" x14ac:dyDescent="0.35">
      <c r="A117" t="s">
        <v>203</v>
      </c>
      <c r="B117">
        <v>19</v>
      </c>
      <c r="C117">
        <v>980812800</v>
      </c>
      <c r="D117">
        <v>17000000</v>
      </c>
      <c r="E117" s="20">
        <f t="shared" si="15"/>
        <v>0.14285714285714285</v>
      </c>
      <c r="F117" s="20" t="str">
        <f t="shared" si="25"/>
        <v/>
      </c>
      <c r="G117" s="20">
        <f t="shared" si="26"/>
        <v>0.25</v>
      </c>
      <c r="H117" s="19">
        <f t="shared" si="16"/>
        <v>0</v>
      </c>
      <c r="I117" s="19">
        <f t="shared" si="17"/>
        <v>2.4390243902439025E-2</v>
      </c>
      <c r="J117" s="19">
        <f t="shared" si="14"/>
        <v>1.5381831342743395E-2</v>
      </c>
      <c r="K117">
        <f t="shared" si="18"/>
        <v>49.4</v>
      </c>
      <c r="L117">
        <f t="shared" si="19"/>
        <v>59</v>
      </c>
      <c r="M117">
        <f t="shared" si="20"/>
        <v>38.428571428571431</v>
      </c>
      <c r="N117">
        <f t="shared" si="21"/>
        <v>2.8918449971081549E-3</v>
      </c>
      <c r="O117" t="str">
        <f t="shared" si="22"/>
        <v/>
      </c>
      <c r="P117">
        <f t="shared" si="23"/>
        <v>6.5055762081784379E-3</v>
      </c>
      <c r="Q117" s="18">
        <f t="shared" si="24"/>
        <v>0.33333333333333331</v>
      </c>
      <c r="R117" t="s">
        <v>37</v>
      </c>
      <c r="S117" t="s">
        <v>38</v>
      </c>
      <c r="T117" t="s">
        <v>50</v>
      </c>
      <c r="U117" t="s">
        <v>67</v>
      </c>
      <c r="V117" t="s">
        <v>45</v>
      </c>
      <c r="W117">
        <v>741</v>
      </c>
      <c r="X117">
        <v>472</v>
      </c>
      <c r="Y117">
        <v>269</v>
      </c>
      <c r="Z117">
        <v>15</v>
      </c>
      <c r="AA117">
        <v>8</v>
      </c>
      <c r="AB117">
        <v>7</v>
      </c>
      <c r="AC117">
        <v>0</v>
      </c>
      <c r="AD117">
        <v>0</v>
      </c>
      <c r="AE117">
        <v>0</v>
      </c>
      <c r="AF117">
        <v>1</v>
      </c>
      <c r="AG117">
        <v>0</v>
      </c>
      <c r="AH117">
        <v>1</v>
      </c>
      <c r="AI117">
        <v>5</v>
      </c>
      <c r="AJ117">
        <v>3</v>
      </c>
      <c r="AK117">
        <v>2</v>
      </c>
      <c r="AL117">
        <v>7</v>
      </c>
      <c r="AM117">
        <v>3</v>
      </c>
      <c r="AN117">
        <v>4</v>
      </c>
      <c r="AO117">
        <v>200</v>
      </c>
      <c r="AP117">
        <v>104</v>
      </c>
      <c r="AQ117">
        <v>-1</v>
      </c>
      <c r="AR117">
        <v>22</v>
      </c>
    </row>
    <row r="118" spans="1:44" x14ac:dyDescent="0.35">
      <c r="A118" t="s">
        <v>204</v>
      </c>
      <c r="B118">
        <v>28</v>
      </c>
      <c r="C118">
        <v>717807600</v>
      </c>
      <c r="D118">
        <v>1600000</v>
      </c>
      <c r="E118" s="20" t="str">
        <f t="shared" si="15"/>
        <v/>
      </c>
      <c r="F118" s="20" t="str">
        <f t="shared" si="25"/>
        <v/>
      </c>
      <c r="G118" s="20" t="str">
        <f t="shared" si="26"/>
        <v/>
      </c>
      <c r="H118" s="19">
        <f t="shared" si="16"/>
        <v>0</v>
      </c>
      <c r="I118" s="19">
        <f t="shared" si="17"/>
        <v>0</v>
      </c>
      <c r="J118" s="19">
        <f t="shared" si="14"/>
        <v>7.4871314927468418E-3</v>
      </c>
      <c r="K118" t="str">
        <f t="shared" si="18"/>
        <v/>
      </c>
      <c r="L118" t="str">
        <f t="shared" si="19"/>
        <v/>
      </c>
      <c r="M118" t="str">
        <f t="shared" si="20"/>
        <v/>
      </c>
      <c r="N118" t="str">
        <f t="shared" si="21"/>
        <v/>
      </c>
      <c r="O118" t="str">
        <f t="shared" si="22"/>
        <v/>
      </c>
      <c r="P118" t="str">
        <f t="shared" si="23"/>
        <v/>
      </c>
      <c r="Q118" s="18" t="str">
        <f t="shared" si="24"/>
        <v/>
      </c>
      <c r="R118" t="s">
        <v>37</v>
      </c>
      <c r="S118" t="s">
        <v>38</v>
      </c>
      <c r="T118" t="s">
        <v>43</v>
      </c>
      <c r="U118" t="s">
        <v>56</v>
      </c>
      <c r="V118" t="s">
        <v>41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-1</v>
      </c>
      <c r="AP118">
        <v>-1</v>
      </c>
      <c r="AQ118">
        <v>-1</v>
      </c>
      <c r="AR118">
        <v>-1</v>
      </c>
    </row>
    <row r="119" spans="1:44" x14ac:dyDescent="0.35">
      <c r="A119" t="s">
        <v>205</v>
      </c>
      <c r="B119">
        <v>31</v>
      </c>
      <c r="C119">
        <v>613609200</v>
      </c>
      <c r="D119">
        <v>4800000</v>
      </c>
      <c r="E119" s="20" t="str">
        <f t="shared" si="15"/>
        <v/>
      </c>
      <c r="F119" s="20" t="str">
        <f t="shared" si="25"/>
        <v/>
      </c>
      <c r="G119" s="20" t="str">
        <f t="shared" si="26"/>
        <v/>
      </c>
      <c r="H119" s="19">
        <f t="shared" si="16"/>
        <v>0</v>
      </c>
      <c r="I119" s="19">
        <f t="shared" si="17"/>
        <v>0</v>
      </c>
      <c r="J119" s="19">
        <f t="shared" si="14"/>
        <v>3.1485733027222039E-2</v>
      </c>
      <c r="K119">
        <f t="shared" si="18"/>
        <v>41.666666666666664</v>
      </c>
      <c r="L119">
        <f t="shared" si="19"/>
        <v>41.5</v>
      </c>
      <c r="M119">
        <f t="shared" si="20"/>
        <v>42</v>
      </c>
      <c r="N119" t="str">
        <f t="shared" si="21"/>
        <v/>
      </c>
      <c r="O119" t="str">
        <f t="shared" si="22"/>
        <v/>
      </c>
      <c r="P119" t="str">
        <f t="shared" si="23"/>
        <v/>
      </c>
      <c r="Q119" s="18">
        <f t="shared" si="24"/>
        <v>0.16666666666666666</v>
      </c>
      <c r="R119" t="s">
        <v>37</v>
      </c>
      <c r="S119" t="s">
        <v>38</v>
      </c>
      <c r="T119" t="s">
        <v>50</v>
      </c>
      <c r="U119" t="s">
        <v>119</v>
      </c>
      <c r="V119" t="s">
        <v>45</v>
      </c>
      <c r="W119">
        <v>250</v>
      </c>
      <c r="X119">
        <v>166</v>
      </c>
      <c r="Y119">
        <v>84</v>
      </c>
      <c r="Z119">
        <v>6</v>
      </c>
      <c r="AA119">
        <v>4</v>
      </c>
      <c r="AB119">
        <v>2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1</v>
      </c>
      <c r="AJ119">
        <v>1</v>
      </c>
      <c r="AK119">
        <v>0</v>
      </c>
      <c r="AL119">
        <v>4</v>
      </c>
      <c r="AM119">
        <v>2</v>
      </c>
      <c r="AN119">
        <v>2</v>
      </c>
      <c r="AO119">
        <v>-1</v>
      </c>
      <c r="AP119">
        <v>-1</v>
      </c>
      <c r="AQ119">
        <v>-1</v>
      </c>
      <c r="AR119">
        <v>14</v>
      </c>
    </row>
    <row r="120" spans="1:44" x14ac:dyDescent="0.35">
      <c r="A120" t="s">
        <v>206</v>
      </c>
      <c r="B120">
        <v>28</v>
      </c>
      <c r="C120">
        <v>715388400</v>
      </c>
      <c r="D120">
        <v>18000000</v>
      </c>
      <c r="E120" s="20" t="str">
        <f t="shared" si="15"/>
        <v/>
      </c>
      <c r="F120" s="20" t="str">
        <f t="shared" si="25"/>
        <v/>
      </c>
      <c r="G120" s="20" t="str">
        <f t="shared" si="26"/>
        <v/>
      </c>
      <c r="H120" s="19">
        <f t="shared" si="16"/>
        <v>0</v>
      </c>
      <c r="I120" s="19">
        <f t="shared" si="17"/>
        <v>0</v>
      </c>
      <c r="J120" s="19">
        <f t="shared" si="14"/>
        <v>5.7609217474795971E-2</v>
      </c>
      <c r="K120">
        <f t="shared" si="18"/>
        <v>90</v>
      </c>
      <c r="L120">
        <f t="shared" si="19"/>
        <v>90</v>
      </c>
      <c r="M120">
        <f t="shared" si="20"/>
        <v>90</v>
      </c>
      <c r="N120" t="str">
        <f t="shared" si="21"/>
        <v/>
      </c>
      <c r="O120" t="str">
        <f t="shared" si="22"/>
        <v/>
      </c>
      <c r="P120" t="str">
        <f t="shared" si="23"/>
        <v/>
      </c>
      <c r="Q120" s="18">
        <f t="shared" si="24"/>
        <v>0.5</v>
      </c>
      <c r="R120" t="s">
        <v>37</v>
      </c>
      <c r="S120" t="s">
        <v>38</v>
      </c>
      <c r="T120" t="s">
        <v>47</v>
      </c>
      <c r="U120" t="s">
        <v>69</v>
      </c>
      <c r="V120" t="s">
        <v>88</v>
      </c>
      <c r="W120">
        <v>1800</v>
      </c>
      <c r="X120">
        <v>810</v>
      </c>
      <c r="Y120">
        <v>990</v>
      </c>
      <c r="Z120">
        <v>20</v>
      </c>
      <c r="AA120">
        <v>9</v>
      </c>
      <c r="AB120">
        <v>11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10</v>
      </c>
      <c r="AJ120">
        <v>4</v>
      </c>
      <c r="AK120">
        <v>6</v>
      </c>
      <c r="AL120">
        <v>23</v>
      </c>
      <c r="AM120">
        <v>14</v>
      </c>
      <c r="AN120">
        <v>9</v>
      </c>
      <c r="AO120">
        <v>271</v>
      </c>
      <c r="AP120">
        <v>237</v>
      </c>
      <c r="AQ120">
        <v>54</v>
      </c>
      <c r="AR120">
        <v>17</v>
      </c>
    </row>
    <row r="121" spans="1:44" x14ac:dyDescent="0.35">
      <c r="A121" t="s">
        <v>207</v>
      </c>
      <c r="B121">
        <v>28</v>
      </c>
      <c r="C121">
        <v>705366000</v>
      </c>
      <c r="D121">
        <v>5000000</v>
      </c>
      <c r="E121" s="20" t="str">
        <f t="shared" si="15"/>
        <v/>
      </c>
      <c r="F121" s="20" t="str">
        <f t="shared" si="25"/>
        <v/>
      </c>
      <c r="G121" s="20" t="str">
        <f t="shared" si="26"/>
        <v/>
      </c>
      <c r="H121" s="19">
        <f t="shared" si="16"/>
        <v>0</v>
      </c>
      <c r="I121" s="19">
        <f t="shared" si="17"/>
        <v>0</v>
      </c>
      <c r="J121" s="19">
        <f t="shared" si="14"/>
        <v>2.0230629172567266E-2</v>
      </c>
      <c r="K121">
        <f t="shared" si="18"/>
        <v>72.928571428571431</v>
      </c>
      <c r="L121">
        <f t="shared" si="19"/>
        <v>71.400000000000006</v>
      </c>
      <c r="M121">
        <f t="shared" si="20"/>
        <v>73.777777777777771</v>
      </c>
      <c r="N121" t="str">
        <f t="shared" si="21"/>
        <v/>
      </c>
      <c r="O121" t="str">
        <f t="shared" si="22"/>
        <v/>
      </c>
      <c r="P121" t="str">
        <f t="shared" si="23"/>
        <v/>
      </c>
      <c r="Q121" s="18">
        <f t="shared" si="24"/>
        <v>0.35714285714285715</v>
      </c>
      <c r="R121" t="s">
        <v>37</v>
      </c>
      <c r="S121" t="s">
        <v>38</v>
      </c>
      <c r="T121" t="s">
        <v>43</v>
      </c>
      <c r="U121" t="s">
        <v>40</v>
      </c>
      <c r="V121" t="s">
        <v>45</v>
      </c>
      <c r="W121">
        <v>1021</v>
      </c>
      <c r="X121">
        <v>357</v>
      </c>
      <c r="Y121">
        <v>664</v>
      </c>
      <c r="Z121">
        <v>14</v>
      </c>
      <c r="AA121">
        <v>5</v>
      </c>
      <c r="AB121">
        <v>9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5</v>
      </c>
      <c r="AJ121">
        <v>2</v>
      </c>
      <c r="AK121">
        <v>3</v>
      </c>
      <c r="AL121">
        <v>14</v>
      </c>
      <c r="AM121">
        <v>5</v>
      </c>
      <c r="AN121">
        <v>9</v>
      </c>
      <c r="AO121">
        <v>316</v>
      </c>
      <c r="AP121">
        <v>321</v>
      </c>
      <c r="AQ121">
        <v>66</v>
      </c>
      <c r="AR121">
        <v>20</v>
      </c>
    </row>
    <row r="122" spans="1:44" x14ac:dyDescent="0.35">
      <c r="A122" t="s">
        <v>208</v>
      </c>
      <c r="B122">
        <v>21</v>
      </c>
      <c r="C122">
        <v>918172800</v>
      </c>
      <c r="D122">
        <v>800000</v>
      </c>
      <c r="E122" s="20" t="str">
        <f t="shared" si="15"/>
        <v/>
      </c>
      <c r="F122" s="20" t="str">
        <f t="shared" si="25"/>
        <v/>
      </c>
      <c r="G122" s="20" t="str">
        <f t="shared" si="26"/>
        <v/>
      </c>
      <c r="H122" s="19">
        <f t="shared" si="16"/>
        <v>0</v>
      </c>
      <c r="I122" s="19">
        <f t="shared" si="17"/>
        <v>0</v>
      </c>
      <c r="J122" s="19">
        <f t="shared" si="14"/>
        <v>3.0383592859855677E-3</v>
      </c>
      <c r="K122">
        <f t="shared" si="18"/>
        <v>9.125</v>
      </c>
      <c r="L122">
        <f t="shared" si="19"/>
        <v>7.333333333333333</v>
      </c>
      <c r="M122">
        <f t="shared" si="20"/>
        <v>14.5</v>
      </c>
      <c r="N122" t="str">
        <f t="shared" si="21"/>
        <v/>
      </c>
      <c r="O122" t="str">
        <f t="shared" si="22"/>
        <v/>
      </c>
      <c r="P122" t="str">
        <f t="shared" si="23"/>
        <v/>
      </c>
      <c r="Q122" s="18">
        <f t="shared" si="24"/>
        <v>0.5</v>
      </c>
      <c r="R122" t="s">
        <v>37</v>
      </c>
      <c r="S122" t="s">
        <v>38</v>
      </c>
      <c r="T122" t="s">
        <v>39</v>
      </c>
      <c r="U122" t="s">
        <v>80</v>
      </c>
      <c r="V122" t="s">
        <v>45</v>
      </c>
      <c r="W122">
        <v>73</v>
      </c>
      <c r="X122">
        <v>44</v>
      </c>
      <c r="Y122">
        <v>29</v>
      </c>
      <c r="Z122">
        <v>8</v>
      </c>
      <c r="AA122">
        <v>6</v>
      </c>
      <c r="AB122">
        <v>2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4</v>
      </c>
      <c r="AJ122">
        <v>3</v>
      </c>
      <c r="AK122">
        <v>1</v>
      </c>
      <c r="AL122">
        <v>0</v>
      </c>
      <c r="AM122">
        <v>0</v>
      </c>
      <c r="AN122">
        <v>0</v>
      </c>
      <c r="AO122">
        <v>-1</v>
      </c>
      <c r="AP122">
        <v>-1</v>
      </c>
      <c r="AQ122">
        <v>-1</v>
      </c>
      <c r="AR122">
        <v>14</v>
      </c>
    </row>
    <row r="123" spans="1:44" x14ac:dyDescent="0.35">
      <c r="A123" t="s">
        <v>209</v>
      </c>
      <c r="B123">
        <v>24</v>
      </c>
      <c r="C123">
        <v>839372400</v>
      </c>
      <c r="D123">
        <v>32000000</v>
      </c>
      <c r="E123" s="20">
        <f t="shared" si="15"/>
        <v>8.3333333333333329E-2</v>
      </c>
      <c r="F123" s="20">
        <f t="shared" si="25"/>
        <v>0.125</v>
      </c>
      <c r="G123" s="20" t="str">
        <f t="shared" si="26"/>
        <v/>
      </c>
      <c r="H123" s="19">
        <f t="shared" si="16"/>
        <v>0</v>
      </c>
      <c r="I123" s="19">
        <f t="shared" si="17"/>
        <v>3.7037037037037035E-2</v>
      </c>
      <c r="J123" s="19">
        <f t="shared" si="14"/>
        <v>5.684341415756284E-2</v>
      </c>
      <c r="K123">
        <f t="shared" si="18"/>
        <v>63.5625</v>
      </c>
      <c r="L123">
        <f t="shared" si="19"/>
        <v>70.125</v>
      </c>
      <c r="M123">
        <f t="shared" si="20"/>
        <v>57</v>
      </c>
      <c r="N123">
        <f t="shared" si="21"/>
        <v>1.3110455588331695E-3</v>
      </c>
      <c r="O123">
        <f t="shared" si="22"/>
        <v>1.7825311942959001E-3</v>
      </c>
      <c r="P123" t="str">
        <f t="shared" si="23"/>
        <v/>
      </c>
      <c r="Q123" s="18">
        <f t="shared" si="24"/>
        <v>0.3125</v>
      </c>
      <c r="R123" t="s">
        <v>37</v>
      </c>
      <c r="S123" t="s">
        <v>38</v>
      </c>
      <c r="T123" t="s">
        <v>50</v>
      </c>
      <c r="U123" t="s">
        <v>74</v>
      </c>
      <c r="V123" t="s">
        <v>61</v>
      </c>
      <c r="W123">
        <v>1017</v>
      </c>
      <c r="X123">
        <v>561</v>
      </c>
      <c r="Y123">
        <v>456</v>
      </c>
      <c r="Z123">
        <v>16</v>
      </c>
      <c r="AA123">
        <v>8</v>
      </c>
      <c r="AB123">
        <v>8</v>
      </c>
      <c r="AC123">
        <v>0</v>
      </c>
      <c r="AD123">
        <v>0</v>
      </c>
      <c r="AE123">
        <v>0</v>
      </c>
      <c r="AF123">
        <v>1</v>
      </c>
      <c r="AG123">
        <v>1</v>
      </c>
      <c r="AH123">
        <v>0</v>
      </c>
      <c r="AI123">
        <v>5</v>
      </c>
      <c r="AJ123">
        <v>1</v>
      </c>
      <c r="AK123">
        <v>4</v>
      </c>
      <c r="AL123">
        <v>12</v>
      </c>
      <c r="AM123">
        <v>8</v>
      </c>
      <c r="AN123">
        <v>4</v>
      </c>
      <c r="AO123">
        <v>262</v>
      </c>
      <c r="AP123">
        <v>132</v>
      </c>
      <c r="AQ123">
        <v>-1</v>
      </c>
      <c r="AR123">
        <v>23</v>
      </c>
    </row>
    <row r="124" spans="1:44" x14ac:dyDescent="0.35">
      <c r="A124" t="s">
        <v>210</v>
      </c>
      <c r="B124">
        <v>26</v>
      </c>
      <c r="C124">
        <v>787968000</v>
      </c>
      <c r="D124">
        <v>3500000</v>
      </c>
      <c r="E124" s="20" t="str">
        <f t="shared" si="15"/>
        <v/>
      </c>
      <c r="F124" s="20" t="str">
        <f t="shared" si="25"/>
        <v/>
      </c>
      <c r="G124" s="20" t="str">
        <f t="shared" si="26"/>
        <v/>
      </c>
      <c r="H124" s="19">
        <f t="shared" si="16"/>
        <v>0</v>
      </c>
      <c r="I124" s="19">
        <f t="shared" si="17"/>
        <v>0</v>
      </c>
      <c r="J124" s="19">
        <f t="shared" si="14"/>
        <v>7.2164948453608251E-3</v>
      </c>
      <c r="K124">
        <f t="shared" si="18"/>
        <v>55.8</v>
      </c>
      <c r="L124">
        <f t="shared" si="19"/>
        <v>55</v>
      </c>
      <c r="M124">
        <f t="shared" si="20"/>
        <v>56</v>
      </c>
      <c r="N124" t="str">
        <f t="shared" si="21"/>
        <v/>
      </c>
      <c r="O124" t="str">
        <f t="shared" si="22"/>
        <v/>
      </c>
      <c r="P124" t="str">
        <f t="shared" si="23"/>
        <v/>
      </c>
      <c r="Q124" s="18">
        <f t="shared" si="24"/>
        <v>0.4</v>
      </c>
      <c r="R124" t="s">
        <v>37</v>
      </c>
      <c r="S124" t="s">
        <v>38</v>
      </c>
      <c r="T124" t="s">
        <v>50</v>
      </c>
      <c r="U124" t="s">
        <v>136</v>
      </c>
      <c r="V124" t="s">
        <v>211</v>
      </c>
      <c r="W124">
        <v>279</v>
      </c>
      <c r="X124">
        <v>55</v>
      </c>
      <c r="Y124">
        <v>224</v>
      </c>
      <c r="Z124">
        <v>5</v>
      </c>
      <c r="AA124">
        <v>1</v>
      </c>
      <c r="AB124">
        <v>4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2</v>
      </c>
      <c r="AJ124">
        <v>0</v>
      </c>
      <c r="AK124">
        <v>2</v>
      </c>
      <c r="AL124">
        <v>5</v>
      </c>
      <c r="AM124">
        <v>2</v>
      </c>
      <c r="AN124">
        <v>3</v>
      </c>
      <c r="AO124">
        <v>199</v>
      </c>
      <c r="AP124">
        <v>216</v>
      </c>
      <c r="AQ124">
        <v>-1</v>
      </c>
      <c r="AR124">
        <v>16</v>
      </c>
    </row>
    <row r="125" spans="1:44" x14ac:dyDescent="0.35">
      <c r="A125" t="s">
        <v>212</v>
      </c>
      <c r="B125">
        <v>25</v>
      </c>
      <c r="C125">
        <v>814230000</v>
      </c>
      <c r="D125">
        <v>25000000</v>
      </c>
      <c r="E125" s="20">
        <f t="shared" si="15"/>
        <v>0.35714285714285715</v>
      </c>
      <c r="F125" s="20">
        <f t="shared" si="25"/>
        <v>0.5</v>
      </c>
      <c r="G125" s="20">
        <f t="shared" si="26"/>
        <v>0.25</v>
      </c>
      <c r="H125" s="19">
        <f t="shared" si="16"/>
        <v>0.13636363636363635</v>
      </c>
      <c r="I125" s="19">
        <f t="shared" si="17"/>
        <v>0.22727272727272727</v>
      </c>
      <c r="J125" s="19">
        <f t="shared" si="14"/>
        <v>5.7907232613353406E-2</v>
      </c>
      <c r="K125">
        <f t="shared" si="18"/>
        <v>73.833333333333329</v>
      </c>
      <c r="L125">
        <f t="shared" si="19"/>
        <v>80.222222222222229</v>
      </c>
      <c r="M125">
        <f t="shared" si="20"/>
        <v>67.444444444444443</v>
      </c>
      <c r="N125">
        <f t="shared" si="21"/>
        <v>4.8371493066752666E-3</v>
      </c>
      <c r="O125">
        <f t="shared" si="22"/>
        <v>6.2326869806094178E-3</v>
      </c>
      <c r="P125">
        <f t="shared" si="23"/>
        <v>3.7067545304777594E-3</v>
      </c>
      <c r="Q125" s="18">
        <f t="shared" si="24"/>
        <v>0.27777777777777779</v>
      </c>
      <c r="R125" t="s">
        <v>37</v>
      </c>
      <c r="S125" t="s">
        <v>38</v>
      </c>
      <c r="T125" t="s">
        <v>39</v>
      </c>
      <c r="U125" t="s">
        <v>60</v>
      </c>
      <c r="V125" t="s">
        <v>101</v>
      </c>
      <c r="W125">
        <v>1329</v>
      </c>
      <c r="X125">
        <v>722</v>
      </c>
      <c r="Y125">
        <v>607</v>
      </c>
      <c r="Z125">
        <v>18</v>
      </c>
      <c r="AA125">
        <v>9</v>
      </c>
      <c r="AB125">
        <v>9</v>
      </c>
      <c r="AC125">
        <v>3</v>
      </c>
      <c r="AD125">
        <v>2</v>
      </c>
      <c r="AE125">
        <v>1</v>
      </c>
      <c r="AF125">
        <v>2</v>
      </c>
      <c r="AG125">
        <v>1</v>
      </c>
      <c r="AH125">
        <v>1</v>
      </c>
      <c r="AI125">
        <v>5</v>
      </c>
      <c r="AJ125">
        <v>2</v>
      </c>
      <c r="AK125">
        <v>3</v>
      </c>
      <c r="AL125">
        <v>14</v>
      </c>
      <c r="AM125">
        <v>6</v>
      </c>
      <c r="AN125">
        <v>8</v>
      </c>
      <c r="AO125">
        <v>87</v>
      </c>
      <c r="AP125">
        <v>90</v>
      </c>
      <c r="AQ125">
        <v>-1</v>
      </c>
      <c r="AR125">
        <v>5</v>
      </c>
    </row>
    <row r="126" spans="1:44" x14ac:dyDescent="0.35">
      <c r="A126" t="s">
        <v>213</v>
      </c>
      <c r="B126">
        <v>23</v>
      </c>
      <c r="C126">
        <v>879120000</v>
      </c>
      <c r="D126">
        <v>16000000</v>
      </c>
      <c r="E126" s="20">
        <f t="shared" si="15"/>
        <v>0.4</v>
      </c>
      <c r="F126" s="20">
        <f t="shared" si="25"/>
        <v>0.66666666666666663</v>
      </c>
      <c r="G126" s="20" t="str">
        <f t="shared" si="26"/>
        <v/>
      </c>
      <c r="H126" s="19">
        <f t="shared" si="16"/>
        <v>4.5454545454545456E-2</v>
      </c>
      <c r="I126" s="19">
        <f t="shared" si="17"/>
        <v>4.5454545454545456E-2</v>
      </c>
      <c r="J126" s="19">
        <f t="shared" si="14"/>
        <v>2.2119306006774038E-2</v>
      </c>
      <c r="K126">
        <f t="shared" si="18"/>
        <v>51</v>
      </c>
      <c r="L126">
        <f t="shared" si="19"/>
        <v>45.4</v>
      </c>
      <c r="M126">
        <f t="shared" si="20"/>
        <v>65</v>
      </c>
      <c r="N126">
        <f t="shared" si="21"/>
        <v>7.8431372549019607E-3</v>
      </c>
      <c r="O126">
        <f t="shared" si="22"/>
        <v>1.4684287812041116E-2</v>
      </c>
      <c r="P126" t="str">
        <f t="shared" si="23"/>
        <v/>
      </c>
      <c r="Q126" s="18">
        <f t="shared" si="24"/>
        <v>0.2857142857142857</v>
      </c>
      <c r="R126" t="s">
        <v>37</v>
      </c>
      <c r="S126" t="s">
        <v>38</v>
      </c>
      <c r="T126" t="s">
        <v>50</v>
      </c>
      <c r="U126" t="s">
        <v>51</v>
      </c>
      <c r="V126" t="s">
        <v>141</v>
      </c>
      <c r="W126">
        <v>357</v>
      </c>
      <c r="X126">
        <v>227</v>
      </c>
      <c r="Y126">
        <v>130</v>
      </c>
      <c r="Z126">
        <v>7</v>
      </c>
      <c r="AA126">
        <v>5</v>
      </c>
      <c r="AB126">
        <v>2</v>
      </c>
      <c r="AC126">
        <v>2</v>
      </c>
      <c r="AD126">
        <v>2</v>
      </c>
      <c r="AE126">
        <v>0</v>
      </c>
      <c r="AF126">
        <v>0</v>
      </c>
      <c r="AG126">
        <v>0</v>
      </c>
      <c r="AH126">
        <v>0</v>
      </c>
      <c r="AI126">
        <v>2</v>
      </c>
      <c r="AJ126">
        <v>2</v>
      </c>
      <c r="AK126">
        <v>0</v>
      </c>
      <c r="AL126">
        <v>5</v>
      </c>
      <c r="AM126">
        <v>3</v>
      </c>
      <c r="AN126">
        <v>2</v>
      </c>
      <c r="AO126">
        <v>18</v>
      </c>
      <c r="AP126">
        <v>245</v>
      </c>
      <c r="AQ126">
        <v>-1</v>
      </c>
      <c r="AR126">
        <v>9</v>
      </c>
    </row>
    <row r="127" spans="1:44" x14ac:dyDescent="0.35">
      <c r="A127" t="s">
        <v>214</v>
      </c>
      <c r="C127">
        <v>0</v>
      </c>
      <c r="D127">
        <v>250000</v>
      </c>
      <c r="E127" s="20" t="str">
        <f t="shared" si="15"/>
        <v/>
      </c>
      <c r="F127" s="20" t="str">
        <f t="shared" si="25"/>
        <v/>
      </c>
      <c r="G127" s="20" t="str">
        <f t="shared" si="26"/>
        <v/>
      </c>
      <c r="H127" s="19">
        <f t="shared" si="16"/>
        <v>0</v>
      </c>
      <c r="I127" s="19">
        <f t="shared" si="17"/>
        <v>0</v>
      </c>
      <c r="J127" s="19">
        <f t="shared" si="14"/>
        <v>9.5002850085502564E-4</v>
      </c>
      <c r="K127" t="str">
        <f t="shared" si="18"/>
        <v/>
      </c>
      <c r="L127" t="str">
        <f t="shared" si="19"/>
        <v/>
      </c>
      <c r="M127" t="str">
        <f t="shared" si="20"/>
        <v/>
      </c>
      <c r="N127" t="str">
        <f t="shared" si="21"/>
        <v/>
      </c>
      <c r="O127" t="str">
        <f t="shared" si="22"/>
        <v/>
      </c>
      <c r="P127" t="str">
        <f t="shared" si="23"/>
        <v/>
      </c>
      <c r="Q127" s="18" t="str">
        <f t="shared" si="24"/>
        <v/>
      </c>
      <c r="R127" t="s">
        <v>37</v>
      </c>
      <c r="S127" t="s">
        <v>38</v>
      </c>
      <c r="T127" t="s">
        <v>43</v>
      </c>
      <c r="U127" t="s">
        <v>96</v>
      </c>
      <c r="V127" t="s">
        <v>45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-1</v>
      </c>
      <c r="AP127">
        <v>-1</v>
      </c>
      <c r="AQ127">
        <v>-1</v>
      </c>
      <c r="AR127">
        <v>-1</v>
      </c>
    </row>
    <row r="128" spans="1:44" x14ac:dyDescent="0.35">
      <c r="A128" t="s">
        <v>215</v>
      </c>
      <c r="B128">
        <v>28</v>
      </c>
      <c r="C128">
        <v>711846000</v>
      </c>
      <c r="D128">
        <v>20000000</v>
      </c>
      <c r="E128" s="20">
        <f t="shared" si="15"/>
        <v>0.47619047619047616</v>
      </c>
      <c r="F128" s="20">
        <f t="shared" si="25"/>
        <v>0.6</v>
      </c>
      <c r="G128" s="20">
        <f t="shared" si="26"/>
        <v>0.36363636363636365</v>
      </c>
      <c r="H128" s="19">
        <f t="shared" si="16"/>
        <v>0.25925925925925924</v>
      </c>
      <c r="I128" s="19">
        <f t="shared" si="17"/>
        <v>0.37037037037037035</v>
      </c>
      <c r="J128" s="19">
        <f t="shared" si="14"/>
        <v>7.5958982149639198E-2</v>
      </c>
      <c r="K128">
        <f t="shared" si="18"/>
        <v>80.6875</v>
      </c>
      <c r="L128">
        <f t="shared" si="19"/>
        <v>81.333333333333329</v>
      </c>
      <c r="M128">
        <f t="shared" si="20"/>
        <v>79.857142857142861</v>
      </c>
      <c r="N128">
        <f t="shared" si="21"/>
        <v>5.9016635314079156E-3</v>
      </c>
      <c r="O128">
        <f t="shared" si="22"/>
        <v>7.3770491803278691E-3</v>
      </c>
      <c r="P128">
        <f t="shared" si="23"/>
        <v>4.5535859489347864E-3</v>
      </c>
      <c r="Q128" s="18">
        <f t="shared" si="24"/>
        <v>0.375</v>
      </c>
      <c r="R128" t="s">
        <v>37</v>
      </c>
      <c r="S128" t="s">
        <v>38</v>
      </c>
      <c r="T128" t="s">
        <v>39</v>
      </c>
      <c r="U128" t="s">
        <v>80</v>
      </c>
      <c r="V128" t="s">
        <v>45</v>
      </c>
      <c r="W128">
        <v>1291</v>
      </c>
      <c r="X128">
        <v>732</v>
      </c>
      <c r="Y128">
        <v>559</v>
      </c>
      <c r="Z128">
        <v>16</v>
      </c>
      <c r="AA128">
        <v>9</v>
      </c>
      <c r="AB128">
        <v>7</v>
      </c>
      <c r="AC128">
        <v>7</v>
      </c>
      <c r="AD128">
        <v>3</v>
      </c>
      <c r="AE128">
        <v>4</v>
      </c>
      <c r="AF128">
        <v>3</v>
      </c>
      <c r="AG128">
        <v>3</v>
      </c>
      <c r="AH128">
        <v>0</v>
      </c>
      <c r="AI128">
        <v>6</v>
      </c>
      <c r="AJ128">
        <v>5</v>
      </c>
      <c r="AK128">
        <v>1</v>
      </c>
      <c r="AL128">
        <v>21</v>
      </c>
      <c r="AM128">
        <v>10</v>
      </c>
      <c r="AN128">
        <v>11</v>
      </c>
      <c r="AO128">
        <v>20</v>
      </c>
      <c r="AP128">
        <v>51</v>
      </c>
      <c r="AQ128">
        <v>-1</v>
      </c>
      <c r="AR128">
        <v>1</v>
      </c>
    </row>
    <row r="129" spans="1:44" x14ac:dyDescent="0.35">
      <c r="A129" t="s">
        <v>216</v>
      </c>
      <c r="B129">
        <v>27</v>
      </c>
      <c r="C129">
        <v>740703600</v>
      </c>
      <c r="D129">
        <v>6500000</v>
      </c>
      <c r="E129" s="20" t="str">
        <f t="shared" si="15"/>
        <v/>
      </c>
      <c r="F129" s="20" t="str">
        <f t="shared" si="25"/>
        <v/>
      </c>
      <c r="G129" s="20" t="str">
        <f t="shared" si="26"/>
        <v/>
      </c>
      <c r="H129" s="19">
        <f t="shared" si="16"/>
        <v>0</v>
      </c>
      <c r="I129" s="19">
        <f t="shared" si="17"/>
        <v>0</v>
      </c>
      <c r="J129" s="19">
        <f t="shared" si="14"/>
        <v>1.3402061855670102E-2</v>
      </c>
      <c r="K129" t="str">
        <f t="shared" si="18"/>
        <v/>
      </c>
      <c r="L129" t="str">
        <f t="shared" si="19"/>
        <v/>
      </c>
      <c r="M129" t="str">
        <f t="shared" si="20"/>
        <v/>
      </c>
      <c r="N129" t="str">
        <f t="shared" si="21"/>
        <v/>
      </c>
      <c r="O129" t="str">
        <f t="shared" si="22"/>
        <v/>
      </c>
      <c r="P129" t="str">
        <f t="shared" si="23"/>
        <v/>
      </c>
      <c r="Q129" s="18" t="str">
        <f t="shared" si="24"/>
        <v/>
      </c>
      <c r="R129" t="s">
        <v>37</v>
      </c>
      <c r="S129" t="s">
        <v>38</v>
      </c>
      <c r="T129" t="s">
        <v>47</v>
      </c>
      <c r="U129" t="s">
        <v>136</v>
      </c>
      <c r="V129" t="s">
        <v>141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-1</v>
      </c>
      <c r="AP129">
        <v>-1</v>
      </c>
      <c r="AQ129">
        <v>-1</v>
      </c>
      <c r="AR129">
        <v>-1</v>
      </c>
    </row>
    <row r="130" spans="1:44" x14ac:dyDescent="0.35">
      <c r="A130" t="s">
        <v>217</v>
      </c>
      <c r="B130">
        <v>30</v>
      </c>
      <c r="C130">
        <v>659577600</v>
      </c>
      <c r="D130">
        <v>5500000</v>
      </c>
      <c r="E130" s="20">
        <f t="shared" si="15"/>
        <v>0.25</v>
      </c>
      <c r="F130" s="20">
        <f t="shared" si="25"/>
        <v>0.5</v>
      </c>
      <c r="G130" s="20">
        <f t="shared" si="26"/>
        <v>0.16666666666666666</v>
      </c>
      <c r="H130" s="19">
        <f t="shared" si="16"/>
        <v>8.6956521739130432E-2</v>
      </c>
      <c r="I130" s="19">
        <f t="shared" si="17"/>
        <v>8.6956521739130432E-2</v>
      </c>
      <c r="J130" s="19">
        <f t="shared" ref="J130:J193" si="27">D130/SUMIF($U$2:$U$583,U130,$D$2:$D$583)</f>
        <v>2.2253692089823994E-2</v>
      </c>
      <c r="K130">
        <f t="shared" si="18"/>
        <v>69.111111111111114</v>
      </c>
      <c r="L130">
        <f t="shared" si="19"/>
        <v>70.25</v>
      </c>
      <c r="M130">
        <f t="shared" si="20"/>
        <v>68.2</v>
      </c>
      <c r="N130">
        <f t="shared" si="21"/>
        <v>3.6173633440514468E-3</v>
      </c>
      <c r="O130">
        <f t="shared" si="22"/>
        <v>7.1174377224199285E-3</v>
      </c>
      <c r="P130">
        <f t="shared" si="23"/>
        <v>2.4437927663734111E-3</v>
      </c>
      <c r="Q130" s="18">
        <f t="shared" si="24"/>
        <v>0.22222222222222221</v>
      </c>
      <c r="R130" t="s">
        <v>37</v>
      </c>
      <c r="S130" t="s">
        <v>38</v>
      </c>
      <c r="T130" t="s">
        <v>39</v>
      </c>
      <c r="U130" t="s">
        <v>40</v>
      </c>
      <c r="V130" t="s">
        <v>45</v>
      </c>
      <c r="W130">
        <v>622</v>
      </c>
      <c r="X130">
        <v>281</v>
      </c>
      <c r="Y130">
        <v>341</v>
      </c>
      <c r="Z130">
        <v>9</v>
      </c>
      <c r="AA130">
        <v>4</v>
      </c>
      <c r="AB130">
        <v>5</v>
      </c>
      <c r="AC130">
        <v>2</v>
      </c>
      <c r="AD130">
        <v>1</v>
      </c>
      <c r="AE130">
        <v>1</v>
      </c>
      <c r="AF130">
        <v>0</v>
      </c>
      <c r="AG130">
        <v>0</v>
      </c>
      <c r="AH130">
        <v>0</v>
      </c>
      <c r="AI130">
        <v>2</v>
      </c>
      <c r="AJ130">
        <v>1</v>
      </c>
      <c r="AK130">
        <v>1</v>
      </c>
      <c r="AL130">
        <v>8</v>
      </c>
      <c r="AM130">
        <v>2</v>
      </c>
      <c r="AN130">
        <v>6</v>
      </c>
      <c r="AO130">
        <v>54</v>
      </c>
      <c r="AP130">
        <v>205</v>
      </c>
      <c r="AQ130">
        <v>-1</v>
      </c>
      <c r="AR130">
        <v>7</v>
      </c>
    </row>
    <row r="131" spans="1:44" x14ac:dyDescent="0.35">
      <c r="A131" t="s">
        <v>218</v>
      </c>
      <c r="B131">
        <v>21</v>
      </c>
      <c r="C131">
        <v>920505600</v>
      </c>
      <c r="D131">
        <v>2500000</v>
      </c>
      <c r="E131" s="20" t="str">
        <f t="shared" ref="E131:E194" si="28">IFERROR(IF((AC131+AF131)/AL131=0,"",(AC131+AF131)/AL131),"")</f>
        <v/>
      </c>
      <c r="F131" s="20" t="str">
        <f t="shared" si="25"/>
        <v/>
      </c>
      <c r="G131" s="20" t="str">
        <f t="shared" si="26"/>
        <v/>
      </c>
      <c r="H131" s="19">
        <f t="shared" ref="H131:H194" si="29">AC131/SUMIF($U$2:$U$583,U131,$AC$2:$AC$583)</f>
        <v>0</v>
      </c>
      <c r="I131" s="19">
        <f t="shared" ref="I131:I194" si="30">(AC131+AF131)/SUMIF($U$2:$U$583,U131,$AC$2:$AC$583)</f>
        <v>0</v>
      </c>
      <c r="J131" s="19">
        <f t="shared" si="27"/>
        <v>1.9864918553833929E-2</v>
      </c>
      <c r="K131">
        <f t="shared" ref="K131:K194" si="31">IFERROR(W131/Z131,"")</f>
        <v>81.411764705882348</v>
      </c>
      <c r="L131">
        <f t="shared" ref="L131:L194" si="32">IFERROR(X131/AA131,"")</f>
        <v>73.777777777777771</v>
      </c>
      <c r="M131">
        <f t="shared" ref="M131:M194" si="33">IFERROR(Y131/AB131,"")</f>
        <v>90</v>
      </c>
      <c r="N131" t="str">
        <f t="shared" ref="N131:N194" si="34">IFERROR(E131/K131,"")</f>
        <v/>
      </c>
      <c r="O131" t="str">
        <f t="shared" ref="O131:O194" si="35">IFERROR(F131/L131,"")</f>
        <v/>
      </c>
      <c r="P131" t="str">
        <f t="shared" ref="P131:P194" si="36">IFERROR(G131/M131,"")</f>
        <v/>
      </c>
      <c r="Q131" s="18">
        <f t="shared" ref="Q131:Q194" si="37">IFERROR(AI131/Z131,"")</f>
        <v>0</v>
      </c>
      <c r="R131" t="s">
        <v>37</v>
      </c>
      <c r="S131" t="s">
        <v>38</v>
      </c>
      <c r="T131" t="s">
        <v>43</v>
      </c>
      <c r="U131" t="s">
        <v>72</v>
      </c>
      <c r="V131" t="s">
        <v>41</v>
      </c>
      <c r="W131">
        <v>1384</v>
      </c>
      <c r="X131">
        <v>664</v>
      </c>
      <c r="Y131">
        <v>720</v>
      </c>
      <c r="Z131">
        <v>17</v>
      </c>
      <c r="AA131">
        <v>9</v>
      </c>
      <c r="AB131">
        <v>8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42</v>
      </c>
      <c r="AM131">
        <v>25</v>
      </c>
      <c r="AN131">
        <v>17</v>
      </c>
      <c r="AO131">
        <v>289</v>
      </c>
      <c r="AP131">
        <v>270</v>
      </c>
      <c r="AQ131">
        <v>142</v>
      </c>
      <c r="AR131">
        <v>27</v>
      </c>
    </row>
    <row r="132" spans="1:44" x14ac:dyDescent="0.35">
      <c r="A132" t="s">
        <v>219</v>
      </c>
      <c r="B132">
        <v>25</v>
      </c>
      <c r="C132">
        <v>815097600</v>
      </c>
      <c r="D132">
        <v>3200000</v>
      </c>
      <c r="E132" s="20">
        <f t="shared" si="28"/>
        <v>7.3170731707317069E-2</v>
      </c>
      <c r="F132" s="20">
        <f t="shared" si="25"/>
        <v>7.1428571428571425E-2</v>
      </c>
      <c r="G132" s="20">
        <f t="shared" si="26"/>
        <v>7.6923076923076927E-2</v>
      </c>
      <c r="H132" s="19">
        <f t="shared" si="29"/>
        <v>5.8823529411764705E-2</v>
      </c>
      <c r="I132" s="19">
        <f t="shared" si="30"/>
        <v>0.17647058823529413</v>
      </c>
      <c r="J132" s="19">
        <f t="shared" si="27"/>
        <v>2.5427095748907429E-2</v>
      </c>
      <c r="K132">
        <f t="shared" si="31"/>
        <v>81.349999999999994</v>
      </c>
      <c r="L132">
        <f t="shared" si="32"/>
        <v>88.090909090909093</v>
      </c>
      <c r="M132">
        <f t="shared" si="33"/>
        <v>73.111111111111114</v>
      </c>
      <c r="N132">
        <f t="shared" si="34"/>
        <v>8.9945582922331985E-4</v>
      </c>
      <c r="O132">
        <f t="shared" si="35"/>
        <v>8.1085065605189435E-4</v>
      </c>
      <c r="P132">
        <f t="shared" si="36"/>
        <v>1.0521393500116905E-3</v>
      </c>
      <c r="Q132" s="18">
        <f t="shared" si="37"/>
        <v>0.1</v>
      </c>
      <c r="R132" t="s">
        <v>37</v>
      </c>
      <c r="S132" t="s">
        <v>38</v>
      </c>
      <c r="T132" t="s">
        <v>43</v>
      </c>
      <c r="U132" t="s">
        <v>72</v>
      </c>
      <c r="V132" t="s">
        <v>45</v>
      </c>
      <c r="W132">
        <v>1627</v>
      </c>
      <c r="X132">
        <v>969</v>
      </c>
      <c r="Y132">
        <v>658</v>
      </c>
      <c r="Z132">
        <v>20</v>
      </c>
      <c r="AA132">
        <v>11</v>
      </c>
      <c r="AB132">
        <v>9</v>
      </c>
      <c r="AC132">
        <v>1</v>
      </c>
      <c r="AD132">
        <v>0</v>
      </c>
      <c r="AE132">
        <v>1</v>
      </c>
      <c r="AF132">
        <v>2</v>
      </c>
      <c r="AG132">
        <v>2</v>
      </c>
      <c r="AH132">
        <v>0</v>
      </c>
      <c r="AI132">
        <v>2</v>
      </c>
      <c r="AJ132">
        <v>2</v>
      </c>
      <c r="AK132">
        <v>0</v>
      </c>
      <c r="AL132">
        <v>41</v>
      </c>
      <c r="AM132">
        <v>28</v>
      </c>
      <c r="AN132">
        <v>13</v>
      </c>
      <c r="AO132">
        <v>177</v>
      </c>
      <c r="AP132">
        <v>109</v>
      </c>
      <c r="AQ132">
        <v>134</v>
      </c>
      <c r="AR132">
        <v>7</v>
      </c>
    </row>
    <row r="133" spans="1:44" x14ac:dyDescent="0.35">
      <c r="A133" t="s">
        <v>220</v>
      </c>
      <c r="B133">
        <v>33</v>
      </c>
      <c r="C133">
        <v>547772400</v>
      </c>
      <c r="D133">
        <v>2200000</v>
      </c>
      <c r="E133" s="20" t="str">
        <f t="shared" si="28"/>
        <v/>
      </c>
      <c r="F133" s="20" t="str">
        <f t="shared" si="25"/>
        <v/>
      </c>
      <c r="G133" s="20" t="str">
        <f t="shared" si="26"/>
        <v/>
      </c>
      <c r="H133" s="19">
        <f t="shared" si="29"/>
        <v>0</v>
      </c>
      <c r="I133" s="19">
        <f t="shared" si="30"/>
        <v>0</v>
      </c>
      <c r="J133" s="19">
        <f t="shared" si="27"/>
        <v>6.8889932675747613E-3</v>
      </c>
      <c r="K133">
        <f t="shared" si="31"/>
        <v>90</v>
      </c>
      <c r="L133" t="str">
        <f t="shared" si="32"/>
        <v/>
      </c>
      <c r="M133">
        <f t="shared" si="33"/>
        <v>90</v>
      </c>
      <c r="N133" t="str">
        <f t="shared" si="34"/>
        <v/>
      </c>
      <c r="O133" t="str">
        <f t="shared" si="35"/>
        <v/>
      </c>
      <c r="P133" t="str">
        <f t="shared" si="36"/>
        <v/>
      </c>
      <c r="Q133" s="18">
        <f t="shared" si="37"/>
        <v>1</v>
      </c>
      <c r="R133" t="s">
        <v>37</v>
      </c>
      <c r="S133" t="s">
        <v>38</v>
      </c>
      <c r="T133" t="s">
        <v>47</v>
      </c>
      <c r="U133" t="s">
        <v>44</v>
      </c>
      <c r="V133" t="s">
        <v>41</v>
      </c>
      <c r="W133">
        <v>90</v>
      </c>
      <c r="X133">
        <v>0</v>
      </c>
      <c r="Y133">
        <v>90</v>
      </c>
      <c r="Z133">
        <v>1</v>
      </c>
      <c r="AA133">
        <v>0</v>
      </c>
      <c r="AB133">
        <v>1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1</v>
      </c>
      <c r="AJ133">
        <v>0</v>
      </c>
      <c r="AK133">
        <v>1</v>
      </c>
      <c r="AL133">
        <v>0</v>
      </c>
      <c r="AM133">
        <v>0</v>
      </c>
      <c r="AN133">
        <v>0</v>
      </c>
      <c r="AO133">
        <v>-1</v>
      </c>
      <c r="AP133">
        <v>-1</v>
      </c>
      <c r="AQ133">
        <v>-1</v>
      </c>
      <c r="AR133">
        <v>15</v>
      </c>
    </row>
    <row r="134" spans="1:44" x14ac:dyDescent="0.35">
      <c r="A134" t="s">
        <v>221</v>
      </c>
      <c r="B134">
        <v>31</v>
      </c>
      <c r="C134">
        <v>604540800</v>
      </c>
      <c r="D134">
        <v>1200000</v>
      </c>
      <c r="E134" s="20" t="str">
        <f t="shared" si="28"/>
        <v/>
      </c>
      <c r="F134" s="20" t="str">
        <f t="shared" si="25"/>
        <v/>
      </c>
      <c r="G134" s="20" t="str">
        <f t="shared" si="26"/>
        <v/>
      </c>
      <c r="H134" s="19">
        <f t="shared" si="29"/>
        <v>0</v>
      </c>
      <c r="I134" s="19">
        <f t="shared" si="30"/>
        <v>0</v>
      </c>
      <c r="J134" s="19">
        <f t="shared" si="27"/>
        <v>9.5351609058402856E-3</v>
      </c>
      <c r="K134">
        <f t="shared" si="31"/>
        <v>90</v>
      </c>
      <c r="L134" t="str">
        <f t="shared" si="32"/>
        <v/>
      </c>
      <c r="M134">
        <f t="shared" si="33"/>
        <v>90</v>
      </c>
      <c r="N134" t="str">
        <f t="shared" si="34"/>
        <v/>
      </c>
      <c r="O134" t="str">
        <f t="shared" si="35"/>
        <v/>
      </c>
      <c r="P134" t="str">
        <f t="shared" si="36"/>
        <v/>
      </c>
      <c r="Q134" s="18">
        <f t="shared" si="37"/>
        <v>0</v>
      </c>
      <c r="R134" t="s">
        <v>37</v>
      </c>
      <c r="S134" t="s">
        <v>38</v>
      </c>
      <c r="T134" t="s">
        <v>47</v>
      </c>
      <c r="U134" t="s">
        <v>72</v>
      </c>
      <c r="V134" t="s">
        <v>45</v>
      </c>
      <c r="W134">
        <v>90</v>
      </c>
      <c r="X134">
        <v>0</v>
      </c>
      <c r="Y134">
        <v>90</v>
      </c>
      <c r="Z134">
        <v>1</v>
      </c>
      <c r="AA134">
        <v>0</v>
      </c>
      <c r="AB134">
        <v>1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2</v>
      </c>
      <c r="AM134">
        <v>0</v>
      </c>
      <c r="AN134">
        <v>2</v>
      </c>
      <c r="AO134">
        <v>-1</v>
      </c>
      <c r="AP134">
        <v>-1</v>
      </c>
      <c r="AQ134">
        <v>-1</v>
      </c>
      <c r="AR134">
        <v>17</v>
      </c>
    </row>
    <row r="135" spans="1:44" x14ac:dyDescent="0.35">
      <c r="A135" t="s">
        <v>222</v>
      </c>
      <c r="B135">
        <v>30</v>
      </c>
      <c r="C135">
        <v>657936000</v>
      </c>
      <c r="D135">
        <v>25000000</v>
      </c>
      <c r="E135" s="20" t="str">
        <f t="shared" si="28"/>
        <v/>
      </c>
      <c r="F135" s="20" t="str">
        <f t="shared" si="25"/>
        <v/>
      </c>
      <c r="G135" s="20" t="str">
        <f t="shared" si="26"/>
        <v/>
      </c>
      <c r="H135" s="19">
        <f t="shared" si="29"/>
        <v>0</v>
      </c>
      <c r="I135" s="19">
        <f t="shared" si="30"/>
        <v>0</v>
      </c>
      <c r="J135" s="19">
        <f t="shared" si="27"/>
        <v>3.456141563558443E-2</v>
      </c>
      <c r="K135">
        <f t="shared" si="31"/>
        <v>87.8</v>
      </c>
      <c r="L135">
        <f t="shared" si="32"/>
        <v>90</v>
      </c>
      <c r="M135">
        <f t="shared" si="33"/>
        <v>85.111111111111114</v>
      </c>
      <c r="N135" t="str">
        <f t="shared" si="34"/>
        <v/>
      </c>
      <c r="O135" t="str">
        <f t="shared" si="35"/>
        <v/>
      </c>
      <c r="P135" t="str">
        <f t="shared" si="36"/>
        <v/>
      </c>
      <c r="Q135" s="18">
        <f t="shared" si="37"/>
        <v>0.4</v>
      </c>
      <c r="R135" t="s">
        <v>37</v>
      </c>
      <c r="S135" t="s">
        <v>38</v>
      </c>
      <c r="T135" t="s">
        <v>47</v>
      </c>
      <c r="U135" t="s">
        <v>51</v>
      </c>
      <c r="V135" t="s">
        <v>61</v>
      </c>
      <c r="W135">
        <v>1756</v>
      </c>
      <c r="X135">
        <v>990</v>
      </c>
      <c r="Y135">
        <v>766</v>
      </c>
      <c r="Z135">
        <v>20</v>
      </c>
      <c r="AA135">
        <v>11</v>
      </c>
      <c r="AB135">
        <v>9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8</v>
      </c>
      <c r="AJ135">
        <v>5</v>
      </c>
      <c r="AK135">
        <v>3</v>
      </c>
      <c r="AL135">
        <v>23</v>
      </c>
      <c r="AM135">
        <v>15</v>
      </c>
      <c r="AN135">
        <v>8</v>
      </c>
      <c r="AO135">
        <v>356</v>
      </c>
      <c r="AP135">
        <v>331</v>
      </c>
      <c r="AQ135">
        <v>57</v>
      </c>
      <c r="AR135">
        <v>17</v>
      </c>
    </row>
    <row r="136" spans="1:44" x14ac:dyDescent="0.35">
      <c r="A136" t="s">
        <v>223</v>
      </c>
      <c r="B136">
        <v>33</v>
      </c>
      <c r="C136">
        <v>546044400</v>
      </c>
      <c r="D136">
        <v>6000000</v>
      </c>
      <c r="E136" s="20" t="str">
        <f t="shared" si="28"/>
        <v/>
      </c>
      <c r="F136" s="20" t="str">
        <f t="shared" si="25"/>
        <v/>
      </c>
      <c r="G136" s="20" t="str">
        <f t="shared" si="26"/>
        <v/>
      </c>
      <c r="H136" s="19">
        <f t="shared" si="29"/>
        <v>0</v>
      </c>
      <c r="I136" s="19">
        <f t="shared" si="30"/>
        <v>0</v>
      </c>
      <c r="J136" s="19">
        <f t="shared" si="27"/>
        <v>1.0658140154543033E-2</v>
      </c>
      <c r="K136">
        <f t="shared" si="31"/>
        <v>68.15384615384616</v>
      </c>
      <c r="L136">
        <f t="shared" si="32"/>
        <v>60.125</v>
      </c>
      <c r="M136">
        <f t="shared" si="33"/>
        <v>81</v>
      </c>
      <c r="N136" t="str">
        <f t="shared" si="34"/>
        <v/>
      </c>
      <c r="O136" t="str">
        <f t="shared" si="35"/>
        <v/>
      </c>
      <c r="P136" t="str">
        <f t="shared" si="36"/>
        <v/>
      </c>
      <c r="Q136" s="18">
        <f t="shared" si="37"/>
        <v>0.23076923076923078</v>
      </c>
      <c r="R136" t="s">
        <v>37</v>
      </c>
      <c r="S136" t="s">
        <v>38</v>
      </c>
      <c r="T136" t="s">
        <v>43</v>
      </c>
      <c r="U136" t="s">
        <v>74</v>
      </c>
      <c r="V136" t="s">
        <v>82</v>
      </c>
      <c r="W136">
        <v>886</v>
      </c>
      <c r="X136">
        <v>481</v>
      </c>
      <c r="Y136">
        <v>405</v>
      </c>
      <c r="Z136">
        <v>13</v>
      </c>
      <c r="AA136">
        <v>8</v>
      </c>
      <c r="AB136">
        <v>5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3</v>
      </c>
      <c r="AJ136">
        <v>3</v>
      </c>
      <c r="AK136">
        <v>0</v>
      </c>
      <c r="AL136">
        <v>10</v>
      </c>
      <c r="AM136">
        <v>3</v>
      </c>
      <c r="AN136">
        <v>7</v>
      </c>
      <c r="AO136">
        <v>323</v>
      </c>
      <c r="AP136">
        <v>196</v>
      </c>
      <c r="AQ136">
        <v>36</v>
      </c>
      <c r="AR136">
        <v>19</v>
      </c>
    </row>
    <row r="137" spans="1:44" x14ac:dyDescent="0.35">
      <c r="A137" t="s">
        <v>224</v>
      </c>
      <c r="B137">
        <v>34</v>
      </c>
      <c r="C137">
        <v>506736000</v>
      </c>
      <c r="D137">
        <v>250000</v>
      </c>
      <c r="E137" s="20" t="str">
        <f t="shared" si="28"/>
        <v/>
      </c>
      <c r="F137" s="20" t="str">
        <f t="shared" si="25"/>
        <v/>
      </c>
      <c r="G137" s="20" t="str">
        <f t="shared" si="26"/>
        <v/>
      </c>
      <c r="H137" s="19">
        <f t="shared" si="29"/>
        <v>0</v>
      </c>
      <c r="I137" s="19">
        <f t="shared" si="30"/>
        <v>0</v>
      </c>
      <c r="J137" s="19">
        <f t="shared" si="27"/>
        <v>7.8284014404258649E-4</v>
      </c>
      <c r="K137" t="str">
        <f t="shared" si="31"/>
        <v/>
      </c>
      <c r="L137" t="str">
        <f t="shared" si="32"/>
        <v/>
      </c>
      <c r="M137" t="str">
        <f t="shared" si="33"/>
        <v/>
      </c>
      <c r="N137" t="str">
        <f t="shared" si="34"/>
        <v/>
      </c>
      <c r="O137" t="str">
        <f t="shared" si="35"/>
        <v/>
      </c>
      <c r="P137" t="str">
        <f t="shared" si="36"/>
        <v/>
      </c>
      <c r="Q137" s="18" t="str">
        <f t="shared" si="37"/>
        <v/>
      </c>
      <c r="R137" t="s">
        <v>37</v>
      </c>
      <c r="S137" t="s">
        <v>38</v>
      </c>
      <c r="T137" t="s">
        <v>47</v>
      </c>
      <c r="U137" t="s">
        <v>44</v>
      </c>
      <c r="V137" t="s">
        <v>45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-1</v>
      </c>
      <c r="AP137">
        <v>-1</v>
      </c>
      <c r="AQ137">
        <v>-1</v>
      </c>
      <c r="AR137">
        <v>-1</v>
      </c>
    </row>
    <row r="138" spans="1:44" x14ac:dyDescent="0.35">
      <c r="A138" t="s">
        <v>225</v>
      </c>
      <c r="B138">
        <v>33</v>
      </c>
      <c r="C138">
        <v>565142400</v>
      </c>
      <c r="D138">
        <v>2000000</v>
      </c>
      <c r="E138" s="20">
        <f t="shared" si="28"/>
        <v>0.3</v>
      </c>
      <c r="F138" s="20">
        <f t="shared" si="25"/>
        <v>0.375</v>
      </c>
      <c r="G138" s="20">
        <f t="shared" si="26"/>
        <v>0.25</v>
      </c>
      <c r="H138" s="19">
        <f t="shared" si="29"/>
        <v>0.35714285714285715</v>
      </c>
      <c r="I138" s="19">
        <f t="shared" si="30"/>
        <v>0.42857142857142855</v>
      </c>
      <c r="J138" s="19">
        <f t="shared" si="27"/>
        <v>1.1682242990654205E-2</v>
      </c>
      <c r="K138">
        <f t="shared" si="31"/>
        <v>65.2</v>
      </c>
      <c r="L138">
        <f t="shared" si="32"/>
        <v>67.900000000000006</v>
      </c>
      <c r="M138">
        <f t="shared" si="33"/>
        <v>62.5</v>
      </c>
      <c r="N138">
        <f t="shared" si="34"/>
        <v>4.6012269938650301E-3</v>
      </c>
      <c r="O138">
        <f t="shared" si="35"/>
        <v>5.5228276877761408E-3</v>
      </c>
      <c r="P138">
        <f t="shared" si="36"/>
        <v>4.0000000000000001E-3</v>
      </c>
      <c r="Q138" s="18">
        <f t="shared" si="37"/>
        <v>0.05</v>
      </c>
      <c r="R138" t="s">
        <v>37</v>
      </c>
      <c r="S138" t="s">
        <v>38</v>
      </c>
      <c r="T138" t="s">
        <v>39</v>
      </c>
      <c r="U138" t="s">
        <v>48</v>
      </c>
      <c r="V138" t="s">
        <v>41</v>
      </c>
      <c r="W138">
        <v>1304</v>
      </c>
      <c r="X138">
        <v>679</v>
      </c>
      <c r="Y138">
        <v>625</v>
      </c>
      <c r="Z138">
        <v>20</v>
      </c>
      <c r="AA138">
        <v>10</v>
      </c>
      <c r="AB138">
        <v>10</v>
      </c>
      <c r="AC138">
        <v>5</v>
      </c>
      <c r="AD138">
        <v>3</v>
      </c>
      <c r="AE138">
        <v>2</v>
      </c>
      <c r="AF138">
        <v>1</v>
      </c>
      <c r="AG138">
        <v>0</v>
      </c>
      <c r="AH138">
        <v>1</v>
      </c>
      <c r="AI138">
        <v>1</v>
      </c>
      <c r="AJ138">
        <v>1</v>
      </c>
      <c r="AK138">
        <v>0</v>
      </c>
      <c r="AL138">
        <v>20</v>
      </c>
      <c r="AM138">
        <v>8</v>
      </c>
      <c r="AN138">
        <v>12</v>
      </c>
      <c r="AO138">
        <v>36</v>
      </c>
      <c r="AP138">
        <v>152</v>
      </c>
      <c r="AQ138">
        <v>-1</v>
      </c>
      <c r="AR138">
        <v>1</v>
      </c>
    </row>
    <row r="139" spans="1:44" x14ac:dyDescent="0.35">
      <c r="A139" t="s">
        <v>226</v>
      </c>
      <c r="B139">
        <v>24</v>
      </c>
      <c r="C139">
        <v>834534000</v>
      </c>
      <c r="D139">
        <v>40000000</v>
      </c>
      <c r="E139" s="20" t="str">
        <f t="shared" si="28"/>
        <v/>
      </c>
      <c r="F139" s="20" t="str">
        <f t="shared" si="25"/>
        <v/>
      </c>
      <c r="G139" s="20" t="str">
        <f t="shared" si="26"/>
        <v/>
      </c>
      <c r="H139" s="19">
        <f t="shared" si="29"/>
        <v>0</v>
      </c>
      <c r="I139" s="19">
        <f t="shared" si="30"/>
        <v>0</v>
      </c>
      <c r="J139" s="19">
        <f t="shared" si="27"/>
        <v>5.62350625615071E-2</v>
      </c>
      <c r="K139">
        <f t="shared" si="31"/>
        <v>73.25</v>
      </c>
      <c r="L139">
        <f t="shared" si="32"/>
        <v>90</v>
      </c>
      <c r="M139">
        <f t="shared" si="33"/>
        <v>63.2</v>
      </c>
      <c r="N139" t="str">
        <f t="shared" si="34"/>
        <v/>
      </c>
      <c r="O139" t="str">
        <f t="shared" si="35"/>
        <v/>
      </c>
      <c r="P139" t="str">
        <f t="shared" si="36"/>
        <v/>
      </c>
      <c r="Q139" s="18">
        <f t="shared" si="37"/>
        <v>0</v>
      </c>
      <c r="R139" t="s">
        <v>37</v>
      </c>
      <c r="S139" t="s">
        <v>38</v>
      </c>
      <c r="T139" t="s">
        <v>43</v>
      </c>
      <c r="U139" t="s">
        <v>90</v>
      </c>
      <c r="V139" t="s">
        <v>227</v>
      </c>
      <c r="W139">
        <v>586</v>
      </c>
      <c r="X139">
        <v>270</v>
      </c>
      <c r="Y139">
        <v>316</v>
      </c>
      <c r="Z139">
        <v>8</v>
      </c>
      <c r="AA139">
        <v>3</v>
      </c>
      <c r="AB139">
        <v>5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7</v>
      </c>
      <c r="AM139">
        <v>3</v>
      </c>
      <c r="AN139">
        <v>4</v>
      </c>
      <c r="AO139">
        <v>297</v>
      </c>
      <c r="AP139">
        <v>348</v>
      </c>
      <c r="AQ139">
        <v>42</v>
      </c>
      <c r="AR139">
        <v>13</v>
      </c>
    </row>
    <row r="140" spans="1:44" x14ac:dyDescent="0.35">
      <c r="A140" t="s">
        <v>228</v>
      </c>
      <c r="B140">
        <v>29</v>
      </c>
      <c r="C140">
        <v>683766000</v>
      </c>
      <c r="D140">
        <v>10000000</v>
      </c>
      <c r="E140" s="20" t="str">
        <f t="shared" si="28"/>
        <v/>
      </c>
      <c r="F140" s="20" t="str">
        <f t="shared" si="25"/>
        <v/>
      </c>
      <c r="G140" s="20" t="str">
        <f t="shared" si="26"/>
        <v/>
      </c>
      <c r="H140" s="19">
        <f t="shared" si="29"/>
        <v>0</v>
      </c>
      <c r="I140" s="19">
        <f t="shared" si="30"/>
        <v>0</v>
      </c>
      <c r="J140" s="19">
        <f t="shared" si="27"/>
        <v>4.0461258345134532E-2</v>
      </c>
      <c r="K140">
        <f t="shared" si="31"/>
        <v>39.200000000000003</v>
      </c>
      <c r="L140">
        <f t="shared" si="32"/>
        <v>39.666666666666664</v>
      </c>
      <c r="M140">
        <f t="shared" si="33"/>
        <v>38.5</v>
      </c>
      <c r="N140" t="str">
        <f t="shared" si="34"/>
        <v/>
      </c>
      <c r="O140" t="str">
        <f t="shared" si="35"/>
        <v/>
      </c>
      <c r="P140" t="str">
        <f t="shared" si="36"/>
        <v/>
      </c>
      <c r="Q140" s="18">
        <f t="shared" si="37"/>
        <v>0.4</v>
      </c>
      <c r="R140" t="s">
        <v>37</v>
      </c>
      <c r="S140" t="s">
        <v>38</v>
      </c>
      <c r="T140" t="s">
        <v>50</v>
      </c>
      <c r="U140" t="s">
        <v>40</v>
      </c>
      <c r="V140" t="s">
        <v>129</v>
      </c>
      <c r="W140">
        <v>196</v>
      </c>
      <c r="X140">
        <v>119</v>
      </c>
      <c r="Y140">
        <v>77</v>
      </c>
      <c r="Z140">
        <v>5</v>
      </c>
      <c r="AA140">
        <v>3</v>
      </c>
      <c r="AB140">
        <v>2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2</v>
      </c>
      <c r="AJ140">
        <v>1</v>
      </c>
      <c r="AK140">
        <v>1</v>
      </c>
      <c r="AL140">
        <v>2</v>
      </c>
      <c r="AM140">
        <v>1</v>
      </c>
      <c r="AN140">
        <v>1</v>
      </c>
      <c r="AO140">
        <v>-1</v>
      </c>
      <c r="AP140">
        <v>-1</v>
      </c>
      <c r="AQ140">
        <v>-1</v>
      </c>
      <c r="AR140">
        <v>14</v>
      </c>
    </row>
    <row r="141" spans="1:44" x14ac:dyDescent="0.35">
      <c r="A141" t="s">
        <v>229</v>
      </c>
      <c r="B141">
        <v>23</v>
      </c>
      <c r="C141">
        <v>858124800</v>
      </c>
      <c r="D141">
        <v>20000000</v>
      </c>
      <c r="E141" s="20" t="str">
        <f t="shared" si="28"/>
        <v/>
      </c>
      <c r="F141" s="20" t="str">
        <f t="shared" si="25"/>
        <v/>
      </c>
      <c r="G141" s="20" t="str">
        <f t="shared" si="26"/>
        <v/>
      </c>
      <c r="H141" s="19">
        <f t="shared" si="29"/>
        <v>0</v>
      </c>
      <c r="I141" s="19">
        <f t="shared" si="30"/>
        <v>0</v>
      </c>
      <c r="J141" s="19">
        <f t="shared" si="27"/>
        <v>2.7649132508467546E-2</v>
      </c>
      <c r="K141">
        <f t="shared" si="31"/>
        <v>74.666666666666671</v>
      </c>
      <c r="L141" t="str">
        <f t="shared" si="32"/>
        <v/>
      </c>
      <c r="M141">
        <f t="shared" si="33"/>
        <v>74.666666666666671</v>
      </c>
      <c r="N141" t="str">
        <f t="shared" si="34"/>
        <v/>
      </c>
      <c r="O141" t="str">
        <f t="shared" si="35"/>
        <v/>
      </c>
      <c r="P141" t="str">
        <f t="shared" si="36"/>
        <v/>
      </c>
      <c r="Q141" s="18">
        <f t="shared" si="37"/>
        <v>0</v>
      </c>
      <c r="R141" t="s">
        <v>37</v>
      </c>
      <c r="S141" t="s">
        <v>38</v>
      </c>
      <c r="T141" t="s">
        <v>47</v>
      </c>
      <c r="U141" t="s">
        <v>51</v>
      </c>
      <c r="V141" t="s">
        <v>45</v>
      </c>
      <c r="W141">
        <v>224</v>
      </c>
      <c r="X141">
        <v>0</v>
      </c>
      <c r="Y141">
        <v>224</v>
      </c>
      <c r="Z141">
        <v>3</v>
      </c>
      <c r="AA141">
        <v>0</v>
      </c>
      <c r="AB141">
        <v>3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3</v>
      </c>
      <c r="AM141">
        <v>0</v>
      </c>
      <c r="AN141">
        <v>3</v>
      </c>
      <c r="AO141">
        <v>-1</v>
      </c>
      <c r="AP141">
        <v>-1</v>
      </c>
      <c r="AQ141">
        <v>-1</v>
      </c>
      <c r="AR141">
        <v>19</v>
      </c>
    </row>
    <row r="142" spans="1:44" x14ac:dyDescent="0.35">
      <c r="A142" t="s">
        <v>230</v>
      </c>
      <c r="B142">
        <v>27</v>
      </c>
      <c r="C142">
        <v>742172400</v>
      </c>
      <c r="D142">
        <v>5000000</v>
      </c>
      <c r="E142" s="20" t="str">
        <f t="shared" si="28"/>
        <v/>
      </c>
      <c r="F142" s="20" t="str">
        <f t="shared" si="25"/>
        <v/>
      </c>
      <c r="G142" s="20" t="str">
        <f t="shared" si="26"/>
        <v/>
      </c>
      <c r="H142" s="19">
        <f t="shared" si="29"/>
        <v>0</v>
      </c>
      <c r="I142" s="19">
        <f t="shared" si="30"/>
        <v>0</v>
      </c>
      <c r="J142" s="19">
        <f t="shared" si="27"/>
        <v>1.9000570017100513E-2</v>
      </c>
      <c r="K142">
        <f t="shared" si="31"/>
        <v>72.833333333333329</v>
      </c>
      <c r="L142">
        <f t="shared" si="32"/>
        <v>65.75</v>
      </c>
      <c r="M142">
        <f t="shared" si="33"/>
        <v>87</v>
      </c>
      <c r="N142" t="str">
        <f t="shared" si="34"/>
        <v/>
      </c>
      <c r="O142" t="str">
        <f t="shared" si="35"/>
        <v/>
      </c>
      <c r="P142" t="str">
        <f t="shared" si="36"/>
        <v/>
      </c>
      <c r="Q142" s="18">
        <f t="shared" si="37"/>
        <v>0.16666666666666666</v>
      </c>
      <c r="R142" t="s">
        <v>37</v>
      </c>
      <c r="S142" t="s">
        <v>38</v>
      </c>
      <c r="T142" t="s">
        <v>43</v>
      </c>
      <c r="U142" t="s">
        <v>96</v>
      </c>
      <c r="V142" t="s">
        <v>193</v>
      </c>
      <c r="W142">
        <v>437</v>
      </c>
      <c r="X142">
        <v>263</v>
      </c>
      <c r="Y142">
        <v>174</v>
      </c>
      <c r="Z142">
        <v>6</v>
      </c>
      <c r="AA142">
        <v>4</v>
      </c>
      <c r="AB142">
        <v>2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1</v>
      </c>
      <c r="AJ142">
        <v>1</v>
      </c>
      <c r="AK142">
        <v>0</v>
      </c>
      <c r="AL142">
        <v>6</v>
      </c>
      <c r="AM142">
        <v>3</v>
      </c>
      <c r="AN142">
        <v>3</v>
      </c>
      <c r="AO142">
        <v>203</v>
      </c>
      <c r="AP142">
        <v>243</v>
      </c>
      <c r="AQ142">
        <v>70</v>
      </c>
      <c r="AR142">
        <v>15</v>
      </c>
    </row>
    <row r="143" spans="1:44" x14ac:dyDescent="0.35">
      <c r="A143" t="s">
        <v>231</v>
      </c>
      <c r="B143">
        <v>22</v>
      </c>
      <c r="C143">
        <v>916272000</v>
      </c>
      <c r="D143">
        <v>55000000</v>
      </c>
      <c r="E143" s="20">
        <f t="shared" si="28"/>
        <v>3.7037037037037035E-2</v>
      </c>
      <c r="F143" s="20">
        <f t="shared" si="25"/>
        <v>7.1428571428571425E-2</v>
      </c>
      <c r="G143" s="20" t="str">
        <f t="shared" si="26"/>
        <v/>
      </c>
      <c r="H143" s="19">
        <f t="shared" si="29"/>
        <v>0</v>
      </c>
      <c r="I143" s="19">
        <f t="shared" si="30"/>
        <v>3.125E-2</v>
      </c>
      <c r="J143" s="19">
        <f t="shared" si="27"/>
        <v>0.17222483168936903</v>
      </c>
      <c r="K143">
        <f t="shared" si="31"/>
        <v>90</v>
      </c>
      <c r="L143">
        <f t="shared" si="32"/>
        <v>90</v>
      </c>
      <c r="M143">
        <f t="shared" si="33"/>
        <v>90</v>
      </c>
      <c r="N143">
        <f t="shared" si="34"/>
        <v>4.1152263374485596E-4</v>
      </c>
      <c r="O143">
        <f t="shared" si="35"/>
        <v>7.9365079365079365E-4</v>
      </c>
      <c r="P143" t="str">
        <f t="shared" si="36"/>
        <v/>
      </c>
      <c r="Q143" s="18">
        <f t="shared" si="37"/>
        <v>0.31818181818181818</v>
      </c>
      <c r="R143" t="s">
        <v>37</v>
      </c>
      <c r="S143" t="s">
        <v>38</v>
      </c>
      <c r="T143" t="s">
        <v>50</v>
      </c>
      <c r="U143" t="s">
        <v>44</v>
      </c>
      <c r="V143" t="s">
        <v>41</v>
      </c>
      <c r="W143">
        <v>1980</v>
      </c>
      <c r="X143">
        <v>990</v>
      </c>
      <c r="Y143">
        <v>990</v>
      </c>
      <c r="Z143">
        <v>22</v>
      </c>
      <c r="AA143">
        <v>11</v>
      </c>
      <c r="AB143">
        <v>11</v>
      </c>
      <c r="AC143">
        <v>0</v>
      </c>
      <c r="AD143">
        <v>0</v>
      </c>
      <c r="AE143">
        <v>0</v>
      </c>
      <c r="AF143">
        <v>1</v>
      </c>
      <c r="AG143">
        <v>1</v>
      </c>
      <c r="AH143">
        <v>0</v>
      </c>
      <c r="AI143">
        <v>7</v>
      </c>
      <c r="AJ143">
        <v>3</v>
      </c>
      <c r="AK143">
        <v>4</v>
      </c>
      <c r="AL143">
        <v>27</v>
      </c>
      <c r="AM143">
        <v>14</v>
      </c>
      <c r="AN143">
        <v>13</v>
      </c>
      <c r="AO143">
        <v>359</v>
      </c>
      <c r="AP143">
        <v>173</v>
      </c>
      <c r="AQ143">
        <v>-1</v>
      </c>
      <c r="AR143">
        <v>18</v>
      </c>
    </row>
    <row r="144" spans="1:44" x14ac:dyDescent="0.35">
      <c r="A144" t="s">
        <v>232</v>
      </c>
      <c r="B144">
        <v>24</v>
      </c>
      <c r="C144">
        <v>829177200</v>
      </c>
      <c r="D144">
        <v>38000000</v>
      </c>
      <c r="E144" s="20" t="str">
        <f t="shared" si="28"/>
        <v/>
      </c>
      <c r="F144" s="20" t="str">
        <f t="shared" si="25"/>
        <v/>
      </c>
      <c r="G144" s="20" t="str">
        <f t="shared" si="26"/>
        <v/>
      </c>
      <c r="H144" s="19">
        <f t="shared" si="29"/>
        <v>0</v>
      </c>
      <c r="I144" s="19">
        <f t="shared" si="30"/>
        <v>0</v>
      </c>
      <c r="J144" s="19">
        <f t="shared" si="27"/>
        <v>5.3423309433431744E-2</v>
      </c>
      <c r="K144">
        <f t="shared" si="31"/>
        <v>18.75</v>
      </c>
      <c r="L144">
        <f t="shared" si="32"/>
        <v>46</v>
      </c>
      <c r="M144">
        <f t="shared" si="33"/>
        <v>9.6666666666666661</v>
      </c>
      <c r="N144" t="str">
        <f t="shared" si="34"/>
        <v/>
      </c>
      <c r="O144" t="str">
        <f t="shared" si="35"/>
        <v/>
      </c>
      <c r="P144" t="str">
        <f t="shared" si="36"/>
        <v/>
      </c>
      <c r="Q144" s="18">
        <f t="shared" si="37"/>
        <v>0</v>
      </c>
      <c r="R144" t="s">
        <v>37</v>
      </c>
      <c r="S144" t="s">
        <v>38</v>
      </c>
      <c r="T144" t="s">
        <v>50</v>
      </c>
      <c r="U144" t="s">
        <v>90</v>
      </c>
      <c r="V144" t="s">
        <v>45</v>
      </c>
      <c r="W144">
        <v>75</v>
      </c>
      <c r="X144">
        <v>46</v>
      </c>
      <c r="Y144">
        <v>29</v>
      </c>
      <c r="Z144">
        <v>4</v>
      </c>
      <c r="AA144">
        <v>1</v>
      </c>
      <c r="AB144">
        <v>3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-1</v>
      </c>
      <c r="AP144">
        <v>-1</v>
      </c>
      <c r="AQ144">
        <v>-1</v>
      </c>
      <c r="AR144">
        <v>19</v>
      </c>
    </row>
    <row r="145" spans="1:44" x14ac:dyDescent="0.35">
      <c r="A145" t="s">
        <v>233</v>
      </c>
      <c r="B145">
        <v>24</v>
      </c>
      <c r="C145">
        <v>835916400</v>
      </c>
      <c r="D145">
        <v>12000000</v>
      </c>
      <c r="E145" s="20" t="str">
        <f t="shared" si="28"/>
        <v/>
      </c>
      <c r="F145" s="20" t="str">
        <f t="shared" si="25"/>
        <v/>
      </c>
      <c r="G145" s="20" t="str">
        <f t="shared" si="26"/>
        <v/>
      </c>
      <c r="H145" s="19">
        <f t="shared" si="29"/>
        <v>0</v>
      </c>
      <c r="I145" s="19">
        <f t="shared" si="30"/>
        <v>0</v>
      </c>
      <c r="J145" s="19">
        <f t="shared" si="27"/>
        <v>2.4742268041237112E-2</v>
      </c>
      <c r="K145">
        <f t="shared" si="31"/>
        <v>18</v>
      </c>
      <c r="L145" t="str">
        <f t="shared" si="32"/>
        <v/>
      </c>
      <c r="M145">
        <f t="shared" si="33"/>
        <v>18</v>
      </c>
      <c r="N145" t="str">
        <f t="shared" si="34"/>
        <v/>
      </c>
      <c r="O145" t="str">
        <f t="shared" si="35"/>
        <v/>
      </c>
      <c r="P145" t="str">
        <f t="shared" si="36"/>
        <v/>
      </c>
      <c r="Q145" s="18">
        <f t="shared" si="37"/>
        <v>0</v>
      </c>
      <c r="R145" t="s">
        <v>37</v>
      </c>
      <c r="S145" t="s">
        <v>38</v>
      </c>
      <c r="T145" t="s">
        <v>50</v>
      </c>
      <c r="U145" t="s">
        <v>136</v>
      </c>
      <c r="V145" t="s">
        <v>45</v>
      </c>
      <c r="W145">
        <v>18</v>
      </c>
      <c r="X145">
        <v>0</v>
      </c>
      <c r="Y145">
        <v>18</v>
      </c>
      <c r="Z145">
        <v>1</v>
      </c>
      <c r="AA145">
        <v>0</v>
      </c>
      <c r="AB145">
        <v>1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-1</v>
      </c>
      <c r="AP145">
        <v>-1</v>
      </c>
      <c r="AQ145">
        <v>-1</v>
      </c>
      <c r="AR145">
        <v>12</v>
      </c>
    </row>
    <row r="146" spans="1:44" x14ac:dyDescent="0.35">
      <c r="A146" t="s">
        <v>234</v>
      </c>
      <c r="B146">
        <v>32</v>
      </c>
      <c r="C146">
        <v>580690800</v>
      </c>
      <c r="D146">
        <v>1600000</v>
      </c>
      <c r="E146" s="20" t="str">
        <f t="shared" si="28"/>
        <v/>
      </c>
      <c r="F146" s="20" t="str">
        <f t="shared" ref="F146:F209" si="38">IFERROR(IF((AD146+AG146)/AM146=0,"",(AD146+AG146)/AM146),"")</f>
        <v/>
      </c>
      <c r="G146" s="20" t="str">
        <f t="shared" ref="G146:G209" si="39">IFERROR(IF((AE146+AH146)/AN146=0,"",(AE146+AH146)/AN146),"")</f>
        <v/>
      </c>
      <c r="H146" s="19">
        <f t="shared" si="29"/>
        <v>0</v>
      </c>
      <c r="I146" s="19">
        <f t="shared" si="30"/>
        <v>0</v>
      </c>
      <c r="J146" s="19">
        <f t="shared" si="27"/>
        <v>7.4871314927468418E-3</v>
      </c>
      <c r="K146">
        <f t="shared" si="31"/>
        <v>90</v>
      </c>
      <c r="L146">
        <f t="shared" si="32"/>
        <v>90</v>
      </c>
      <c r="M146">
        <f t="shared" si="33"/>
        <v>90</v>
      </c>
      <c r="N146" t="str">
        <f t="shared" si="34"/>
        <v/>
      </c>
      <c r="O146" t="str">
        <f t="shared" si="35"/>
        <v/>
      </c>
      <c r="P146" t="str">
        <f t="shared" si="36"/>
        <v/>
      </c>
      <c r="Q146" s="18">
        <f t="shared" si="37"/>
        <v>0</v>
      </c>
      <c r="R146" t="s">
        <v>37</v>
      </c>
      <c r="S146" t="s">
        <v>38</v>
      </c>
      <c r="T146" t="s">
        <v>43</v>
      </c>
      <c r="U146" t="s">
        <v>56</v>
      </c>
      <c r="V146" t="s">
        <v>157</v>
      </c>
      <c r="W146">
        <v>270</v>
      </c>
      <c r="X146">
        <v>180</v>
      </c>
      <c r="Y146">
        <v>90</v>
      </c>
      <c r="Z146">
        <v>3</v>
      </c>
      <c r="AA146">
        <v>2</v>
      </c>
      <c r="AB146">
        <v>1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10</v>
      </c>
      <c r="AM146">
        <v>6</v>
      </c>
      <c r="AN146">
        <v>4</v>
      </c>
      <c r="AO146">
        <v>-1</v>
      </c>
      <c r="AP146">
        <v>-1</v>
      </c>
      <c r="AQ146">
        <v>-1</v>
      </c>
      <c r="AR146">
        <v>15</v>
      </c>
    </row>
    <row r="147" spans="1:44" x14ac:dyDescent="0.35">
      <c r="A147" t="s">
        <v>235</v>
      </c>
      <c r="B147">
        <v>26</v>
      </c>
      <c r="C147">
        <v>768870000</v>
      </c>
      <c r="D147">
        <v>22000000</v>
      </c>
      <c r="E147" s="20">
        <f t="shared" si="28"/>
        <v>0.25</v>
      </c>
      <c r="F147" s="20">
        <f t="shared" si="38"/>
        <v>0.25</v>
      </c>
      <c r="G147" s="20">
        <f t="shared" si="39"/>
        <v>0.25</v>
      </c>
      <c r="H147" s="19">
        <f t="shared" si="29"/>
        <v>2.7777777777777776E-2</v>
      </c>
      <c r="I147" s="19">
        <f t="shared" si="30"/>
        <v>5.5555555555555552E-2</v>
      </c>
      <c r="J147" s="19">
        <f t="shared" si="27"/>
        <v>4.536082474226804E-2</v>
      </c>
      <c r="K147">
        <f t="shared" si="31"/>
        <v>50.692307692307693</v>
      </c>
      <c r="L147">
        <f t="shared" si="32"/>
        <v>58.6</v>
      </c>
      <c r="M147">
        <f t="shared" si="33"/>
        <v>45.75</v>
      </c>
      <c r="N147">
        <f t="shared" si="34"/>
        <v>4.9317147192716234E-3</v>
      </c>
      <c r="O147">
        <f t="shared" si="35"/>
        <v>4.2662116040955633E-3</v>
      </c>
      <c r="P147">
        <f t="shared" si="36"/>
        <v>5.4644808743169399E-3</v>
      </c>
      <c r="Q147" s="18">
        <f t="shared" si="37"/>
        <v>0.38461538461538464</v>
      </c>
      <c r="R147" t="s">
        <v>37</v>
      </c>
      <c r="S147" t="s">
        <v>38</v>
      </c>
      <c r="T147" t="s">
        <v>50</v>
      </c>
      <c r="U147" t="s">
        <v>136</v>
      </c>
      <c r="V147" t="s">
        <v>157</v>
      </c>
      <c r="W147">
        <v>659</v>
      </c>
      <c r="X147">
        <v>293</v>
      </c>
      <c r="Y147">
        <v>366</v>
      </c>
      <c r="Z147">
        <v>13</v>
      </c>
      <c r="AA147">
        <v>5</v>
      </c>
      <c r="AB147">
        <v>8</v>
      </c>
      <c r="AC147">
        <v>1</v>
      </c>
      <c r="AD147">
        <v>1</v>
      </c>
      <c r="AE147">
        <v>0</v>
      </c>
      <c r="AF147">
        <v>1</v>
      </c>
      <c r="AG147">
        <v>0</v>
      </c>
      <c r="AH147">
        <v>1</v>
      </c>
      <c r="AI147">
        <v>5</v>
      </c>
      <c r="AJ147">
        <v>2</v>
      </c>
      <c r="AK147">
        <v>3</v>
      </c>
      <c r="AL147">
        <v>8</v>
      </c>
      <c r="AM147">
        <v>4</v>
      </c>
      <c r="AN147">
        <v>4</v>
      </c>
      <c r="AO147">
        <v>114</v>
      </c>
      <c r="AP147">
        <v>88</v>
      </c>
      <c r="AQ147">
        <v>-1</v>
      </c>
      <c r="AR147">
        <v>6</v>
      </c>
    </row>
    <row r="148" spans="1:44" x14ac:dyDescent="0.35">
      <c r="A148" t="s">
        <v>236</v>
      </c>
      <c r="B148">
        <v>27</v>
      </c>
      <c r="C148">
        <v>745455600</v>
      </c>
      <c r="D148">
        <v>20000000</v>
      </c>
      <c r="E148" s="20" t="str">
        <f t="shared" si="28"/>
        <v/>
      </c>
      <c r="F148" s="20" t="str">
        <f t="shared" si="38"/>
        <v/>
      </c>
      <c r="G148" s="20" t="str">
        <f t="shared" si="39"/>
        <v/>
      </c>
      <c r="H148" s="19">
        <f t="shared" si="29"/>
        <v>0</v>
      </c>
      <c r="I148" s="19">
        <f t="shared" si="30"/>
        <v>0</v>
      </c>
      <c r="J148" s="19">
        <f t="shared" si="27"/>
        <v>8.6262669829631225E-2</v>
      </c>
      <c r="K148">
        <f t="shared" si="31"/>
        <v>45.5</v>
      </c>
      <c r="L148" t="str">
        <f t="shared" si="32"/>
        <v/>
      </c>
      <c r="M148">
        <f t="shared" si="33"/>
        <v>45.5</v>
      </c>
      <c r="N148" t="str">
        <f t="shared" si="34"/>
        <v/>
      </c>
      <c r="O148" t="str">
        <f t="shared" si="35"/>
        <v/>
      </c>
      <c r="P148" t="str">
        <f t="shared" si="36"/>
        <v/>
      </c>
      <c r="Q148" s="18">
        <f t="shared" si="37"/>
        <v>0</v>
      </c>
      <c r="R148" t="s">
        <v>37</v>
      </c>
      <c r="S148" t="s">
        <v>38</v>
      </c>
      <c r="T148" t="s">
        <v>43</v>
      </c>
      <c r="U148" t="s">
        <v>179</v>
      </c>
      <c r="V148" t="s">
        <v>61</v>
      </c>
      <c r="W148">
        <v>91</v>
      </c>
      <c r="X148">
        <v>0</v>
      </c>
      <c r="Y148">
        <v>91</v>
      </c>
      <c r="Z148">
        <v>2</v>
      </c>
      <c r="AA148">
        <v>0</v>
      </c>
      <c r="AB148">
        <v>2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2</v>
      </c>
      <c r="AM148">
        <v>0</v>
      </c>
      <c r="AN148">
        <v>2</v>
      </c>
      <c r="AO148">
        <v>-1</v>
      </c>
      <c r="AP148">
        <v>-1</v>
      </c>
      <c r="AQ148">
        <v>-1</v>
      </c>
      <c r="AR148">
        <v>11</v>
      </c>
    </row>
    <row r="149" spans="1:44" x14ac:dyDescent="0.35">
      <c r="A149" t="s">
        <v>237</v>
      </c>
      <c r="B149">
        <v>24</v>
      </c>
      <c r="C149">
        <v>849657600</v>
      </c>
      <c r="D149">
        <v>40000000</v>
      </c>
      <c r="E149" s="20">
        <f t="shared" si="28"/>
        <v>0.5</v>
      </c>
      <c r="F149" s="20">
        <f t="shared" si="38"/>
        <v>4</v>
      </c>
      <c r="G149" s="20">
        <f t="shared" si="39"/>
        <v>0.1111111111111111</v>
      </c>
      <c r="H149" s="19">
        <f t="shared" si="29"/>
        <v>0.12195121951219512</v>
      </c>
      <c r="I149" s="19">
        <f t="shared" si="30"/>
        <v>0.12195121951219512</v>
      </c>
      <c r="J149" s="19">
        <f t="shared" si="27"/>
        <v>3.6192544335866814E-2</v>
      </c>
      <c r="K149">
        <f t="shared" si="31"/>
        <v>55.666666666666664</v>
      </c>
      <c r="L149">
        <f t="shared" si="32"/>
        <v>43.8</v>
      </c>
      <c r="M149">
        <f t="shared" si="33"/>
        <v>70.5</v>
      </c>
      <c r="N149">
        <f t="shared" si="34"/>
        <v>8.9820359281437123E-3</v>
      </c>
      <c r="O149">
        <f t="shared" si="35"/>
        <v>9.1324200913242018E-2</v>
      </c>
      <c r="P149">
        <f t="shared" si="36"/>
        <v>1.5760441292356185E-3</v>
      </c>
      <c r="Q149" s="18">
        <f t="shared" si="37"/>
        <v>0.22222222222222221</v>
      </c>
      <c r="R149" t="s">
        <v>37</v>
      </c>
      <c r="S149" t="s">
        <v>38</v>
      </c>
      <c r="T149" t="s">
        <v>50</v>
      </c>
      <c r="U149" t="s">
        <v>67</v>
      </c>
      <c r="V149" t="s">
        <v>101</v>
      </c>
      <c r="W149">
        <v>501</v>
      </c>
      <c r="X149">
        <v>219</v>
      </c>
      <c r="Y149">
        <v>282</v>
      </c>
      <c r="Z149">
        <v>9</v>
      </c>
      <c r="AA149">
        <v>5</v>
      </c>
      <c r="AB149">
        <v>4</v>
      </c>
      <c r="AC149">
        <v>5</v>
      </c>
      <c r="AD149">
        <v>4</v>
      </c>
      <c r="AE149">
        <v>1</v>
      </c>
      <c r="AF149">
        <v>0</v>
      </c>
      <c r="AG149">
        <v>0</v>
      </c>
      <c r="AH149">
        <v>0</v>
      </c>
      <c r="AI149">
        <v>2</v>
      </c>
      <c r="AJ149">
        <v>2</v>
      </c>
      <c r="AK149">
        <v>0</v>
      </c>
      <c r="AL149">
        <v>10</v>
      </c>
      <c r="AM149">
        <v>1</v>
      </c>
      <c r="AN149">
        <v>9</v>
      </c>
      <c r="AO149">
        <v>1</v>
      </c>
      <c r="AP149">
        <v>314</v>
      </c>
      <c r="AQ149">
        <v>-1</v>
      </c>
      <c r="AR149">
        <v>4</v>
      </c>
    </row>
    <row r="150" spans="1:44" x14ac:dyDescent="0.35">
      <c r="A150" t="s">
        <v>238</v>
      </c>
      <c r="B150">
        <v>25</v>
      </c>
      <c r="C150">
        <v>798159600</v>
      </c>
      <c r="D150">
        <v>16000000</v>
      </c>
      <c r="E150" s="20" t="str">
        <f t="shared" si="28"/>
        <v/>
      </c>
      <c r="F150" s="20" t="str">
        <f t="shared" si="38"/>
        <v/>
      </c>
      <c r="G150" s="20" t="str">
        <f t="shared" si="39"/>
        <v/>
      </c>
      <c r="H150" s="19">
        <f t="shared" si="29"/>
        <v>0</v>
      </c>
      <c r="I150" s="19">
        <f t="shared" si="30"/>
        <v>0</v>
      </c>
      <c r="J150" s="19">
        <f t="shared" si="27"/>
        <v>1.4477017734346724E-2</v>
      </c>
      <c r="K150">
        <f t="shared" si="31"/>
        <v>22.25</v>
      </c>
      <c r="L150">
        <f t="shared" si="32"/>
        <v>17.8</v>
      </c>
      <c r="M150">
        <f t="shared" si="33"/>
        <v>29.666666666666668</v>
      </c>
      <c r="N150" t="str">
        <f t="shared" si="34"/>
        <v/>
      </c>
      <c r="O150" t="str">
        <f t="shared" si="35"/>
        <v/>
      </c>
      <c r="P150" t="str">
        <f t="shared" si="36"/>
        <v/>
      </c>
      <c r="Q150" s="18">
        <f t="shared" si="37"/>
        <v>0.25</v>
      </c>
      <c r="R150" t="s">
        <v>37</v>
      </c>
      <c r="S150" t="s">
        <v>38</v>
      </c>
      <c r="T150" t="s">
        <v>39</v>
      </c>
      <c r="U150" t="s">
        <v>67</v>
      </c>
      <c r="V150" t="s">
        <v>157</v>
      </c>
      <c r="W150">
        <v>178</v>
      </c>
      <c r="X150">
        <v>89</v>
      </c>
      <c r="Y150">
        <v>89</v>
      </c>
      <c r="Z150">
        <v>8</v>
      </c>
      <c r="AA150">
        <v>5</v>
      </c>
      <c r="AB150">
        <v>3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2</v>
      </c>
      <c r="AJ150">
        <v>2</v>
      </c>
      <c r="AK150">
        <v>0</v>
      </c>
      <c r="AL150">
        <v>0</v>
      </c>
      <c r="AM150">
        <v>0</v>
      </c>
      <c r="AN150">
        <v>0</v>
      </c>
      <c r="AO150">
        <v>-1</v>
      </c>
      <c r="AP150">
        <v>-1</v>
      </c>
      <c r="AQ150">
        <v>-1</v>
      </c>
      <c r="AR150">
        <v>19</v>
      </c>
    </row>
    <row r="151" spans="1:44" x14ac:dyDescent="0.35">
      <c r="A151" t="s">
        <v>239</v>
      </c>
      <c r="B151">
        <v>23</v>
      </c>
      <c r="C151">
        <v>858470400</v>
      </c>
      <c r="D151">
        <v>45000000</v>
      </c>
      <c r="E151" s="20">
        <f t="shared" si="28"/>
        <v>0.6</v>
      </c>
      <c r="F151" s="20">
        <f t="shared" si="38"/>
        <v>0.45454545454545453</v>
      </c>
      <c r="G151" s="20">
        <f t="shared" si="39"/>
        <v>0.77777777777777779</v>
      </c>
      <c r="H151" s="19">
        <f t="shared" si="29"/>
        <v>0.4</v>
      </c>
      <c r="I151" s="19">
        <f t="shared" si="30"/>
        <v>0.4</v>
      </c>
      <c r="J151" s="19">
        <f t="shared" si="27"/>
        <v>8.5632730732635581E-2</v>
      </c>
      <c r="K151">
        <f t="shared" si="31"/>
        <v>88.315789473684205</v>
      </c>
      <c r="L151">
        <f t="shared" si="32"/>
        <v>86.9</v>
      </c>
      <c r="M151">
        <f t="shared" si="33"/>
        <v>89.888888888888886</v>
      </c>
      <c r="N151">
        <f t="shared" si="34"/>
        <v>6.7938021454112037E-3</v>
      </c>
      <c r="O151">
        <f t="shared" si="35"/>
        <v>5.2306726645046549E-3</v>
      </c>
      <c r="P151">
        <f t="shared" si="36"/>
        <v>8.65265760197775E-3</v>
      </c>
      <c r="Q151" s="18">
        <f t="shared" si="37"/>
        <v>0.21052631578947367</v>
      </c>
      <c r="R151" t="s">
        <v>37</v>
      </c>
      <c r="S151" t="s">
        <v>38</v>
      </c>
      <c r="T151" t="s">
        <v>39</v>
      </c>
      <c r="U151" t="s">
        <v>53</v>
      </c>
      <c r="V151" t="s">
        <v>45</v>
      </c>
      <c r="W151">
        <v>1678</v>
      </c>
      <c r="X151">
        <v>869</v>
      </c>
      <c r="Y151">
        <v>809</v>
      </c>
      <c r="Z151">
        <v>19</v>
      </c>
      <c r="AA151">
        <v>10</v>
      </c>
      <c r="AB151">
        <v>9</v>
      </c>
      <c r="AC151">
        <v>12</v>
      </c>
      <c r="AD151">
        <v>5</v>
      </c>
      <c r="AE151">
        <v>7</v>
      </c>
      <c r="AF151">
        <v>0</v>
      </c>
      <c r="AG151">
        <v>0</v>
      </c>
      <c r="AH151">
        <v>0</v>
      </c>
      <c r="AI151">
        <v>4</v>
      </c>
      <c r="AJ151">
        <v>1</v>
      </c>
      <c r="AK151">
        <v>3</v>
      </c>
      <c r="AL151">
        <v>20</v>
      </c>
      <c r="AM151">
        <v>11</v>
      </c>
      <c r="AN151">
        <v>9</v>
      </c>
      <c r="AO151">
        <v>8</v>
      </c>
      <c r="AP151">
        <v>353</v>
      </c>
      <c r="AQ151">
        <v>-1</v>
      </c>
      <c r="AR151">
        <v>1</v>
      </c>
    </row>
    <row r="152" spans="1:44" x14ac:dyDescent="0.35">
      <c r="A152" t="s">
        <v>240</v>
      </c>
      <c r="B152">
        <v>23</v>
      </c>
      <c r="C152">
        <v>861318000</v>
      </c>
      <c r="D152">
        <v>40000000</v>
      </c>
      <c r="E152" s="20">
        <f t="shared" si="28"/>
        <v>0.125</v>
      </c>
      <c r="F152" s="20">
        <f t="shared" si="38"/>
        <v>0.25</v>
      </c>
      <c r="G152" s="20" t="str">
        <f t="shared" si="39"/>
        <v/>
      </c>
      <c r="H152" s="19">
        <f t="shared" si="29"/>
        <v>2.2727272727272728E-2</v>
      </c>
      <c r="I152" s="19">
        <f t="shared" si="30"/>
        <v>2.2727272727272728E-2</v>
      </c>
      <c r="J152" s="19">
        <f t="shared" si="27"/>
        <v>5.5298265016935091E-2</v>
      </c>
      <c r="K152">
        <f t="shared" si="31"/>
        <v>25.25</v>
      </c>
      <c r="L152">
        <f t="shared" si="32"/>
        <v>20.428571428571427</v>
      </c>
      <c r="M152">
        <f t="shared" si="33"/>
        <v>32</v>
      </c>
      <c r="N152">
        <f t="shared" si="34"/>
        <v>4.9504950495049506E-3</v>
      </c>
      <c r="O152">
        <f t="shared" si="35"/>
        <v>1.2237762237762238E-2</v>
      </c>
      <c r="P152" t="str">
        <f t="shared" si="36"/>
        <v/>
      </c>
      <c r="Q152" s="18">
        <f t="shared" si="37"/>
        <v>0.16666666666666666</v>
      </c>
      <c r="R152" t="s">
        <v>37</v>
      </c>
      <c r="S152" t="s">
        <v>38</v>
      </c>
      <c r="T152" t="s">
        <v>50</v>
      </c>
      <c r="U152" t="s">
        <v>51</v>
      </c>
      <c r="V152" t="s">
        <v>129</v>
      </c>
      <c r="W152">
        <v>303</v>
      </c>
      <c r="X152">
        <v>143</v>
      </c>
      <c r="Y152">
        <v>160</v>
      </c>
      <c r="Z152">
        <v>12</v>
      </c>
      <c r="AA152">
        <v>7</v>
      </c>
      <c r="AB152">
        <v>5</v>
      </c>
      <c r="AC152">
        <v>1</v>
      </c>
      <c r="AD152">
        <v>1</v>
      </c>
      <c r="AE152">
        <v>0</v>
      </c>
      <c r="AF152">
        <v>0</v>
      </c>
      <c r="AG152">
        <v>0</v>
      </c>
      <c r="AH152">
        <v>0</v>
      </c>
      <c r="AI152">
        <v>2</v>
      </c>
      <c r="AJ152">
        <v>2</v>
      </c>
      <c r="AK152">
        <v>0</v>
      </c>
      <c r="AL152">
        <v>8</v>
      </c>
      <c r="AM152">
        <v>4</v>
      </c>
      <c r="AN152">
        <v>4</v>
      </c>
      <c r="AO152">
        <v>50</v>
      </c>
      <c r="AP152">
        <v>191</v>
      </c>
      <c r="AQ152">
        <v>-1</v>
      </c>
      <c r="AR152">
        <v>10</v>
      </c>
    </row>
    <row r="153" spans="1:44" x14ac:dyDescent="0.35">
      <c r="A153" t="s">
        <v>241</v>
      </c>
      <c r="B153">
        <v>22</v>
      </c>
      <c r="C153">
        <v>894668400</v>
      </c>
      <c r="D153">
        <v>27000000</v>
      </c>
      <c r="E153" s="20">
        <f t="shared" si="28"/>
        <v>9.0909090909090912E-2</v>
      </c>
      <c r="F153" s="20">
        <f t="shared" si="38"/>
        <v>7.6923076923076927E-2</v>
      </c>
      <c r="G153" s="20">
        <f t="shared" si="39"/>
        <v>0.1111111111111111</v>
      </c>
      <c r="H153" s="19">
        <f t="shared" si="29"/>
        <v>0</v>
      </c>
      <c r="I153" s="19">
        <f t="shared" si="30"/>
        <v>5.8823529411764705E-2</v>
      </c>
      <c r="J153" s="19">
        <f t="shared" si="27"/>
        <v>8.6413826212193956E-2</v>
      </c>
      <c r="K153">
        <f t="shared" si="31"/>
        <v>87.631578947368425</v>
      </c>
      <c r="L153">
        <f t="shared" si="32"/>
        <v>85.625</v>
      </c>
      <c r="M153">
        <f t="shared" si="33"/>
        <v>89.090909090909093</v>
      </c>
      <c r="N153">
        <f t="shared" si="34"/>
        <v>1.0374010374010374E-3</v>
      </c>
      <c r="O153">
        <f t="shared" si="35"/>
        <v>8.9837170129140941E-4</v>
      </c>
      <c r="P153">
        <f t="shared" si="36"/>
        <v>1.2471655328798186E-3</v>
      </c>
      <c r="Q153" s="18">
        <f t="shared" si="37"/>
        <v>0.47368421052631576</v>
      </c>
      <c r="R153" t="s">
        <v>37</v>
      </c>
      <c r="S153" t="s">
        <v>38</v>
      </c>
      <c r="T153" t="s">
        <v>50</v>
      </c>
      <c r="U153" t="s">
        <v>69</v>
      </c>
      <c r="V153" t="s">
        <v>82</v>
      </c>
      <c r="W153">
        <v>1665</v>
      </c>
      <c r="X153">
        <v>685</v>
      </c>
      <c r="Y153">
        <v>980</v>
      </c>
      <c r="Z153">
        <v>19</v>
      </c>
      <c r="AA153">
        <v>8</v>
      </c>
      <c r="AB153">
        <v>11</v>
      </c>
      <c r="AC153">
        <v>0</v>
      </c>
      <c r="AD153">
        <v>0</v>
      </c>
      <c r="AE153">
        <v>0</v>
      </c>
      <c r="AF153">
        <v>2</v>
      </c>
      <c r="AG153">
        <v>1</v>
      </c>
      <c r="AH153">
        <v>1</v>
      </c>
      <c r="AI153">
        <v>9</v>
      </c>
      <c r="AJ153">
        <v>3</v>
      </c>
      <c r="AK153">
        <v>6</v>
      </c>
      <c r="AL153">
        <v>22</v>
      </c>
      <c r="AM153">
        <v>13</v>
      </c>
      <c r="AN153">
        <v>9</v>
      </c>
      <c r="AO153">
        <v>214</v>
      </c>
      <c r="AP153">
        <v>118</v>
      </c>
      <c r="AQ153">
        <v>-1</v>
      </c>
      <c r="AR153">
        <v>14</v>
      </c>
    </row>
    <row r="154" spans="1:44" x14ac:dyDescent="0.35">
      <c r="A154" t="s">
        <v>242</v>
      </c>
      <c r="B154">
        <v>30</v>
      </c>
      <c r="C154">
        <v>656118000</v>
      </c>
      <c r="D154">
        <v>8000000</v>
      </c>
      <c r="E154" s="20">
        <f t="shared" si="28"/>
        <v>0.33333333333333331</v>
      </c>
      <c r="F154" s="20" t="str">
        <f t="shared" si="38"/>
        <v/>
      </c>
      <c r="G154" s="20" t="str">
        <f t="shared" si="39"/>
        <v/>
      </c>
      <c r="H154" s="19">
        <f t="shared" si="29"/>
        <v>4.7619047619047616E-2</v>
      </c>
      <c r="I154" s="19">
        <f t="shared" si="30"/>
        <v>4.7619047619047616E-2</v>
      </c>
      <c r="J154" s="19">
        <f t="shared" si="27"/>
        <v>3.0400912027360821E-2</v>
      </c>
      <c r="K154">
        <f t="shared" si="31"/>
        <v>13.714285714285714</v>
      </c>
      <c r="L154">
        <f t="shared" si="32"/>
        <v>15.5</v>
      </c>
      <c r="M154">
        <f t="shared" si="33"/>
        <v>11.333333333333334</v>
      </c>
      <c r="N154">
        <f t="shared" si="34"/>
        <v>2.4305555555555556E-2</v>
      </c>
      <c r="O154" t="str">
        <f t="shared" si="35"/>
        <v/>
      </c>
      <c r="P154" t="str">
        <f t="shared" si="36"/>
        <v/>
      </c>
      <c r="Q154" s="18">
        <f t="shared" si="37"/>
        <v>0</v>
      </c>
      <c r="R154" t="s">
        <v>37</v>
      </c>
      <c r="S154" t="s">
        <v>38</v>
      </c>
      <c r="T154" t="s">
        <v>39</v>
      </c>
      <c r="U154" t="s">
        <v>96</v>
      </c>
      <c r="V154" t="s">
        <v>45</v>
      </c>
      <c r="W154">
        <v>96</v>
      </c>
      <c r="X154">
        <v>62</v>
      </c>
      <c r="Y154">
        <v>34</v>
      </c>
      <c r="Z154">
        <v>7</v>
      </c>
      <c r="AA154">
        <v>4</v>
      </c>
      <c r="AB154">
        <v>3</v>
      </c>
      <c r="AC154">
        <v>1</v>
      </c>
      <c r="AD154">
        <v>1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3</v>
      </c>
      <c r="AM154">
        <v>0</v>
      </c>
      <c r="AN154">
        <v>3</v>
      </c>
      <c r="AO154">
        <v>-1</v>
      </c>
      <c r="AP154">
        <v>-1</v>
      </c>
      <c r="AQ154">
        <v>-1</v>
      </c>
      <c r="AR154">
        <v>4</v>
      </c>
    </row>
    <row r="155" spans="1:44" x14ac:dyDescent="0.35">
      <c r="A155" t="s">
        <v>243</v>
      </c>
      <c r="B155">
        <v>21</v>
      </c>
      <c r="C155">
        <v>943228800</v>
      </c>
      <c r="D155">
        <v>25000000</v>
      </c>
      <c r="E155" s="20">
        <f t="shared" si="28"/>
        <v>0.12</v>
      </c>
      <c r="F155" s="20">
        <f t="shared" si="38"/>
        <v>0.18181818181818182</v>
      </c>
      <c r="G155" s="20">
        <f t="shared" si="39"/>
        <v>7.1428571428571425E-2</v>
      </c>
      <c r="H155" s="19">
        <f t="shared" si="29"/>
        <v>8.3333333333333329E-2</v>
      </c>
      <c r="I155" s="19">
        <f t="shared" si="30"/>
        <v>0.25</v>
      </c>
      <c r="J155" s="19">
        <f t="shared" si="27"/>
        <v>0.16398819285011479</v>
      </c>
      <c r="K155">
        <f t="shared" si="31"/>
        <v>84</v>
      </c>
      <c r="L155">
        <f t="shared" si="32"/>
        <v>82.444444444444443</v>
      </c>
      <c r="M155">
        <f t="shared" si="33"/>
        <v>85.4</v>
      </c>
      <c r="N155">
        <f t="shared" si="34"/>
        <v>1.4285714285714286E-3</v>
      </c>
      <c r="O155">
        <f t="shared" si="35"/>
        <v>2.2053418279833377E-3</v>
      </c>
      <c r="P155">
        <f t="shared" si="36"/>
        <v>8.3640013382402126E-4</v>
      </c>
      <c r="Q155" s="18">
        <f t="shared" si="37"/>
        <v>0.31578947368421051</v>
      </c>
      <c r="R155" t="s">
        <v>37</v>
      </c>
      <c r="S155" t="s">
        <v>38</v>
      </c>
      <c r="T155" t="s">
        <v>39</v>
      </c>
      <c r="U155" t="s">
        <v>119</v>
      </c>
      <c r="V155" t="s">
        <v>45</v>
      </c>
      <c r="W155">
        <v>1596</v>
      </c>
      <c r="X155">
        <v>742</v>
      </c>
      <c r="Y155">
        <v>854</v>
      </c>
      <c r="Z155">
        <v>19</v>
      </c>
      <c r="AA155">
        <v>9</v>
      </c>
      <c r="AB155">
        <v>10</v>
      </c>
      <c r="AC155">
        <v>1</v>
      </c>
      <c r="AD155">
        <v>1</v>
      </c>
      <c r="AE155">
        <v>0</v>
      </c>
      <c r="AF155">
        <v>2</v>
      </c>
      <c r="AG155">
        <v>1</v>
      </c>
      <c r="AH155">
        <v>1</v>
      </c>
      <c r="AI155">
        <v>6</v>
      </c>
      <c r="AJ155">
        <v>1</v>
      </c>
      <c r="AK155">
        <v>5</v>
      </c>
      <c r="AL155">
        <v>25</v>
      </c>
      <c r="AM155">
        <v>11</v>
      </c>
      <c r="AN155">
        <v>14</v>
      </c>
      <c r="AO155">
        <v>182</v>
      </c>
      <c r="AP155">
        <v>108</v>
      </c>
      <c r="AQ155">
        <v>-1</v>
      </c>
      <c r="AR155">
        <v>4</v>
      </c>
    </row>
    <row r="156" spans="1:44" x14ac:dyDescent="0.35">
      <c r="A156" t="s">
        <v>244</v>
      </c>
      <c r="B156">
        <v>22</v>
      </c>
      <c r="C156">
        <v>899074800</v>
      </c>
      <c r="D156">
        <v>18000000</v>
      </c>
      <c r="E156" s="20">
        <f t="shared" si="28"/>
        <v>0.20689655172413793</v>
      </c>
      <c r="F156" s="20">
        <f t="shared" si="38"/>
        <v>0.30769230769230771</v>
      </c>
      <c r="G156" s="20">
        <f t="shared" si="39"/>
        <v>0.125</v>
      </c>
      <c r="H156" s="19">
        <f t="shared" si="29"/>
        <v>0.12</v>
      </c>
      <c r="I156" s="19">
        <f t="shared" si="30"/>
        <v>0.24</v>
      </c>
      <c r="J156" s="19">
        <f t="shared" si="27"/>
        <v>8.1475613896118598E-2</v>
      </c>
      <c r="K156">
        <f t="shared" si="31"/>
        <v>70.599999999999994</v>
      </c>
      <c r="L156">
        <f t="shared" si="32"/>
        <v>72.444444444444443</v>
      </c>
      <c r="M156">
        <f t="shared" si="33"/>
        <v>69.090909090909093</v>
      </c>
      <c r="N156">
        <f t="shared" si="34"/>
        <v>2.9305460584155515E-3</v>
      </c>
      <c r="O156">
        <f t="shared" si="35"/>
        <v>4.2472864558754132E-3</v>
      </c>
      <c r="P156">
        <f t="shared" si="36"/>
        <v>1.8092105263157895E-3</v>
      </c>
      <c r="Q156" s="18">
        <f t="shared" si="37"/>
        <v>0.2</v>
      </c>
      <c r="R156" t="s">
        <v>37</v>
      </c>
      <c r="S156" t="s">
        <v>38</v>
      </c>
      <c r="T156" t="s">
        <v>50</v>
      </c>
      <c r="U156" t="s">
        <v>114</v>
      </c>
      <c r="V156" t="s">
        <v>78</v>
      </c>
      <c r="W156">
        <v>1412</v>
      </c>
      <c r="X156">
        <v>652</v>
      </c>
      <c r="Y156">
        <v>760</v>
      </c>
      <c r="Z156">
        <v>20</v>
      </c>
      <c r="AA156">
        <v>9</v>
      </c>
      <c r="AB156">
        <v>11</v>
      </c>
      <c r="AC156">
        <v>3</v>
      </c>
      <c r="AD156">
        <v>3</v>
      </c>
      <c r="AE156">
        <v>0</v>
      </c>
      <c r="AF156">
        <v>3</v>
      </c>
      <c r="AG156">
        <v>1</v>
      </c>
      <c r="AH156">
        <v>2</v>
      </c>
      <c r="AI156">
        <v>4</v>
      </c>
      <c r="AJ156">
        <v>3</v>
      </c>
      <c r="AK156">
        <v>1</v>
      </c>
      <c r="AL156">
        <v>29</v>
      </c>
      <c r="AM156">
        <v>13</v>
      </c>
      <c r="AN156">
        <v>16</v>
      </c>
      <c r="AO156">
        <v>91</v>
      </c>
      <c r="AP156">
        <v>57</v>
      </c>
      <c r="AQ156">
        <v>-1</v>
      </c>
      <c r="AR156">
        <v>3</v>
      </c>
    </row>
    <row r="157" spans="1:44" x14ac:dyDescent="0.35">
      <c r="A157" t="s">
        <v>245</v>
      </c>
      <c r="B157">
        <v>27</v>
      </c>
      <c r="C157">
        <v>745542000</v>
      </c>
      <c r="D157">
        <v>56000000</v>
      </c>
      <c r="E157" s="20" t="str">
        <f t="shared" si="28"/>
        <v/>
      </c>
      <c r="F157" s="20" t="str">
        <f t="shared" si="38"/>
        <v/>
      </c>
      <c r="G157" s="20" t="str">
        <f t="shared" si="39"/>
        <v/>
      </c>
      <c r="H157" s="19">
        <f t="shared" si="29"/>
        <v>0</v>
      </c>
      <c r="I157" s="19">
        <f t="shared" si="30"/>
        <v>0</v>
      </c>
      <c r="J157" s="19">
        <f t="shared" si="27"/>
        <v>5.0663144371867481E-2</v>
      </c>
      <c r="K157">
        <f t="shared" si="31"/>
        <v>90</v>
      </c>
      <c r="L157">
        <f t="shared" si="32"/>
        <v>90</v>
      </c>
      <c r="M157">
        <f t="shared" si="33"/>
        <v>90</v>
      </c>
      <c r="N157" t="str">
        <f t="shared" si="34"/>
        <v/>
      </c>
      <c r="O157" t="str">
        <f t="shared" si="35"/>
        <v/>
      </c>
      <c r="P157" t="str">
        <f t="shared" si="36"/>
        <v/>
      </c>
      <c r="Q157" s="18">
        <f t="shared" si="37"/>
        <v>0.65</v>
      </c>
      <c r="R157" t="s">
        <v>37</v>
      </c>
      <c r="S157" t="s">
        <v>38</v>
      </c>
      <c r="T157" t="s">
        <v>47</v>
      </c>
      <c r="U157" t="s">
        <v>65</v>
      </c>
      <c r="V157" t="s">
        <v>82</v>
      </c>
      <c r="W157">
        <v>1800</v>
      </c>
      <c r="X157">
        <v>990</v>
      </c>
      <c r="Y157">
        <v>810</v>
      </c>
      <c r="Z157">
        <v>20</v>
      </c>
      <c r="AA157">
        <v>11</v>
      </c>
      <c r="AB157">
        <v>9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13</v>
      </c>
      <c r="AJ157">
        <v>8</v>
      </c>
      <c r="AK157">
        <v>5</v>
      </c>
      <c r="AL157">
        <v>12</v>
      </c>
      <c r="AM157">
        <v>7</v>
      </c>
      <c r="AN157">
        <v>5</v>
      </c>
      <c r="AO157">
        <v>206</v>
      </c>
      <c r="AP157">
        <v>211</v>
      </c>
      <c r="AQ157">
        <v>6</v>
      </c>
      <c r="AR157">
        <v>23</v>
      </c>
    </row>
    <row r="158" spans="1:44" x14ac:dyDescent="0.35">
      <c r="A158" t="s">
        <v>246</v>
      </c>
      <c r="B158">
        <v>33</v>
      </c>
      <c r="C158">
        <v>540259200</v>
      </c>
      <c r="D158">
        <v>12000000</v>
      </c>
      <c r="E158" s="20">
        <f t="shared" si="28"/>
        <v>1.4</v>
      </c>
      <c r="F158" s="20">
        <f t="shared" si="38"/>
        <v>0.5</v>
      </c>
      <c r="G158" s="20">
        <f t="shared" si="39"/>
        <v>2</v>
      </c>
      <c r="H158" s="19">
        <f t="shared" si="29"/>
        <v>0.11363636363636363</v>
      </c>
      <c r="I158" s="19">
        <f t="shared" si="30"/>
        <v>0.15909090909090909</v>
      </c>
      <c r="J158" s="19">
        <f t="shared" si="27"/>
        <v>1.6589479505080527E-2</v>
      </c>
      <c r="K158">
        <f t="shared" si="31"/>
        <v>44.4</v>
      </c>
      <c r="L158">
        <f t="shared" si="32"/>
        <v>36.285714285714285</v>
      </c>
      <c r="M158">
        <f t="shared" si="33"/>
        <v>51.5</v>
      </c>
      <c r="N158">
        <f t="shared" si="34"/>
        <v>3.1531531531531529E-2</v>
      </c>
      <c r="O158">
        <f t="shared" si="35"/>
        <v>1.3779527559055118E-2</v>
      </c>
      <c r="P158">
        <f t="shared" si="36"/>
        <v>3.8834951456310676E-2</v>
      </c>
      <c r="Q158" s="18">
        <f t="shared" si="37"/>
        <v>0.46666666666666667</v>
      </c>
      <c r="R158" t="s">
        <v>37</v>
      </c>
      <c r="S158" t="s">
        <v>38</v>
      </c>
      <c r="T158" t="s">
        <v>39</v>
      </c>
      <c r="U158" t="s">
        <v>51</v>
      </c>
      <c r="V158" t="s">
        <v>247</v>
      </c>
      <c r="W158">
        <v>666</v>
      </c>
      <c r="X158">
        <v>254</v>
      </c>
      <c r="Y158">
        <v>412</v>
      </c>
      <c r="Z158">
        <v>15</v>
      </c>
      <c r="AA158">
        <v>7</v>
      </c>
      <c r="AB158">
        <v>8</v>
      </c>
      <c r="AC158">
        <v>5</v>
      </c>
      <c r="AD158">
        <v>1</v>
      </c>
      <c r="AE158">
        <v>4</v>
      </c>
      <c r="AF158">
        <v>2</v>
      </c>
      <c r="AG158">
        <v>0</v>
      </c>
      <c r="AH158">
        <v>2</v>
      </c>
      <c r="AI158">
        <v>7</v>
      </c>
      <c r="AJ158">
        <v>4</v>
      </c>
      <c r="AK158">
        <v>3</v>
      </c>
      <c r="AL158">
        <v>5</v>
      </c>
      <c r="AM158">
        <v>2</v>
      </c>
      <c r="AN158">
        <v>3</v>
      </c>
      <c r="AO158">
        <v>4</v>
      </c>
      <c r="AP158">
        <v>22</v>
      </c>
      <c r="AQ158">
        <v>-1</v>
      </c>
      <c r="AR158">
        <v>3</v>
      </c>
    </row>
    <row r="159" spans="1:44" x14ac:dyDescent="0.35">
      <c r="A159" t="s">
        <v>248</v>
      </c>
      <c r="B159">
        <v>28</v>
      </c>
      <c r="C159">
        <v>699408000</v>
      </c>
      <c r="D159">
        <v>25000000</v>
      </c>
      <c r="E159" s="20" t="str">
        <f t="shared" si="28"/>
        <v/>
      </c>
      <c r="F159" s="20" t="str">
        <f t="shared" si="38"/>
        <v/>
      </c>
      <c r="G159" s="20" t="str">
        <f t="shared" si="39"/>
        <v/>
      </c>
      <c r="H159" s="19">
        <f t="shared" si="29"/>
        <v>0</v>
      </c>
      <c r="I159" s="19">
        <f t="shared" si="30"/>
        <v>0</v>
      </c>
      <c r="J159" s="19">
        <f t="shared" si="27"/>
        <v>3.024986387561256E-2</v>
      </c>
      <c r="K159">
        <f t="shared" si="31"/>
        <v>90</v>
      </c>
      <c r="L159">
        <f t="shared" si="32"/>
        <v>90</v>
      </c>
      <c r="M159">
        <f t="shared" si="33"/>
        <v>90</v>
      </c>
      <c r="N159" t="str">
        <f t="shared" si="34"/>
        <v/>
      </c>
      <c r="O159" t="str">
        <f t="shared" si="35"/>
        <v/>
      </c>
      <c r="P159" t="str">
        <f t="shared" si="36"/>
        <v/>
      </c>
      <c r="Q159" s="18">
        <f t="shared" si="37"/>
        <v>0.52941176470588236</v>
      </c>
      <c r="R159" t="s">
        <v>37</v>
      </c>
      <c r="S159" t="s">
        <v>38</v>
      </c>
      <c r="T159" t="s">
        <v>47</v>
      </c>
      <c r="U159" t="s">
        <v>105</v>
      </c>
      <c r="V159" t="s">
        <v>54</v>
      </c>
      <c r="W159">
        <v>1530</v>
      </c>
      <c r="X159">
        <v>810</v>
      </c>
      <c r="Y159">
        <v>720</v>
      </c>
      <c r="Z159">
        <v>17</v>
      </c>
      <c r="AA159">
        <v>9</v>
      </c>
      <c r="AB159">
        <v>8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9</v>
      </c>
      <c r="AJ159">
        <v>5</v>
      </c>
      <c r="AK159">
        <v>4</v>
      </c>
      <c r="AL159">
        <v>13</v>
      </c>
      <c r="AM159">
        <v>6</v>
      </c>
      <c r="AN159">
        <v>7</v>
      </c>
      <c r="AO159">
        <v>249</v>
      </c>
      <c r="AP159">
        <v>212</v>
      </c>
      <c r="AQ159">
        <v>14</v>
      </c>
      <c r="AR159">
        <v>17</v>
      </c>
    </row>
    <row r="160" spans="1:44" x14ac:dyDescent="0.35">
      <c r="A160" t="s">
        <v>249</v>
      </c>
      <c r="B160">
        <v>21</v>
      </c>
      <c r="C160">
        <v>928018800</v>
      </c>
      <c r="D160">
        <v>20000000</v>
      </c>
      <c r="E160" s="20">
        <f t="shared" si="28"/>
        <v>0.33333333333333331</v>
      </c>
      <c r="F160" s="20">
        <f t="shared" si="38"/>
        <v>0.66666666666666663</v>
      </c>
      <c r="G160" s="20" t="str">
        <f t="shared" si="39"/>
        <v/>
      </c>
      <c r="H160" s="19">
        <f t="shared" si="29"/>
        <v>3.7037037037037035E-2</v>
      </c>
      <c r="I160" s="19">
        <f t="shared" si="30"/>
        <v>7.407407407407407E-2</v>
      </c>
      <c r="J160" s="19">
        <f t="shared" si="27"/>
        <v>3.5527133848476777E-2</v>
      </c>
      <c r="K160">
        <f t="shared" si="31"/>
        <v>22.714285714285715</v>
      </c>
      <c r="L160">
        <f t="shared" si="32"/>
        <v>23.375</v>
      </c>
      <c r="M160">
        <f t="shared" si="33"/>
        <v>21.833333333333332</v>
      </c>
      <c r="N160">
        <f t="shared" si="34"/>
        <v>1.4675052410901467E-2</v>
      </c>
      <c r="O160">
        <f t="shared" si="35"/>
        <v>2.8520499108734401E-2</v>
      </c>
      <c r="P160" t="str">
        <f t="shared" si="36"/>
        <v/>
      </c>
      <c r="Q160" s="18">
        <f t="shared" si="37"/>
        <v>0.2857142857142857</v>
      </c>
      <c r="R160" t="s">
        <v>37</v>
      </c>
      <c r="S160" t="s">
        <v>38</v>
      </c>
      <c r="T160" t="s">
        <v>39</v>
      </c>
      <c r="U160" t="s">
        <v>74</v>
      </c>
      <c r="V160" t="s">
        <v>45</v>
      </c>
      <c r="W160">
        <v>318</v>
      </c>
      <c r="X160">
        <v>187</v>
      </c>
      <c r="Y160">
        <v>131</v>
      </c>
      <c r="Z160">
        <v>14</v>
      </c>
      <c r="AA160">
        <v>8</v>
      </c>
      <c r="AB160">
        <v>6</v>
      </c>
      <c r="AC160">
        <v>1</v>
      </c>
      <c r="AD160">
        <v>1</v>
      </c>
      <c r="AE160">
        <v>0</v>
      </c>
      <c r="AF160">
        <v>1</v>
      </c>
      <c r="AG160">
        <v>1</v>
      </c>
      <c r="AH160">
        <v>0</v>
      </c>
      <c r="AI160">
        <v>4</v>
      </c>
      <c r="AJ160">
        <v>2</v>
      </c>
      <c r="AK160">
        <v>2</v>
      </c>
      <c r="AL160">
        <v>6</v>
      </c>
      <c r="AM160">
        <v>3</v>
      </c>
      <c r="AN160">
        <v>3</v>
      </c>
      <c r="AO160">
        <v>59</v>
      </c>
      <c r="AP160">
        <v>20</v>
      </c>
      <c r="AQ160">
        <v>-1</v>
      </c>
      <c r="AR160">
        <v>8</v>
      </c>
    </row>
    <row r="161" spans="1:44" x14ac:dyDescent="0.35">
      <c r="A161" t="s">
        <v>250</v>
      </c>
      <c r="B161">
        <v>19</v>
      </c>
      <c r="C161">
        <v>998694000</v>
      </c>
      <c r="D161">
        <v>100000</v>
      </c>
      <c r="E161" s="20" t="str">
        <f t="shared" si="28"/>
        <v/>
      </c>
      <c r="F161" s="20" t="str">
        <f t="shared" si="38"/>
        <v/>
      </c>
      <c r="G161" s="20" t="str">
        <f t="shared" si="39"/>
        <v/>
      </c>
      <c r="H161" s="19">
        <f t="shared" si="29"/>
        <v>0</v>
      </c>
      <c r="I161" s="19">
        <f t="shared" si="30"/>
        <v>0</v>
      </c>
      <c r="J161" s="19">
        <f t="shared" si="27"/>
        <v>4.3131334914815614E-4</v>
      </c>
      <c r="K161" t="str">
        <f t="shared" si="31"/>
        <v/>
      </c>
      <c r="L161" t="str">
        <f t="shared" si="32"/>
        <v/>
      </c>
      <c r="M161" t="str">
        <f t="shared" si="33"/>
        <v/>
      </c>
      <c r="N161" t="str">
        <f t="shared" si="34"/>
        <v/>
      </c>
      <c r="O161" t="str">
        <f t="shared" si="35"/>
        <v/>
      </c>
      <c r="P161" t="str">
        <f t="shared" si="36"/>
        <v/>
      </c>
      <c r="Q161" s="18" t="str">
        <f t="shared" si="37"/>
        <v/>
      </c>
      <c r="R161" t="s">
        <v>37</v>
      </c>
      <c r="S161" t="s">
        <v>38</v>
      </c>
      <c r="T161" t="s">
        <v>47</v>
      </c>
      <c r="U161" t="s">
        <v>179</v>
      </c>
      <c r="V161" t="s">
        <v>117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0</v>
      </c>
      <c r="AO161">
        <v>-1</v>
      </c>
      <c r="AP161">
        <v>-1</v>
      </c>
      <c r="AQ161">
        <v>-1</v>
      </c>
      <c r="AR161">
        <v>-1</v>
      </c>
    </row>
    <row r="162" spans="1:44" x14ac:dyDescent="0.35">
      <c r="A162" t="s">
        <v>251</v>
      </c>
      <c r="C162">
        <v>0</v>
      </c>
      <c r="E162" s="20" t="str">
        <f t="shared" si="28"/>
        <v/>
      </c>
      <c r="F162" s="20" t="str">
        <f t="shared" si="38"/>
        <v/>
      </c>
      <c r="G162" s="20" t="str">
        <f t="shared" si="39"/>
        <v/>
      </c>
      <c r="H162" s="19">
        <f t="shared" si="29"/>
        <v>0</v>
      </c>
      <c r="I162" s="19">
        <f t="shared" si="30"/>
        <v>0</v>
      </c>
      <c r="J162" s="19">
        <f t="shared" si="27"/>
        <v>0</v>
      </c>
      <c r="K162">
        <f t="shared" si="31"/>
        <v>3</v>
      </c>
      <c r="L162" t="str">
        <f t="shared" si="32"/>
        <v/>
      </c>
      <c r="M162">
        <f t="shared" si="33"/>
        <v>3</v>
      </c>
      <c r="N162" t="str">
        <f t="shared" si="34"/>
        <v/>
      </c>
      <c r="O162" t="str">
        <f t="shared" si="35"/>
        <v/>
      </c>
      <c r="P162" t="str">
        <f t="shared" si="36"/>
        <v/>
      </c>
      <c r="Q162" s="18">
        <f t="shared" si="37"/>
        <v>0</v>
      </c>
      <c r="R162" t="s">
        <v>37</v>
      </c>
      <c r="S162" t="s">
        <v>38</v>
      </c>
      <c r="T162" t="s">
        <v>50</v>
      </c>
      <c r="U162" t="s">
        <v>96</v>
      </c>
      <c r="V162" t="s">
        <v>45</v>
      </c>
      <c r="W162">
        <v>3</v>
      </c>
      <c r="X162">
        <v>0</v>
      </c>
      <c r="Y162">
        <v>3</v>
      </c>
      <c r="Z162">
        <v>1</v>
      </c>
      <c r="AA162">
        <v>0</v>
      </c>
      <c r="AB162">
        <v>1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-1</v>
      </c>
      <c r="AP162">
        <v>-1</v>
      </c>
      <c r="AQ162">
        <v>-1</v>
      </c>
      <c r="AR162">
        <v>12</v>
      </c>
    </row>
    <row r="163" spans="1:44" x14ac:dyDescent="0.35">
      <c r="A163" t="s">
        <v>252</v>
      </c>
      <c r="B163">
        <v>20</v>
      </c>
      <c r="C163">
        <v>978652800</v>
      </c>
      <c r="E163" s="20" t="str">
        <f t="shared" si="28"/>
        <v/>
      </c>
      <c r="F163" s="20" t="str">
        <f t="shared" si="38"/>
        <v/>
      </c>
      <c r="G163" s="20" t="str">
        <f t="shared" si="39"/>
        <v/>
      </c>
      <c r="H163" s="19">
        <f t="shared" si="29"/>
        <v>0</v>
      </c>
      <c r="I163" s="19">
        <f t="shared" si="30"/>
        <v>0</v>
      </c>
      <c r="J163" s="19">
        <f t="shared" si="27"/>
        <v>0</v>
      </c>
      <c r="K163" t="str">
        <f t="shared" si="31"/>
        <v/>
      </c>
      <c r="L163" t="str">
        <f t="shared" si="32"/>
        <v/>
      </c>
      <c r="M163" t="str">
        <f t="shared" si="33"/>
        <v/>
      </c>
      <c r="N163" t="str">
        <f t="shared" si="34"/>
        <v/>
      </c>
      <c r="O163" t="str">
        <f t="shared" si="35"/>
        <v/>
      </c>
      <c r="P163" t="str">
        <f t="shared" si="36"/>
        <v/>
      </c>
      <c r="Q163" s="18" t="str">
        <f t="shared" si="37"/>
        <v/>
      </c>
      <c r="R163" t="s">
        <v>37</v>
      </c>
      <c r="S163" t="s">
        <v>38</v>
      </c>
      <c r="T163" t="s">
        <v>50</v>
      </c>
      <c r="U163" t="s">
        <v>53</v>
      </c>
      <c r="V163" t="s">
        <v>45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-1</v>
      </c>
      <c r="AP163">
        <v>-1</v>
      </c>
      <c r="AQ163">
        <v>-1</v>
      </c>
      <c r="AR163">
        <v>-1</v>
      </c>
    </row>
    <row r="164" spans="1:44" x14ac:dyDescent="0.35">
      <c r="A164" t="s">
        <v>253</v>
      </c>
      <c r="B164">
        <v>26</v>
      </c>
      <c r="C164">
        <v>775868400</v>
      </c>
      <c r="D164">
        <v>15000000</v>
      </c>
      <c r="E164" s="20" t="str">
        <f t="shared" si="28"/>
        <v/>
      </c>
      <c r="F164" s="20" t="str">
        <f t="shared" si="38"/>
        <v/>
      </c>
      <c r="G164" s="20" t="str">
        <f t="shared" si="39"/>
        <v/>
      </c>
      <c r="H164" s="19">
        <f t="shared" si="29"/>
        <v>0</v>
      </c>
      <c r="I164" s="19">
        <f t="shared" si="30"/>
        <v>0</v>
      </c>
      <c r="J164" s="19">
        <f t="shared" si="27"/>
        <v>1.8149918325367536E-2</v>
      </c>
      <c r="K164">
        <f t="shared" si="31"/>
        <v>44.5</v>
      </c>
      <c r="L164">
        <f t="shared" si="32"/>
        <v>81</v>
      </c>
      <c r="M164">
        <f t="shared" si="33"/>
        <v>8</v>
      </c>
      <c r="N164" t="str">
        <f t="shared" si="34"/>
        <v/>
      </c>
      <c r="O164" t="str">
        <f t="shared" si="35"/>
        <v/>
      </c>
      <c r="P164" t="str">
        <f t="shared" si="36"/>
        <v/>
      </c>
      <c r="Q164" s="18">
        <f t="shared" si="37"/>
        <v>1</v>
      </c>
      <c r="R164" t="s">
        <v>37</v>
      </c>
      <c r="S164" t="s">
        <v>38</v>
      </c>
      <c r="T164" t="s">
        <v>43</v>
      </c>
      <c r="U164" t="s">
        <v>105</v>
      </c>
      <c r="V164" t="s">
        <v>117</v>
      </c>
      <c r="W164">
        <v>89</v>
      </c>
      <c r="X164">
        <v>81</v>
      </c>
      <c r="Y164">
        <v>8</v>
      </c>
      <c r="Z164">
        <v>2</v>
      </c>
      <c r="AA164">
        <v>1</v>
      </c>
      <c r="AB164">
        <v>1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2</v>
      </c>
      <c r="AJ164">
        <v>1</v>
      </c>
      <c r="AK164">
        <v>1</v>
      </c>
      <c r="AL164">
        <v>0</v>
      </c>
      <c r="AM164">
        <v>0</v>
      </c>
      <c r="AN164">
        <v>0</v>
      </c>
      <c r="AO164">
        <v>-1</v>
      </c>
      <c r="AP164">
        <v>-1</v>
      </c>
      <c r="AQ164">
        <v>-1</v>
      </c>
      <c r="AR164">
        <v>16</v>
      </c>
    </row>
    <row r="165" spans="1:44" x14ac:dyDescent="0.35">
      <c r="A165" t="s">
        <v>254</v>
      </c>
      <c r="B165">
        <v>26</v>
      </c>
      <c r="C165">
        <v>775782000</v>
      </c>
      <c r="D165">
        <v>4000000</v>
      </c>
      <c r="E165" s="20" t="str">
        <f t="shared" si="28"/>
        <v/>
      </c>
      <c r="F165" s="20" t="str">
        <f t="shared" si="38"/>
        <v/>
      </c>
      <c r="G165" s="20" t="str">
        <f t="shared" si="39"/>
        <v/>
      </c>
      <c r="H165" s="19">
        <f t="shared" si="29"/>
        <v>0</v>
      </c>
      <c r="I165" s="19">
        <f t="shared" si="30"/>
        <v>0</v>
      </c>
      <c r="J165" s="19">
        <f t="shared" si="27"/>
        <v>1.520045601368041E-2</v>
      </c>
      <c r="K165">
        <f t="shared" si="31"/>
        <v>75.599999999999994</v>
      </c>
      <c r="L165">
        <f t="shared" si="32"/>
        <v>86.666666666666671</v>
      </c>
      <c r="M165">
        <f t="shared" si="33"/>
        <v>59</v>
      </c>
      <c r="N165" t="str">
        <f t="shared" si="34"/>
        <v/>
      </c>
      <c r="O165" t="str">
        <f t="shared" si="35"/>
        <v/>
      </c>
      <c r="P165" t="str">
        <f t="shared" si="36"/>
        <v/>
      </c>
      <c r="Q165" s="18">
        <f t="shared" si="37"/>
        <v>0</v>
      </c>
      <c r="R165" t="s">
        <v>37</v>
      </c>
      <c r="S165" t="s">
        <v>38</v>
      </c>
      <c r="T165" t="s">
        <v>43</v>
      </c>
      <c r="U165" t="s">
        <v>96</v>
      </c>
      <c r="V165" t="s">
        <v>255</v>
      </c>
      <c r="W165">
        <v>378</v>
      </c>
      <c r="X165">
        <v>260</v>
      </c>
      <c r="Y165">
        <v>118</v>
      </c>
      <c r="Z165">
        <v>5</v>
      </c>
      <c r="AA165">
        <v>3</v>
      </c>
      <c r="AB165">
        <v>2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10</v>
      </c>
      <c r="AM165">
        <v>4</v>
      </c>
      <c r="AN165">
        <v>6</v>
      </c>
      <c r="AO165">
        <v>341</v>
      </c>
      <c r="AP165">
        <v>265</v>
      </c>
      <c r="AQ165">
        <v>138</v>
      </c>
      <c r="AR165">
        <v>17</v>
      </c>
    </row>
    <row r="166" spans="1:44" x14ac:dyDescent="0.35">
      <c r="A166" t="s">
        <v>256</v>
      </c>
      <c r="B166">
        <v>20</v>
      </c>
      <c r="C166">
        <v>964738800</v>
      </c>
      <c r="D166">
        <v>2700000</v>
      </c>
      <c r="E166" s="20">
        <f t="shared" si="28"/>
        <v>1</v>
      </c>
      <c r="F166" s="20" t="str">
        <f t="shared" si="38"/>
        <v/>
      </c>
      <c r="G166" s="20">
        <f t="shared" si="39"/>
        <v>0.33333333333333331</v>
      </c>
      <c r="H166" s="19">
        <f t="shared" si="29"/>
        <v>0</v>
      </c>
      <c r="I166" s="19">
        <f t="shared" si="30"/>
        <v>0.1111111111111111</v>
      </c>
      <c r="J166" s="19">
        <f t="shared" si="27"/>
        <v>4.7961630695443642E-3</v>
      </c>
      <c r="K166">
        <f t="shared" si="31"/>
        <v>80.875</v>
      </c>
      <c r="L166">
        <f t="shared" si="32"/>
        <v>79.75</v>
      </c>
      <c r="M166">
        <f t="shared" si="33"/>
        <v>82</v>
      </c>
      <c r="N166">
        <f t="shared" si="34"/>
        <v>1.2364760432766615E-2</v>
      </c>
      <c r="O166" t="str">
        <f t="shared" si="35"/>
        <v/>
      </c>
      <c r="P166">
        <f t="shared" si="36"/>
        <v>4.0650406504065036E-3</v>
      </c>
      <c r="Q166" s="18">
        <f t="shared" si="37"/>
        <v>0.625</v>
      </c>
      <c r="R166" t="s">
        <v>37</v>
      </c>
      <c r="S166" t="s">
        <v>38</v>
      </c>
      <c r="T166" t="s">
        <v>50</v>
      </c>
      <c r="U166" t="s">
        <v>74</v>
      </c>
      <c r="V166" t="s">
        <v>45</v>
      </c>
      <c r="W166">
        <v>647</v>
      </c>
      <c r="X166">
        <v>319</v>
      </c>
      <c r="Y166">
        <v>328</v>
      </c>
      <c r="Z166">
        <v>8</v>
      </c>
      <c r="AA166">
        <v>4</v>
      </c>
      <c r="AB166">
        <v>4</v>
      </c>
      <c r="AC166">
        <v>0</v>
      </c>
      <c r="AD166">
        <v>0</v>
      </c>
      <c r="AE166">
        <v>0</v>
      </c>
      <c r="AF166">
        <v>3</v>
      </c>
      <c r="AG166">
        <v>2</v>
      </c>
      <c r="AH166">
        <v>1</v>
      </c>
      <c r="AI166">
        <v>5</v>
      </c>
      <c r="AJ166">
        <v>3</v>
      </c>
      <c r="AK166">
        <v>2</v>
      </c>
      <c r="AL166">
        <v>3</v>
      </c>
      <c r="AM166">
        <v>0</v>
      </c>
      <c r="AN166">
        <v>3</v>
      </c>
      <c r="AO166">
        <v>244</v>
      </c>
      <c r="AP166">
        <v>10</v>
      </c>
      <c r="AQ166">
        <v>-1</v>
      </c>
      <c r="AR166">
        <v>14</v>
      </c>
    </row>
    <row r="167" spans="1:44" x14ac:dyDescent="0.35">
      <c r="A167" t="s">
        <v>257</v>
      </c>
      <c r="B167">
        <v>30</v>
      </c>
      <c r="C167">
        <v>647478000</v>
      </c>
      <c r="D167">
        <v>5500000</v>
      </c>
      <c r="E167" s="20" t="str">
        <f t="shared" si="28"/>
        <v/>
      </c>
      <c r="F167" s="20" t="str">
        <f t="shared" si="38"/>
        <v/>
      </c>
      <c r="G167" s="20" t="str">
        <f t="shared" si="39"/>
        <v/>
      </c>
      <c r="H167" s="19">
        <f t="shared" si="29"/>
        <v>0</v>
      </c>
      <c r="I167" s="19">
        <f t="shared" si="30"/>
        <v>0</v>
      </c>
      <c r="J167" s="19">
        <f t="shared" si="27"/>
        <v>3.2126168224299062E-2</v>
      </c>
      <c r="K167">
        <f t="shared" si="31"/>
        <v>90</v>
      </c>
      <c r="L167">
        <f t="shared" si="32"/>
        <v>90</v>
      </c>
      <c r="M167">
        <f t="shared" si="33"/>
        <v>90</v>
      </c>
      <c r="N167" t="str">
        <f t="shared" si="34"/>
        <v/>
      </c>
      <c r="O167" t="str">
        <f t="shared" si="35"/>
        <v/>
      </c>
      <c r="P167" t="str">
        <f t="shared" si="36"/>
        <v/>
      </c>
      <c r="Q167" s="18">
        <f t="shared" si="37"/>
        <v>0</v>
      </c>
      <c r="R167" t="s">
        <v>37</v>
      </c>
      <c r="S167" t="s">
        <v>38</v>
      </c>
      <c r="T167" t="s">
        <v>43</v>
      </c>
      <c r="U167" t="s">
        <v>48</v>
      </c>
      <c r="V167" t="s">
        <v>41</v>
      </c>
      <c r="W167">
        <v>1350</v>
      </c>
      <c r="X167">
        <v>630</v>
      </c>
      <c r="Y167">
        <v>720</v>
      </c>
      <c r="Z167">
        <v>15</v>
      </c>
      <c r="AA167">
        <v>7</v>
      </c>
      <c r="AB167">
        <v>8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28</v>
      </c>
      <c r="AM167">
        <v>12</v>
      </c>
      <c r="AN167">
        <v>16</v>
      </c>
      <c r="AO167">
        <v>307</v>
      </c>
      <c r="AP167">
        <v>357</v>
      </c>
      <c r="AQ167">
        <v>125</v>
      </c>
      <c r="AR167">
        <v>23</v>
      </c>
    </row>
    <row r="168" spans="1:44" x14ac:dyDescent="0.35">
      <c r="A168" t="s">
        <v>258</v>
      </c>
      <c r="B168">
        <v>26</v>
      </c>
      <c r="C168">
        <v>766105200</v>
      </c>
      <c r="D168">
        <v>17500000</v>
      </c>
      <c r="E168" s="20" t="str">
        <f t="shared" si="28"/>
        <v/>
      </c>
      <c r="F168" s="20" t="str">
        <f t="shared" si="38"/>
        <v/>
      </c>
      <c r="G168" s="20" t="str">
        <f t="shared" si="39"/>
        <v/>
      </c>
      <c r="H168" s="19">
        <f t="shared" si="29"/>
        <v>0</v>
      </c>
      <c r="I168" s="19">
        <f t="shared" si="30"/>
        <v>0</v>
      </c>
      <c r="J168" s="19">
        <f t="shared" si="27"/>
        <v>2.4192990944909103E-2</v>
      </c>
      <c r="K168">
        <f t="shared" si="31"/>
        <v>78.285714285714292</v>
      </c>
      <c r="L168">
        <f t="shared" si="32"/>
        <v>90</v>
      </c>
      <c r="M168">
        <f t="shared" si="33"/>
        <v>69.5</v>
      </c>
      <c r="N168" t="str">
        <f t="shared" si="34"/>
        <v/>
      </c>
      <c r="O168" t="str">
        <f t="shared" si="35"/>
        <v/>
      </c>
      <c r="P168" t="str">
        <f t="shared" si="36"/>
        <v/>
      </c>
      <c r="Q168" s="18">
        <f t="shared" si="37"/>
        <v>0.2857142857142857</v>
      </c>
      <c r="R168" t="s">
        <v>37</v>
      </c>
      <c r="S168" t="s">
        <v>38</v>
      </c>
      <c r="T168" t="s">
        <v>43</v>
      </c>
      <c r="U168" t="s">
        <v>51</v>
      </c>
      <c r="V168" t="s">
        <v>259</v>
      </c>
      <c r="W168">
        <v>548</v>
      </c>
      <c r="X168">
        <v>270</v>
      </c>
      <c r="Y168">
        <v>278</v>
      </c>
      <c r="Z168">
        <v>7</v>
      </c>
      <c r="AA168">
        <v>3</v>
      </c>
      <c r="AB168">
        <v>4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2</v>
      </c>
      <c r="AJ168">
        <v>1</v>
      </c>
      <c r="AK168">
        <v>1</v>
      </c>
      <c r="AL168">
        <v>10</v>
      </c>
      <c r="AM168">
        <v>7</v>
      </c>
      <c r="AN168">
        <v>3</v>
      </c>
      <c r="AO168">
        <v>321</v>
      </c>
      <c r="AP168">
        <v>198</v>
      </c>
      <c r="AQ168">
        <v>114</v>
      </c>
      <c r="AR168">
        <v>18</v>
      </c>
    </row>
    <row r="169" spans="1:44" x14ac:dyDescent="0.35">
      <c r="A169" t="s">
        <v>260</v>
      </c>
      <c r="B169">
        <v>26</v>
      </c>
      <c r="C169">
        <v>758592000</v>
      </c>
      <c r="D169">
        <v>25000000</v>
      </c>
      <c r="E169" s="20" t="str">
        <f t="shared" si="28"/>
        <v/>
      </c>
      <c r="F169" s="20" t="str">
        <f t="shared" si="38"/>
        <v/>
      </c>
      <c r="G169" s="20" t="str">
        <f t="shared" si="39"/>
        <v/>
      </c>
      <c r="H169" s="19">
        <f t="shared" si="29"/>
        <v>0</v>
      </c>
      <c r="I169" s="19">
        <f t="shared" si="30"/>
        <v>0</v>
      </c>
      <c r="J169" s="19">
        <f t="shared" si="27"/>
        <v>3.5146914100941937E-2</v>
      </c>
      <c r="K169">
        <f t="shared" si="31"/>
        <v>90</v>
      </c>
      <c r="L169">
        <f t="shared" si="32"/>
        <v>90</v>
      </c>
      <c r="M169">
        <f t="shared" si="33"/>
        <v>90</v>
      </c>
      <c r="N169" t="str">
        <f t="shared" si="34"/>
        <v/>
      </c>
      <c r="O169" t="str">
        <f t="shared" si="35"/>
        <v/>
      </c>
      <c r="P169" t="str">
        <f t="shared" si="36"/>
        <v/>
      </c>
      <c r="Q169" s="18">
        <f t="shared" si="37"/>
        <v>0.33333333333333331</v>
      </c>
      <c r="R169" t="s">
        <v>37</v>
      </c>
      <c r="S169" t="s">
        <v>38</v>
      </c>
      <c r="T169" t="s">
        <v>50</v>
      </c>
      <c r="U169" t="s">
        <v>90</v>
      </c>
      <c r="V169" t="s">
        <v>45</v>
      </c>
      <c r="W169">
        <v>1620</v>
      </c>
      <c r="X169">
        <v>810</v>
      </c>
      <c r="Y169">
        <v>810</v>
      </c>
      <c r="Z169">
        <v>18</v>
      </c>
      <c r="AA169">
        <v>9</v>
      </c>
      <c r="AB169">
        <v>9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6</v>
      </c>
      <c r="AJ169">
        <v>3</v>
      </c>
      <c r="AK169">
        <v>3</v>
      </c>
      <c r="AL169">
        <v>14</v>
      </c>
      <c r="AM169">
        <v>8</v>
      </c>
      <c r="AN169">
        <v>6</v>
      </c>
      <c r="AO169">
        <v>304</v>
      </c>
      <c r="AP169">
        <v>345</v>
      </c>
      <c r="AQ169">
        <v>-1</v>
      </c>
      <c r="AR169">
        <v>18</v>
      </c>
    </row>
    <row r="170" spans="1:44" x14ac:dyDescent="0.35">
      <c r="A170" t="s">
        <v>261</v>
      </c>
      <c r="B170">
        <v>20</v>
      </c>
      <c r="C170">
        <v>978998400</v>
      </c>
      <c r="D170">
        <v>20000000</v>
      </c>
      <c r="E170" s="20" t="str">
        <f t="shared" si="28"/>
        <v/>
      </c>
      <c r="F170" s="20" t="str">
        <f t="shared" si="38"/>
        <v/>
      </c>
      <c r="G170" s="20" t="str">
        <f t="shared" si="39"/>
        <v/>
      </c>
      <c r="H170" s="19">
        <f t="shared" si="29"/>
        <v>0</v>
      </c>
      <c r="I170" s="19">
        <f t="shared" si="30"/>
        <v>0</v>
      </c>
      <c r="J170" s="19">
        <f t="shared" si="27"/>
        <v>1.8093980132809814E-2</v>
      </c>
      <c r="K170">
        <f t="shared" si="31"/>
        <v>66.666666666666671</v>
      </c>
      <c r="L170">
        <f t="shared" si="32"/>
        <v>55</v>
      </c>
      <c r="M170">
        <f t="shared" si="33"/>
        <v>90</v>
      </c>
      <c r="N170" t="str">
        <f t="shared" si="34"/>
        <v/>
      </c>
      <c r="O170" t="str">
        <f t="shared" si="35"/>
        <v/>
      </c>
      <c r="P170" t="str">
        <f t="shared" si="36"/>
        <v/>
      </c>
      <c r="Q170" s="18">
        <f t="shared" si="37"/>
        <v>0.33333333333333331</v>
      </c>
      <c r="R170" t="s">
        <v>37</v>
      </c>
      <c r="S170" t="s">
        <v>38</v>
      </c>
      <c r="T170" t="s">
        <v>43</v>
      </c>
      <c r="U170" t="s">
        <v>65</v>
      </c>
      <c r="V170" t="s">
        <v>61</v>
      </c>
      <c r="W170">
        <v>200</v>
      </c>
      <c r="X170">
        <v>110</v>
      </c>
      <c r="Y170">
        <v>90</v>
      </c>
      <c r="Z170">
        <v>3</v>
      </c>
      <c r="AA170">
        <v>2</v>
      </c>
      <c r="AB170">
        <v>1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1</v>
      </c>
      <c r="AJ170">
        <v>1</v>
      </c>
      <c r="AK170">
        <v>0</v>
      </c>
      <c r="AL170">
        <v>6</v>
      </c>
      <c r="AM170">
        <v>5</v>
      </c>
      <c r="AN170">
        <v>1</v>
      </c>
      <c r="AO170">
        <v>-1</v>
      </c>
      <c r="AP170">
        <v>-1</v>
      </c>
      <c r="AQ170">
        <v>-1</v>
      </c>
      <c r="AR170">
        <v>18</v>
      </c>
    </row>
    <row r="171" spans="1:44" x14ac:dyDescent="0.35">
      <c r="A171" t="s">
        <v>262</v>
      </c>
      <c r="B171">
        <v>28</v>
      </c>
      <c r="C171">
        <v>699667200</v>
      </c>
      <c r="D171">
        <v>16000000</v>
      </c>
      <c r="E171" s="20" t="str">
        <f t="shared" si="28"/>
        <v/>
      </c>
      <c r="F171" s="20" t="str">
        <f t="shared" si="38"/>
        <v/>
      </c>
      <c r="G171" s="20" t="str">
        <f t="shared" si="39"/>
        <v/>
      </c>
      <c r="H171" s="19">
        <f t="shared" si="29"/>
        <v>0</v>
      </c>
      <c r="I171" s="19">
        <f t="shared" si="30"/>
        <v>0</v>
      </c>
      <c r="J171" s="19">
        <f t="shared" si="27"/>
        <v>2.2494025024602841E-2</v>
      </c>
      <c r="K171">
        <f t="shared" si="31"/>
        <v>30</v>
      </c>
      <c r="L171">
        <f t="shared" si="32"/>
        <v>35</v>
      </c>
      <c r="M171">
        <f t="shared" si="33"/>
        <v>26</v>
      </c>
      <c r="N171" t="str">
        <f t="shared" si="34"/>
        <v/>
      </c>
      <c r="O171" t="str">
        <f t="shared" si="35"/>
        <v/>
      </c>
      <c r="P171" t="str">
        <f t="shared" si="36"/>
        <v/>
      </c>
      <c r="Q171" s="18">
        <f t="shared" si="37"/>
        <v>0.1111111111111111</v>
      </c>
      <c r="R171" t="s">
        <v>37</v>
      </c>
      <c r="S171" t="s">
        <v>38</v>
      </c>
      <c r="T171" t="s">
        <v>50</v>
      </c>
      <c r="U171" t="s">
        <v>90</v>
      </c>
      <c r="V171" t="s">
        <v>88</v>
      </c>
      <c r="W171">
        <v>270</v>
      </c>
      <c r="X171">
        <v>140</v>
      </c>
      <c r="Y171">
        <v>130</v>
      </c>
      <c r="Z171">
        <v>9</v>
      </c>
      <c r="AA171">
        <v>4</v>
      </c>
      <c r="AB171">
        <v>5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1</v>
      </c>
      <c r="AJ171">
        <v>0</v>
      </c>
      <c r="AK171">
        <v>1</v>
      </c>
      <c r="AL171">
        <v>5</v>
      </c>
      <c r="AM171">
        <v>3</v>
      </c>
      <c r="AN171">
        <v>2</v>
      </c>
      <c r="AO171">
        <v>-1</v>
      </c>
      <c r="AP171">
        <v>-1</v>
      </c>
      <c r="AQ171">
        <v>-1</v>
      </c>
      <c r="AR171">
        <v>15</v>
      </c>
    </row>
    <row r="172" spans="1:44" x14ac:dyDescent="0.35">
      <c r="A172" t="s">
        <v>263</v>
      </c>
      <c r="B172">
        <v>32</v>
      </c>
      <c r="C172">
        <v>586911600</v>
      </c>
      <c r="D172">
        <v>3000000</v>
      </c>
      <c r="E172" s="20">
        <f t="shared" si="28"/>
        <v>7.1428571428571425E-2</v>
      </c>
      <c r="F172" s="20">
        <f t="shared" si="38"/>
        <v>0.16666666666666666</v>
      </c>
      <c r="G172" s="20" t="str">
        <f t="shared" si="39"/>
        <v/>
      </c>
      <c r="H172" s="19">
        <f t="shared" si="29"/>
        <v>0</v>
      </c>
      <c r="I172" s="19">
        <f t="shared" si="30"/>
        <v>8.3333333333333329E-2</v>
      </c>
      <c r="J172" s="19">
        <f t="shared" si="27"/>
        <v>1.9678583142013775E-2</v>
      </c>
      <c r="K172">
        <f t="shared" si="31"/>
        <v>60.285714285714285</v>
      </c>
      <c r="L172">
        <f t="shared" si="32"/>
        <v>64.5</v>
      </c>
      <c r="M172">
        <f t="shared" si="33"/>
        <v>57.125</v>
      </c>
      <c r="N172">
        <f t="shared" si="34"/>
        <v>1.1848341232227487E-3</v>
      </c>
      <c r="O172">
        <f t="shared" si="35"/>
        <v>2.5839793281653744E-3</v>
      </c>
      <c r="P172" t="str">
        <f t="shared" si="36"/>
        <v/>
      </c>
      <c r="Q172" s="18">
        <f t="shared" si="37"/>
        <v>0.35714285714285715</v>
      </c>
      <c r="R172" t="s">
        <v>37</v>
      </c>
      <c r="S172" t="s">
        <v>38</v>
      </c>
      <c r="T172" t="s">
        <v>43</v>
      </c>
      <c r="U172" t="s">
        <v>119</v>
      </c>
      <c r="V172" t="s">
        <v>129</v>
      </c>
      <c r="W172">
        <v>844</v>
      </c>
      <c r="X172">
        <v>387</v>
      </c>
      <c r="Y172">
        <v>457</v>
      </c>
      <c r="Z172">
        <v>14</v>
      </c>
      <c r="AA172">
        <v>6</v>
      </c>
      <c r="AB172">
        <v>8</v>
      </c>
      <c r="AC172">
        <v>0</v>
      </c>
      <c r="AD172">
        <v>0</v>
      </c>
      <c r="AE172">
        <v>0</v>
      </c>
      <c r="AF172">
        <v>1</v>
      </c>
      <c r="AG172">
        <v>1</v>
      </c>
      <c r="AH172">
        <v>0</v>
      </c>
      <c r="AI172">
        <v>5</v>
      </c>
      <c r="AJ172">
        <v>2</v>
      </c>
      <c r="AK172">
        <v>3</v>
      </c>
      <c r="AL172">
        <v>14</v>
      </c>
      <c r="AM172">
        <v>6</v>
      </c>
      <c r="AN172">
        <v>8</v>
      </c>
      <c r="AO172">
        <v>337</v>
      </c>
      <c r="AP172">
        <v>113</v>
      </c>
      <c r="AQ172">
        <v>97</v>
      </c>
      <c r="AR172">
        <v>16</v>
      </c>
    </row>
    <row r="173" spans="1:44" x14ac:dyDescent="0.35">
      <c r="A173" t="s">
        <v>264</v>
      </c>
      <c r="B173">
        <v>20</v>
      </c>
      <c r="C173">
        <v>968886000</v>
      </c>
      <c r="D173">
        <v>10000000</v>
      </c>
      <c r="E173" s="20" t="str">
        <f t="shared" si="28"/>
        <v/>
      </c>
      <c r="F173" s="20" t="str">
        <f t="shared" si="38"/>
        <v/>
      </c>
      <c r="G173" s="20" t="str">
        <f t="shared" si="39"/>
        <v/>
      </c>
      <c r="H173" s="19">
        <f t="shared" si="29"/>
        <v>0</v>
      </c>
      <c r="I173" s="19">
        <f t="shared" si="30"/>
        <v>0</v>
      </c>
      <c r="J173" s="19">
        <f t="shared" si="27"/>
        <v>5.8411214953271028E-2</v>
      </c>
      <c r="K173">
        <f t="shared" si="31"/>
        <v>83.25</v>
      </c>
      <c r="L173">
        <f t="shared" si="32"/>
        <v>83.375</v>
      </c>
      <c r="M173">
        <f t="shared" si="33"/>
        <v>83.125</v>
      </c>
      <c r="N173" t="str">
        <f t="shared" si="34"/>
        <v/>
      </c>
      <c r="O173" t="str">
        <f t="shared" si="35"/>
        <v/>
      </c>
      <c r="P173" t="str">
        <f t="shared" si="36"/>
        <v/>
      </c>
      <c r="Q173" s="18">
        <f t="shared" si="37"/>
        <v>6.25E-2</v>
      </c>
      <c r="R173" t="s">
        <v>37</v>
      </c>
      <c r="S173" t="s">
        <v>38</v>
      </c>
      <c r="T173" t="s">
        <v>50</v>
      </c>
      <c r="U173" t="s">
        <v>48</v>
      </c>
      <c r="V173" t="s">
        <v>141</v>
      </c>
      <c r="W173">
        <v>1332</v>
      </c>
      <c r="X173">
        <v>667</v>
      </c>
      <c r="Y173">
        <v>665</v>
      </c>
      <c r="Z173">
        <v>16</v>
      </c>
      <c r="AA173">
        <v>8</v>
      </c>
      <c r="AB173">
        <v>8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1</v>
      </c>
      <c r="AJ173">
        <v>1</v>
      </c>
      <c r="AK173">
        <v>0</v>
      </c>
      <c r="AL173">
        <v>23</v>
      </c>
      <c r="AM173">
        <v>11</v>
      </c>
      <c r="AN173">
        <v>12</v>
      </c>
      <c r="AO173">
        <v>306</v>
      </c>
      <c r="AP173">
        <v>362</v>
      </c>
      <c r="AQ173">
        <v>-1</v>
      </c>
      <c r="AR173">
        <v>15</v>
      </c>
    </row>
    <row r="174" spans="1:44" x14ac:dyDescent="0.35">
      <c r="A174" t="s">
        <v>265</v>
      </c>
      <c r="B174">
        <v>28</v>
      </c>
      <c r="C174">
        <v>697852800</v>
      </c>
      <c r="D174">
        <v>4000000</v>
      </c>
      <c r="E174" s="20">
        <f t="shared" si="28"/>
        <v>8.6956521739130432E-2</v>
      </c>
      <c r="F174" s="20">
        <f t="shared" si="38"/>
        <v>0.14285714285714285</v>
      </c>
      <c r="G174" s="20">
        <f t="shared" si="39"/>
        <v>6.25E-2</v>
      </c>
      <c r="H174" s="19">
        <f t="shared" si="29"/>
        <v>5.7142857142857141E-2</v>
      </c>
      <c r="I174" s="19">
        <f t="shared" si="30"/>
        <v>5.7142857142857141E-2</v>
      </c>
      <c r="J174" s="19">
        <f t="shared" si="27"/>
        <v>1.7252533965926246E-2</v>
      </c>
      <c r="K174">
        <f t="shared" si="31"/>
        <v>66.578947368421055</v>
      </c>
      <c r="L174">
        <f t="shared" si="32"/>
        <v>59.555555555555557</v>
      </c>
      <c r="M174">
        <f t="shared" si="33"/>
        <v>72.900000000000006</v>
      </c>
      <c r="N174">
        <f t="shared" si="34"/>
        <v>1.3060663344217219E-3</v>
      </c>
      <c r="O174">
        <f t="shared" si="35"/>
        <v>2.3987206823027716E-3</v>
      </c>
      <c r="P174">
        <f t="shared" si="36"/>
        <v>8.5733882030178323E-4</v>
      </c>
      <c r="Q174" s="18">
        <f t="shared" si="37"/>
        <v>0.31578947368421051</v>
      </c>
      <c r="R174" t="s">
        <v>37</v>
      </c>
      <c r="S174" t="s">
        <v>38</v>
      </c>
      <c r="T174" t="s">
        <v>39</v>
      </c>
      <c r="U174" t="s">
        <v>179</v>
      </c>
      <c r="V174" t="s">
        <v>266</v>
      </c>
      <c r="W174">
        <v>1265</v>
      </c>
      <c r="X174">
        <v>536</v>
      </c>
      <c r="Y174">
        <v>729</v>
      </c>
      <c r="Z174">
        <v>19</v>
      </c>
      <c r="AA174">
        <v>9</v>
      </c>
      <c r="AB174">
        <v>10</v>
      </c>
      <c r="AC174">
        <v>2</v>
      </c>
      <c r="AD174">
        <v>1</v>
      </c>
      <c r="AE174">
        <v>1</v>
      </c>
      <c r="AF174">
        <v>0</v>
      </c>
      <c r="AG174">
        <v>0</v>
      </c>
      <c r="AH174">
        <v>0</v>
      </c>
      <c r="AI174">
        <v>6</v>
      </c>
      <c r="AJ174">
        <v>2</v>
      </c>
      <c r="AK174">
        <v>4</v>
      </c>
      <c r="AL174">
        <v>23</v>
      </c>
      <c r="AM174">
        <v>7</v>
      </c>
      <c r="AN174">
        <v>16</v>
      </c>
      <c r="AO174">
        <v>115</v>
      </c>
      <c r="AP174">
        <v>251</v>
      </c>
      <c r="AQ174">
        <v>-1</v>
      </c>
      <c r="AR174">
        <v>8</v>
      </c>
    </row>
    <row r="175" spans="1:44" x14ac:dyDescent="0.35">
      <c r="A175" t="s">
        <v>267</v>
      </c>
      <c r="B175">
        <v>22</v>
      </c>
      <c r="C175">
        <v>891817200</v>
      </c>
      <c r="D175">
        <v>12000000</v>
      </c>
      <c r="E175" s="20">
        <f t="shared" si="28"/>
        <v>8.6956521739130432E-2</v>
      </c>
      <c r="F175" s="20">
        <f t="shared" si="38"/>
        <v>0.14285714285714285</v>
      </c>
      <c r="G175" s="20" t="str">
        <f t="shared" si="39"/>
        <v/>
      </c>
      <c r="H175" s="19">
        <f t="shared" si="29"/>
        <v>5.8823529411764705E-2</v>
      </c>
      <c r="I175" s="19">
        <f t="shared" si="30"/>
        <v>5.8823529411764705E-2</v>
      </c>
      <c r="J175" s="19">
        <f t="shared" si="27"/>
        <v>3.8406144983197311E-2</v>
      </c>
      <c r="K175">
        <f t="shared" si="31"/>
        <v>87.5</v>
      </c>
      <c r="L175">
        <f t="shared" si="32"/>
        <v>84.375</v>
      </c>
      <c r="M175">
        <f t="shared" si="33"/>
        <v>90</v>
      </c>
      <c r="N175">
        <f t="shared" si="34"/>
        <v>9.9378881987577643E-4</v>
      </c>
      <c r="O175">
        <f t="shared" si="35"/>
        <v>1.693121693121693E-3</v>
      </c>
      <c r="P175" t="str">
        <f t="shared" si="36"/>
        <v/>
      </c>
      <c r="Q175" s="18">
        <f t="shared" si="37"/>
        <v>0.44444444444444442</v>
      </c>
      <c r="R175" t="s">
        <v>37</v>
      </c>
      <c r="S175" t="s">
        <v>38</v>
      </c>
      <c r="T175" t="s">
        <v>50</v>
      </c>
      <c r="U175" t="s">
        <v>69</v>
      </c>
      <c r="V175" t="s">
        <v>45</v>
      </c>
      <c r="W175">
        <v>1575</v>
      </c>
      <c r="X175">
        <v>675</v>
      </c>
      <c r="Y175">
        <v>900</v>
      </c>
      <c r="Z175">
        <v>18</v>
      </c>
      <c r="AA175">
        <v>8</v>
      </c>
      <c r="AB175">
        <v>10</v>
      </c>
      <c r="AC175">
        <v>2</v>
      </c>
      <c r="AD175">
        <v>2</v>
      </c>
      <c r="AE175">
        <v>0</v>
      </c>
      <c r="AF175">
        <v>0</v>
      </c>
      <c r="AG175">
        <v>0</v>
      </c>
      <c r="AH175">
        <v>0</v>
      </c>
      <c r="AI175">
        <v>8</v>
      </c>
      <c r="AJ175">
        <v>3</v>
      </c>
      <c r="AK175">
        <v>5</v>
      </c>
      <c r="AL175">
        <v>23</v>
      </c>
      <c r="AM175">
        <v>14</v>
      </c>
      <c r="AN175">
        <v>9</v>
      </c>
      <c r="AO175">
        <v>136</v>
      </c>
      <c r="AP175">
        <v>238</v>
      </c>
      <c r="AQ175">
        <v>-1</v>
      </c>
      <c r="AR175">
        <v>7</v>
      </c>
    </row>
    <row r="176" spans="1:44" x14ac:dyDescent="0.35">
      <c r="A176" t="s">
        <v>268</v>
      </c>
      <c r="B176">
        <v>29</v>
      </c>
      <c r="C176">
        <v>682902000</v>
      </c>
      <c r="D176">
        <v>8000000</v>
      </c>
      <c r="E176" s="20">
        <f t="shared" si="28"/>
        <v>6.25E-2</v>
      </c>
      <c r="F176" s="20" t="str">
        <f t="shared" si="38"/>
        <v/>
      </c>
      <c r="G176" s="20">
        <f t="shared" si="39"/>
        <v>0.1111111111111111</v>
      </c>
      <c r="H176" s="19">
        <f t="shared" si="29"/>
        <v>3.125E-2</v>
      </c>
      <c r="I176" s="19">
        <f t="shared" si="30"/>
        <v>3.125E-2</v>
      </c>
      <c r="J176" s="19">
        <f t="shared" si="27"/>
        <v>2.5050884609362768E-2</v>
      </c>
      <c r="K176">
        <f t="shared" si="31"/>
        <v>90</v>
      </c>
      <c r="L176">
        <f t="shared" si="32"/>
        <v>90</v>
      </c>
      <c r="M176">
        <f t="shared" si="33"/>
        <v>90</v>
      </c>
      <c r="N176">
        <f t="shared" si="34"/>
        <v>6.9444444444444447E-4</v>
      </c>
      <c r="O176" t="str">
        <f t="shared" si="35"/>
        <v/>
      </c>
      <c r="P176">
        <f t="shared" si="36"/>
        <v>1.2345679012345679E-3</v>
      </c>
      <c r="Q176" s="18">
        <f t="shared" si="37"/>
        <v>0.33333333333333331</v>
      </c>
      <c r="R176" t="s">
        <v>37</v>
      </c>
      <c r="S176" t="s">
        <v>38</v>
      </c>
      <c r="T176" t="s">
        <v>43</v>
      </c>
      <c r="U176" t="s">
        <v>44</v>
      </c>
      <c r="V176" t="s">
        <v>269</v>
      </c>
      <c r="W176">
        <v>1080</v>
      </c>
      <c r="X176">
        <v>540</v>
      </c>
      <c r="Y176">
        <v>540</v>
      </c>
      <c r="Z176">
        <v>12</v>
      </c>
      <c r="AA176">
        <v>6</v>
      </c>
      <c r="AB176">
        <v>6</v>
      </c>
      <c r="AC176">
        <v>1</v>
      </c>
      <c r="AD176">
        <v>0</v>
      </c>
      <c r="AE176">
        <v>1</v>
      </c>
      <c r="AF176">
        <v>0</v>
      </c>
      <c r="AG176">
        <v>0</v>
      </c>
      <c r="AH176">
        <v>0</v>
      </c>
      <c r="AI176">
        <v>4</v>
      </c>
      <c r="AJ176">
        <v>2</v>
      </c>
      <c r="AK176">
        <v>2</v>
      </c>
      <c r="AL176">
        <v>16</v>
      </c>
      <c r="AM176">
        <v>7</v>
      </c>
      <c r="AN176">
        <v>9</v>
      </c>
      <c r="AO176">
        <v>166</v>
      </c>
      <c r="AP176">
        <v>257</v>
      </c>
      <c r="AQ176">
        <v>85</v>
      </c>
      <c r="AR176">
        <v>10</v>
      </c>
    </row>
    <row r="177" spans="1:44" x14ac:dyDescent="0.35">
      <c r="A177" t="s">
        <v>270</v>
      </c>
      <c r="B177">
        <v>31</v>
      </c>
      <c r="C177">
        <v>627609600</v>
      </c>
      <c r="D177">
        <v>8000000</v>
      </c>
      <c r="E177" s="20" t="str">
        <f t="shared" si="28"/>
        <v/>
      </c>
      <c r="F177" s="20" t="str">
        <f t="shared" si="38"/>
        <v/>
      </c>
      <c r="G177" s="20" t="str">
        <f t="shared" si="39"/>
        <v/>
      </c>
      <c r="H177" s="19">
        <f t="shared" si="29"/>
        <v>0</v>
      </c>
      <c r="I177" s="19">
        <f t="shared" si="30"/>
        <v>0</v>
      </c>
      <c r="J177" s="19">
        <f t="shared" si="27"/>
        <v>1.5223596574690771E-2</v>
      </c>
      <c r="K177">
        <f t="shared" si="31"/>
        <v>42.4</v>
      </c>
      <c r="L177">
        <f t="shared" si="32"/>
        <v>30.5</v>
      </c>
      <c r="M177">
        <f t="shared" si="33"/>
        <v>50.333333333333336</v>
      </c>
      <c r="N177" t="str">
        <f t="shared" si="34"/>
        <v/>
      </c>
      <c r="O177" t="str">
        <f t="shared" si="35"/>
        <v/>
      </c>
      <c r="P177" t="str">
        <f t="shared" si="36"/>
        <v/>
      </c>
      <c r="Q177" s="18">
        <f t="shared" si="37"/>
        <v>0</v>
      </c>
      <c r="R177" t="s">
        <v>37</v>
      </c>
      <c r="S177" t="s">
        <v>38</v>
      </c>
      <c r="T177" t="s">
        <v>50</v>
      </c>
      <c r="U177" t="s">
        <v>53</v>
      </c>
      <c r="V177" t="s">
        <v>45</v>
      </c>
      <c r="W177">
        <v>212</v>
      </c>
      <c r="X177">
        <v>61</v>
      </c>
      <c r="Y177">
        <v>151</v>
      </c>
      <c r="Z177">
        <v>5</v>
      </c>
      <c r="AA177">
        <v>2</v>
      </c>
      <c r="AB177">
        <v>3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4</v>
      </c>
      <c r="AM177">
        <v>1</v>
      </c>
      <c r="AN177">
        <v>3</v>
      </c>
      <c r="AO177">
        <v>-1</v>
      </c>
      <c r="AP177">
        <v>-1</v>
      </c>
      <c r="AQ177">
        <v>-1</v>
      </c>
      <c r="AR177">
        <v>16</v>
      </c>
    </row>
    <row r="178" spans="1:44" x14ac:dyDescent="0.35">
      <c r="A178" t="s">
        <v>271</v>
      </c>
      <c r="B178">
        <v>29</v>
      </c>
      <c r="C178">
        <v>693187200</v>
      </c>
      <c r="D178">
        <v>13000000</v>
      </c>
      <c r="E178" s="20" t="str">
        <f t="shared" si="28"/>
        <v/>
      </c>
      <c r="F178" s="20" t="str">
        <f t="shared" si="38"/>
        <v/>
      </c>
      <c r="G178" s="20" t="str">
        <f t="shared" si="39"/>
        <v/>
      </c>
      <c r="H178" s="19">
        <f t="shared" si="29"/>
        <v>0</v>
      </c>
      <c r="I178" s="19">
        <f t="shared" si="30"/>
        <v>0</v>
      </c>
      <c r="J178" s="19">
        <f t="shared" si="27"/>
        <v>4.9401482044461334E-2</v>
      </c>
      <c r="K178">
        <f t="shared" si="31"/>
        <v>75.333333333333329</v>
      </c>
      <c r="L178">
        <f t="shared" si="32"/>
        <v>73.75</v>
      </c>
      <c r="M178">
        <f t="shared" si="33"/>
        <v>77.142857142857139</v>
      </c>
      <c r="N178" t="str">
        <f t="shared" si="34"/>
        <v/>
      </c>
      <c r="O178" t="str">
        <f t="shared" si="35"/>
        <v/>
      </c>
      <c r="P178" t="str">
        <f t="shared" si="36"/>
        <v/>
      </c>
      <c r="Q178" s="18">
        <f t="shared" si="37"/>
        <v>0.2</v>
      </c>
      <c r="R178" t="s">
        <v>37</v>
      </c>
      <c r="S178" t="s">
        <v>38</v>
      </c>
      <c r="T178" t="s">
        <v>43</v>
      </c>
      <c r="U178" t="s">
        <v>96</v>
      </c>
      <c r="V178" t="s">
        <v>85</v>
      </c>
      <c r="W178">
        <v>1130</v>
      </c>
      <c r="X178">
        <v>590</v>
      </c>
      <c r="Y178">
        <v>540</v>
      </c>
      <c r="Z178">
        <v>15</v>
      </c>
      <c r="AA178">
        <v>8</v>
      </c>
      <c r="AB178">
        <v>7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3</v>
      </c>
      <c r="AJ178">
        <v>1</v>
      </c>
      <c r="AK178">
        <v>2</v>
      </c>
      <c r="AL178">
        <v>16</v>
      </c>
      <c r="AM178">
        <v>8</v>
      </c>
      <c r="AN178">
        <v>8</v>
      </c>
      <c r="AO178">
        <v>254</v>
      </c>
      <c r="AP178">
        <v>235</v>
      </c>
      <c r="AQ178">
        <v>76</v>
      </c>
      <c r="AR178">
        <v>14</v>
      </c>
    </row>
    <row r="179" spans="1:44" x14ac:dyDescent="0.35">
      <c r="A179" t="s">
        <v>272</v>
      </c>
      <c r="B179">
        <v>27</v>
      </c>
      <c r="C179">
        <v>751330800</v>
      </c>
      <c r="D179">
        <v>60000000</v>
      </c>
      <c r="E179" s="20" t="str">
        <f t="shared" si="28"/>
        <v/>
      </c>
      <c r="F179" s="20" t="str">
        <f t="shared" si="38"/>
        <v/>
      </c>
      <c r="G179" s="20" t="str">
        <f t="shared" si="39"/>
        <v/>
      </c>
      <c r="H179" s="19">
        <f t="shared" si="29"/>
        <v>0</v>
      </c>
      <c r="I179" s="19">
        <f t="shared" si="30"/>
        <v>0</v>
      </c>
      <c r="J179" s="19">
        <f t="shared" si="27"/>
        <v>5.428881650380022E-2</v>
      </c>
      <c r="K179">
        <f t="shared" si="31"/>
        <v>86.529411764705884</v>
      </c>
      <c r="L179">
        <f t="shared" si="32"/>
        <v>83.444444444444443</v>
      </c>
      <c r="M179">
        <f t="shared" si="33"/>
        <v>90</v>
      </c>
      <c r="N179" t="str">
        <f t="shared" si="34"/>
        <v/>
      </c>
      <c r="O179" t="str">
        <f t="shared" si="35"/>
        <v/>
      </c>
      <c r="P179" t="str">
        <f t="shared" si="36"/>
        <v/>
      </c>
      <c r="Q179" s="18">
        <f t="shared" si="37"/>
        <v>0.35294117647058826</v>
      </c>
      <c r="R179" t="s">
        <v>37</v>
      </c>
      <c r="S179" t="s">
        <v>38</v>
      </c>
      <c r="T179" t="s">
        <v>50</v>
      </c>
      <c r="U179" t="s">
        <v>67</v>
      </c>
      <c r="V179" t="s">
        <v>82</v>
      </c>
      <c r="W179">
        <v>1471</v>
      </c>
      <c r="X179">
        <v>751</v>
      </c>
      <c r="Y179">
        <v>720</v>
      </c>
      <c r="Z179">
        <v>17</v>
      </c>
      <c r="AA179">
        <v>9</v>
      </c>
      <c r="AB179">
        <v>8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6</v>
      </c>
      <c r="AJ179">
        <v>3</v>
      </c>
      <c r="AK179">
        <v>3</v>
      </c>
      <c r="AL179">
        <v>17</v>
      </c>
      <c r="AM179">
        <v>6</v>
      </c>
      <c r="AN179">
        <v>11</v>
      </c>
      <c r="AO179">
        <v>194</v>
      </c>
      <c r="AP179">
        <v>290</v>
      </c>
      <c r="AQ179">
        <v>-1</v>
      </c>
      <c r="AR179">
        <v>23</v>
      </c>
    </row>
    <row r="180" spans="1:44" x14ac:dyDescent="0.35">
      <c r="A180" t="s">
        <v>273</v>
      </c>
      <c r="B180">
        <v>18</v>
      </c>
      <c r="C180">
        <v>1027033200</v>
      </c>
      <c r="D180">
        <v>25000000</v>
      </c>
      <c r="E180" s="20">
        <f t="shared" si="28"/>
        <v>0.14285714285714285</v>
      </c>
      <c r="F180" s="20">
        <f t="shared" si="38"/>
        <v>0.14285714285714285</v>
      </c>
      <c r="G180" s="20">
        <f t="shared" si="39"/>
        <v>0.14285714285714285</v>
      </c>
      <c r="H180" s="19">
        <f t="shared" si="29"/>
        <v>9.0909090909090912E-2</v>
      </c>
      <c r="I180" s="19">
        <f t="shared" si="30"/>
        <v>9.0909090909090912E-2</v>
      </c>
      <c r="J180" s="19">
        <f t="shared" si="27"/>
        <v>5.7907232613353406E-2</v>
      </c>
      <c r="K180">
        <f t="shared" si="31"/>
        <v>43.875</v>
      </c>
      <c r="L180">
        <f t="shared" si="32"/>
        <v>52.625</v>
      </c>
      <c r="M180">
        <f t="shared" si="33"/>
        <v>35.125</v>
      </c>
      <c r="N180">
        <f t="shared" si="34"/>
        <v>3.2560032560032559E-3</v>
      </c>
      <c r="O180">
        <f t="shared" si="35"/>
        <v>2.714625042416016E-3</v>
      </c>
      <c r="P180">
        <f t="shared" si="36"/>
        <v>4.0671072699542451E-3</v>
      </c>
      <c r="Q180" s="18">
        <f t="shared" si="37"/>
        <v>6.25E-2</v>
      </c>
      <c r="R180" t="s">
        <v>37</v>
      </c>
      <c r="S180" t="s">
        <v>38</v>
      </c>
      <c r="T180" t="s">
        <v>39</v>
      </c>
      <c r="U180" t="s">
        <v>60</v>
      </c>
      <c r="V180" t="s">
        <v>101</v>
      </c>
      <c r="W180">
        <v>702</v>
      </c>
      <c r="X180">
        <v>421</v>
      </c>
      <c r="Y180">
        <v>281</v>
      </c>
      <c r="Z180">
        <v>16</v>
      </c>
      <c r="AA180">
        <v>8</v>
      </c>
      <c r="AB180">
        <v>8</v>
      </c>
      <c r="AC180">
        <v>2</v>
      </c>
      <c r="AD180">
        <v>1</v>
      </c>
      <c r="AE180">
        <v>1</v>
      </c>
      <c r="AF180">
        <v>0</v>
      </c>
      <c r="AG180">
        <v>0</v>
      </c>
      <c r="AH180">
        <v>0</v>
      </c>
      <c r="AI180">
        <v>1</v>
      </c>
      <c r="AJ180">
        <v>1</v>
      </c>
      <c r="AK180">
        <v>0</v>
      </c>
      <c r="AL180">
        <v>14</v>
      </c>
      <c r="AM180">
        <v>7</v>
      </c>
      <c r="AN180">
        <v>7</v>
      </c>
      <c r="AO180">
        <v>66</v>
      </c>
      <c r="AP180">
        <v>313</v>
      </c>
      <c r="AQ180">
        <v>-1</v>
      </c>
      <c r="AR180">
        <v>6</v>
      </c>
    </row>
    <row r="181" spans="1:44" x14ac:dyDescent="0.35">
      <c r="A181" t="s">
        <v>274</v>
      </c>
      <c r="B181">
        <v>19</v>
      </c>
      <c r="C181">
        <v>1006473600</v>
      </c>
      <c r="D181">
        <v>2300000</v>
      </c>
      <c r="E181" s="20" t="str">
        <f t="shared" si="28"/>
        <v/>
      </c>
      <c r="F181" s="20" t="str">
        <f t="shared" si="38"/>
        <v/>
      </c>
      <c r="G181" s="20" t="str">
        <f t="shared" si="39"/>
        <v/>
      </c>
      <c r="H181" s="19">
        <f t="shared" si="29"/>
        <v>0</v>
      </c>
      <c r="I181" s="19">
        <f t="shared" si="30"/>
        <v>0</v>
      </c>
      <c r="J181" s="19">
        <f t="shared" si="27"/>
        <v>2.7829874765563554E-3</v>
      </c>
      <c r="K181" t="str">
        <f t="shared" si="31"/>
        <v/>
      </c>
      <c r="L181" t="str">
        <f t="shared" si="32"/>
        <v/>
      </c>
      <c r="M181" t="str">
        <f t="shared" si="33"/>
        <v/>
      </c>
      <c r="N181" t="str">
        <f t="shared" si="34"/>
        <v/>
      </c>
      <c r="O181" t="str">
        <f t="shared" si="35"/>
        <v/>
      </c>
      <c r="P181" t="str">
        <f t="shared" si="36"/>
        <v/>
      </c>
      <c r="Q181" s="18" t="str">
        <f t="shared" si="37"/>
        <v/>
      </c>
      <c r="R181" t="s">
        <v>37</v>
      </c>
      <c r="S181" t="s">
        <v>38</v>
      </c>
      <c r="T181" t="s">
        <v>43</v>
      </c>
      <c r="U181" t="s">
        <v>105</v>
      </c>
      <c r="V181" t="s">
        <v>45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-1</v>
      </c>
      <c r="AP181">
        <v>-1</v>
      </c>
      <c r="AQ181">
        <v>-1</v>
      </c>
      <c r="AR181">
        <v>-1</v>
      </c>
    </row>
    <row r="182" spans="1:44" x14ac:dyDescent="0.35">
      <c r="A182" t="s">
        <v>275</v>
      </c>
      <c r="B182">
        <v>31</v>
      </c>
      <c r="C182">
        <v>604022400</v>
      </c>
      <c r="D182">
        <v>4500000</v>
      </c>
      <c r="E182" s="20" t="str">
        <f t="shared" si="28"/>
        <v/>
      </c>
      <c r="F182" s="20" t="str">
        <f t="shared" si="38"/>
        <v/>
      </c>
      <c r="G182" s="20" t="str">
        <f t="shared" si="39"/>
        <v/>
      </c>
      <c r="H182" s="19">
        <f t="shared" si="29"/>
        <v>0</v>
      </c>
      <c r="I182" s="19">
        <f t="shared" si="30"/>
        <v>0</v>
      </c>
      <c r="J182" s="19">
        <f t="shared" si="27"/>
        <v>1.7100513015390461E-2</v>
      </c>
      <c r="K182">
        <f t="shared" si="31"/>
        <v>86.4375</v>
      </c>
      <c r="L182">
        <f t="shared" si="32"/>
        <v>84.5</v>
      </c>
      <c r="M182">
        <f t="shared" si="33"/>
        <v>88.375</v>
      </c>
      <c r="N182" t="str">
        <f t="shared" si="34"/>
        <v/>
      </c>
      <c r="O182" t="str">
        <f t="shared" si="35"/>
        <v/>
      </c>
      <c r="P182" t="str">
        <f t="shared" si="36"/>
        <v/>
      </c>
      <c r="Q182" s="18">
        <f t="shared" si="37"/>
        <v>0.1875</v>
      </c>
      <c r="R182" t="s">
        <v>37</v>
      </c>
      <c r="S182" t="s">
        <v>38</v>
      </c>
      <c r="T182" t="s">
        <v>43</v>
      </c>
      <c r="U182" t="s">
        <v>96</v>
      </c>
      <c r="V182" t="s">
        <v>88</v>
      </c>
      <c r="W182">
        <v>1383</v>
      </c>
      <c r="X182">
        <v>676</v>
      </c>
      <c r="Y182">
        <v>707</v>
      </c>
      <c r="Z182">
        <v>16</v>
      </c>
      <c r="AA182">
        <v>8</v>
      </c>
      <c r="AB182">
        <v>8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3</v>
      </c>
      <c r="AJ182">
        <v>1</v>
      </c>
      <c r="AK182">
        <v>2</v>
      </c>
      <c r="AL182">
        <v>23</v>
      </c>
      <c r="AM182">
        <v>11</v>
      </c>
      <c r="AN182">
        <v>12</v>
      </c>
      <c r="AO182">
        <v>351</v>
      </c>
      <c r="AP182">
        <v>246</v>
      </c>
      <c r="AQ182">
        <v>100</v>
      </c>
      <c r="AR182">
        <v>20</v>
      </c>
    </row>
    <row r="183" spans="1:44" x14ac:dyDescent="0.35">
      <c r="A183" t="s">
        <v>276</v>
      </c>
      <c r="B183">
        <v>27</v>
      </c>
      <c r="C183">
        <v>734828400</v>
      </c>
      <c r="D183">
        <v>18000000</v>
      </c>
      <c r="E183" s="20" t="str">
        <f t="shared" si="28"/>
        <v/>
      </c>
      <c r="F183" s="20" t="str">
        <f t="shared" si="38"/>
        <v/>
      </c>
      <c r="G183" s="20" t="str">
        <f t="shared" si="39"/>
        <v/>
      </c>
      <c r="H183" s="19">
        <f t="shared" si="29"/>
        <v>0</v>
      </c>
      <c r="I183" s="19">
        <f t="shared" si="30"/>
        <v>0</v>
      </c>
      <c r="J183" s="19">
        <f t="shared" si="27"/>
        <v>5.636449037106623E-2</v>
      </c>
      <c r="K183">
        <f t="shared" si="31"/>
        <v>0.5</v>
      </c>
      <c r="L183">
        <f t="shared" si="32"/>
        <v>1</v>
      </c>
      <c r="M183">
        <f t="shared" si="33"/>
        <v>0</v>
      </c>
      <c r="N183" t="str">
        <f t="shared" si="34"/>
        <v/>
      </c>
      <c r="O183" t="str">
        <f t="shared" si="35"/>
        <v/>
      </c>
      <c r="P183" t="str">
        <f t="shared" si="36"/>
        <v/>
      </c>
      <c r="Q183" s="18">
        <f t="shared" si="37"/>
        <v>0</v>
      </c>
      <c r="R183" t="s">
        <v>37</v>
      </c>
      <c r="S183" t="s">
        <v>38</v>
      </c>
      <c r="T183" t="s">
        <v>50</v>
      </c>
      <c r="U183" t="s">
        <v>44</v>
      </c>
      <c r="V183" t="s">
        <v>82</v>
      </c>
      <c r="W183">
        <v>1</v>
      </c>
      <c r="X183">
        <v>1</v>
      </c>
      <c r="Y183">
        <v>0</v>
      </c>
      <c r="Z183">
        <v>2</v>
      </c>
      <c r="AA183">
        <v>1</v>
      </c>
      <c r="AB183">
        <v>1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-1</v>
      </c>
      <c r="AP183">
        <v>-1</v>
      </c>
      <c r="AQ183">
        <v>-1</v>
      </c>
      <c r="AR183">
        <v>17</v>
      </c>
    </row>
    <row r="184" spans="1:44" x14ac:dyDescent="0.35">
      <c r="A184" t="s">
        <v>277</v>
      </c>
      <c r="B184">
        <v>20</v>
      </c>
      <c r="C184">
        <v>971132400</v>
      </c>
      <c r="D184">
        <v>37490000</v>
      </c>
      <c r="E184" s="20" t="str">
        <f t="shared" si="28"/>
        <v/>
      </c>
      <c r="F184" s="20" t="str">
        <f t="shared" si="38"/>
        <v/>
      </c>
      <c r="G184" s="20" t="str">
        <f t="shared" si="39"/>
        <v/>
      </c>
      <c r="H184" s="19">
        <f t="shared" si="29"/>
        <v>0</v>
      </c>
      <c r="I184" s="19">
        <f t="shared" si="30"/>
        <v>0</v>
      </c>
      <c r="J184" s="19">
        <f t="shared" si="27"/>
        <v>3.3917165758951998E-2</v>
      </c>
      <c r="K184" t="str">
        <f t="shared" si="31"/>
        <v/>
      </c>
      <c r="L184" t="str">
        <f t="shared" si="32"/>
        <v/>
      </c>
      <c r="M184" t="str">
        <f t="shared" si="33"/>
        <v/>
      </c>
      <c r="N184" t="str">
        <f t="shared" si="34"/>
        <v/>
      </c>
      <c r="O184" t="str">
        <f t="shared" si="35"/>
        <v/>
      </c>
      <c r="P184" t="str">
        <f t="shared" si="36"/>
        <v/>
      </c>
      <c r="Q184" s="18" t="str">
        <f t="shared" si="37"/>
        <v/>
      </c>
      <c r="R184" t="s">
        <v>37</v>
      </c>
      <c r="S184" t="s">
        <v>38</v>
      </c>
      <c r="T184" t="s">
        <v>50</v>
      </c>
      <c r="U184" t="s">
        <v>65</v>
      </c>
      <c r="V184" t="s">
        <v>45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-1</v>
      </c>
      <c r="AP184">
        <v>-1</v>
      </c>
      <c r="AQ184">
        <v>-1</v>
      </c>
      <c r="AR184">
        <v>-1</v>
      </c>
    </row>
    <row r="185" spans="1:44" x14ac:dyDescent="0.35">
      <c r="A185" t="s">
        <v>278</v>
      </c>
      <c r="B185">
        <v>35</v>
      </c>
      <c r="C185">
        <v>484009200</v>
      </c>
      <c r="D185">
        <v>4000000</v>
      </c>
      <c r="E185" s="20" t="str">
        <f t="shared" si="28"/>
        <v/>
      </c>
      <c r="F185" s="20" t="str">
        <f t="shared" si="38"/>
        <v/>
      </c>
      <c r="G185" s="20" t="str">
        <f t="shared" si="39"/>
        <v/>
      </c>
      <c r="H185" s="19">
        <f t="shared" si="29"/>
        <v>0</v>
      </c>
      <c r="I185" s="19">
        <f t="shared" si="30"/>
        <v>0</v>
      </c>
      <c r="J185" s="19">
        <f t="shared" si="27"/>
        <v>3.6187960265619628E-3</v>
      </c>
      <c r="K185">
        <f t="shared" si="31"/>
        <v>51.7</v>
      </c>
      <c r="L185">
        <f t="shared" si="32"/>
        <v>51.5</v>
      </c>
      <c r="M185">
        <f t="shared" si="33"/>
        <v>52</v>
      </c>
      <c r="N185" t="str">
        <f t="shared" si="34"/>
        <v/>
      </c>
      <c r="O185" t="str">
        <f t="shared" si="35"/>
        <v/>
      </c>
      <c r="P185" t="str">
        <f t="shared" si="36"/>
        <v/>
      </c>
      <c r="Q185" s="18">
        <f t="shared" si="37"/>
        <v>0.6</v>
      </c>
      <c r="R185" t="s">
        <v>37</v>
      </c>
      <c r="S185" t="s">
        <v>38</v>
      </c>
      <c r="T185" t="s">
        <v>50</v>
      </c>
      <c r="U185" t="s">
        <v>65</v>
      </c>
      <c r="V185" t="s">
        <v>82</v>
      </c>
      <c r="W185">
        <v>517</v>
      </c>
      <c r="X185">
        <v>309</v>
      </c>
      <c r="Y185">
        <v>208</v>
      </c>
      <c r="Z185">
        <v>10</v>
      </c>
      <c r="AA185">
        <v>6</v>
      </c>
      <c r="AB185">
        <v>4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6</v>
      </c>
      <c r="AJ185">
        <v>5</v>
      </c>
      <c r="AK185">
        <v>1</v>
      </c>
      <c r="AL185">
        <v>2</v>
      </c>
      <c r="AM185">
        <v>1</v>
      </c>
      <c r="AN185">
        <v>1</v>
      </c>
      <c r="AO185">
        <v>208</v>
      </c>
      <c r="AP185">
        <v>218</v>
      </c>
      <c r="AQ185">
        <v>-1</v>
      </c>
      <c r="AR185">
        <v>15</v>
      </c>
    </row>
    <row r="186" spans="1:44" x14ac:dyDescent="0.35">
      <c r="A186" t="s">
        <v>279</v>
      </c>
      <c r="B186">
        <v>31</v>
      </c>
      <c r="C186">
        <v>603849600</v>
      </c>
      <c r="D186">
        <v>2400000</v>
      </c>
      <c r="E186" s="20" t="str">
        <f t="shared" si="28"/>
        <v/>
      </c>
      <c r="F186" s="20" t="str">
        <f t="shared" si="38"/>
        <v/>
      </c>
      <c r="G186" s="20" t="str">
        <f t="shared" si="39"/>
        <v/>
      </c>
      <c r="H186" s="19">
        <f t="shared" si="29"/>
        <v>0</v>
      </c>
      <c r="I186" s="19">
        <f t="shared" si="30"/>
        <v>0</v>
      </c>
      <c r="J186" s="19">
        <f t="shared" si="27"/>
        <v>5.5590943308819274E-3</v>
      </c>
      <c r="K186">
        <f t="shared" si="31"/>
        <v>57</v>
      </c>
      <c r="L186">
        <f t="shared" si="32"/>
        <v>57</v>
      </c>
      <c r="M186">
        <f t="shared" si="33"/>
        <v>57</v>
      </c>
      <c r="N186" t="str">
        <f t="shared" si="34"/>
        <v/>
      </c>
      <c r="O186" t="str">
        <f t="shared" si="35"/>
        <v/>
      </c>
      <c r="P186" t="str">
        <f t="shared" si="36"/>
        <v/>
      </c>
      <c r="Q186" s="18">
        <f t="shared" si="37"/>
        <v>0.2</v>
      </c>
      <c r="R186" t="s">
        <v>37</v>
      </c>
      <c r="S186" t="s">
        <v>38</v>
      </c>
      <c r="T186" t="s">
        <v>43</v>
      </c>
      <c r="U186" t="s">
        <v>60</v>
      </c>
      <c r="V186" t="s">
        <v>82</v>
      </c>
      <c r="W186">
        <v>570</v>
      </c>
      <c r="X186">
        <v>285</v>
      </c>
      <c r="Y186">
        <v>285</v>
      </c>
      <c r="Z186">
        <v>10</v>
      </c>
      <c r="AA186">
        <v>5</v>
      </c>
      <c r="AB186">
        <v>5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2</v>
      </c>
      <c r="AJ186">
        <v>0</v>
      </c>
      <c r="AK186">
        <v>2</v>
      </c>
      <c r="AL186">
        <v>8</v>
      </c>
      <c r="AM186">
        <v>3</v>
      </c>
      <c r="AN186">
        <v>5</v>
      </c>
      <c r="AO186">
        <v>273</v>
      </c>
      <c r="AP186">
        <v>320</v>
      </c>
      <c r="AQ186">
        <v>74</v>
      </c>
      <c r="AR186">
        <v>19</v>
      </c>
    </row>
    <row r="187" spans="1:44" x14ac:dyDescent="0.35">
      <c r="A187" t="s">
        <v>280</v>
      </c>
      <c r="B187">
        <v>20</v>
      </c>
      <c r="C187">
        <v>951782400</v>
      </c>
      <c r="D187">
        <v>50000000</v>
      </c>
      <c r="E187" s="20">
        <f t="shared" si="28"/>
        <v>0.66666666666666663</v>
      </c>
      <c r="F187" s="20">
        <f t="shared" si="38"/>
        <v>1</v>
      </c>
      <c r="G187" s="20">
        <f t="shared" si="39"/>
        <v>0.33333333333333331</v>
      </c>
      <c r="H187" s="19">
        <f t="shared" si="29"/>
        <v>5.128205128205128E-2</v>
      </c>
      <c r="I187" s="19">
        <f t="shared" si="30"/>
        <v>0.10256410256410256</v>
      </c>
      <c r="J187" s="19">
        <f t="shared" si="27"/>
        <v>4.5234950332024536E-2</v>
      </c>
      <c r="K187">
        <f t="shared" si="31"/>
        <v>55.230769230769234</v>
      </c>
      <c r="L187">
        <f t="shared" si="32"/>
        <v>56.666666666666664</v>
      </c>
      <c r="M187">
        <f t="shared" si="33"/>
        <v>54</v>
      </c>
      <c r="N187">
        <f t="shared" si="34"/>
        <v>1.2070566388115133E-2</v>
      </c>
      <c r="O187">
        <f t="shared" si="35"/>
        <v>1.7647058823529412E-2</v>
      </c>
      <c r="P187">
        <f t="shared" si="36"/>
        <v>6.1728395061728392E-3</v>
      </c>
      <c r="Q187" s="18">
        <f t="shared" si="37"/>
        <v>0.61538461538461542</v>
      </c>
      <c r="R187" t="s">
        <v>37</v>
      </c>
      <c r="S187" t="s">
        <v>38</v>
      </c>
      <c r="T187" t="s">
        <v>39</v>
      </c>
      <c r="U187" t="s">
        <v>65</v>
      </c>
      <c r="V187" t="s">
        <v>61</v>
      </c>
      <c r="W187">
        <v>718</v>
      </c>
      <c r="X187">
        <v>340</v>
      </c>
      <c r="Y187">
        <v>378</v>
      </c>
      <c r="Z187">
        <v>13</v>
      </c>
      <c r="AA187">
        <v>6</v>
      </c>
      <c r="AB187">
        <v>7</v>
      </c>
      <c r="AC187">
        <v>2</v>
      </c>
      <c r="AD187">
        <v>2</v>
      </c>
      <c r="AE187">
        <v>0</v>
      </c>
      <c r="AF187">
        <v>2</v>
      </c>
      <c r="AG187">
        <v>1</v>
      </c>
      <c r="AH187">
        <v>1</v>
      </c>
      <c r="AI187">
        <v>8</v>
      </c>
      <c r="AJ187">
        <v>4</v>
      </c>
      <c r="AK187">
        <v>4</v>
      </c>
      <c r="AL187">
        <v>6</v>
      </c>
      <c r="AM187">
        <v>3</v>
      </c>
      <c r="AN187">
        <v>3</v>
      </c>
      <c r="AO187">
        <v>67</v>
      </c>
      <c r="AP187">
        <v>29</v>
      </c>
      <c r="AQ187">
        <v>-1</v>
      </c>
      <c r="AR187">
        <v>7</v>
      </c>
    </row>
    <row r="188" spans="1:44" x14ac:dyDescent="0.35">
      <c r="A188" t="s">
        <v>281</v>
      </c>
      <c r="B188">
        <v>23</v>
      </c>
      <c r="C188">
        <v>882489600</v>
      </c>
      <c r="D188">
        <v>17000000</v>
      </c>
      <c r="E188" s="20" t="str">
        <f t="shared" si="28"/>
        <v/>
      </c>
      <c r="F188" s="20" t="str">
        <f t="shared" si="38"/>
        <v/>
      </c>
      <c r="G188" s="20" t="str">
        <f t="shared" si="39"/>
        <v/>
      </c>
      <c r="H188" s="19">
        <f t="shared" si="29"/>
        <v>0</v>
      </c>
      <c r="I188" s="19">
        <f t="shared" si="30"/>
        <v>0</v>
      </c>
      <c r="J188" s="19">
        <f t="shared" si="27"/>
        <v>2.0569907435416541E-2</v>
      </c>
      <c r="K188">
        <f t="shared" si="31"/>
        <v>44</v>
      </c>
      <c r="L188">
        <f t="shared" si="32"/>
        <v>44</v>
      </c>
      <c r="M188" t="str">
        <f t="shared" si="33"/>
        <v/>
      </c>
      <c r="N188" t="str">
        <f t="shared" si="34"/>
        <v/>
      </c>
      <c r="O188" t="str">
        <f t="shared" si="35"/>
        <v/>
      </c>
      <c r="P188" t="str">
        <f t="shared" si="36"/>
        <v/>
      </c>
      <c r="Q188" s="18">
        <f t="shared" si="37"/>
        <v>0</v>
      </c>
      <c r="R188" t="s">
        <v>37</v>
      </c>
      <c r="S188" t="s">
        <v>38</v>
      </c>
      <c r="T188" t="s">
        <v>43</v>
      </c>
      <c r="U188" t="s">
        <v>105</v>
      </c>
      <c r="V188" t="s">
        <v>45</v>
      </c>
      <c r="W188">
        <v>44</v>
      </c>
      <c r="X188">
        <v>44</v>
      </c>
      <c r="Y188">
        <v>0</v>
      </c>
      <c r="Z188">
        <v>1</v>
      </c>
      <c r="AA188">
        <v>1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2</v>
      </c>
      <c r="AM188">
        <v>2</v>
      </c>
      <c r="AN188">
        <v>0</v>
      </c>
      <c r="AO188">
        <v>-1</v>
      </c>
      <c r="AP188">
        <v>-1</v>
      </c>
      <c r="AQ188">
        <v>-1</v>
      </c>
      <c r="AR188">
        <v>19</v>
      </c>
    </row>
    <row r="189" spans="1:44" x14ac:dyDescent="0.35">
      <c r="A189" t="s">
        <v>282</v>
      </c>
      <c r="B189">
        <v>25</v>
      </c>
      <c r="C189">
        <v>809650800</v>
      </c>
      <c r="D189">
        <v>6500000</v>
      </c>
      <c r="E189" s="20" t="str">
        <f t="shared" si="28"/>
        <v/>
      </c>
      <c r="F189" s="20" t="str">
        <f t="shared" si="38"/>
        <v/>
      </c>
      <c r="G189" s="20" t="str">
        <f t="shared" si="39"/>
        <v/>
      </c>
      <c r="H189" s="19">
        <f t="shared" si="29"/>
        <v>0</v>
      </c>
      <c r="I189" s="19">
        <f t="shared" si="30"/>
        <v>0</v>
      </c>
      <c r="J189" s="19">
        <f t="shared" si="27"/>
        <v>5.1648788239968213E-2</v>
      </c>
      <c r="K189">
        <f t="shared" si="31"/>
        <v>49.363636363636367</v>
      </c>
      <c r="L189">
        <f t="shared" si="32"/>
        <v>49.2</v>
      </c>
      <c r="M189">
        <f t="shared" si="33"/>
        <v>49.5</v>
      </c>
      <c r="N189" t="str">
        <f t="shared" si="34"/>
        <v/>
      </c>
      <c r="O189" t="str">
        <f t="shared" si="35"/>
        <v/>
      </c>
      <c r="P189" t="str">
        <f t="shared" si="36"/>
        <v/>
      </c>
      <c r="Q189" s="18">
        <f t="shared" si="37"/>
        <v>0.18181818181818182</v>
      </c>
      <c r="R189" t="s">
        <v>37</v>
      </c>
      <c r="S189" t="s">
        <v>38</v>
      </c>
      <c r="T189" t="s">
        <v>50</v>
      </c>
      <c r="U189" t="s">
        <v>72</v>
      </c>
      <c r="V189" t="s">
        <v>283</v>
      </c>
      <c r="W189">
        <v>543</v>
      </c>
      <c r="X189">
        <v>246</v>
      </c>
      <c r="Y189">
        <v>297</v>
      </c>
      <c r="Z189">
        <v>11</v>
      </c>
      <c r="AA189">
        <v>5</v>
      </c>
      <c r="AB189">
        <v>6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2</v>
      </c>
      <c r="AJ189">
        <v>2</v>
      </c>
      <c r="AK189">
        <v>0</v>
      </c>
      <c r="AL189">
        <v>11</v>
      </c>
      <c r="AM189">
        <v>5</v>
      </c>
      <c r="AN189">
        <v>6</v>
      </c>
      <c r="AO189">
        <v>260</v>
      </c>
      <c r="AP189">
        <v>234</v>
      </c>
      <c r="AQ189">
        <v>-1</v>
      </c>
      <c r="AR189">
        <v>14</v>
      </c>
    </row>
    <row r="190" spans="1:44" x14ac:dyDescent="0.35">
      <c r="A190" t="s">
        <v>284</v>
      </c>
      <c r="B190">
        <v>32</v>
      </c>
      <c r="C190">
        <v>574560000</v>
      </c>
      <c r="D190">
        <v>4500000</v>
      </c>
      <c r="E190" s="20" t="str">
        <f t="shared" si="28"/>
        <v/>
      </c>
      <c r="F190" s="20" t="str">
        <f t="shared" si="38"/>
        <v/>
      </c>
      <c r="G190" s="20" t="str">
        <f t="shared" si="39"/>
        <v/>
      </c>
      <c r="H190" s="19">
        <f t="shared" si="29"/>
        <v>0</v>
      </c>
      <c r="I190" s="19">
        <f t="shared" si="30"/>
        <v>0</v>
      </c>
      <c r="J190" s="19">
        <f t="shared" si="27"/>
        <v>1.7090770983668818E-2</v>
      </c>
      <c r="K190">
        <f t="shared" si="31"/>
        <v>90</v>
      </c>
      <c r="L190">
        <f t="shared" si="32"/>
        <v>90</v>
      </c>
      <c r="M190" t="str">
        <f t="shared" si="33"/>
        <v/>
      </c>
      <c r="N190" t="str">
        <f t="shared" si="34"/>
        <v/>
      </c>
      <c r="O190" t="str">
        <f t="shared" si="35"/>
        <v/>
      </c>
      <c r="P190" t="str">
        <f t="shared" si="36"/>
        <v/>
      </c>
      <c r="Q190" s="18">
        <f t="shared" si="37"/>
        <v>1</v>
      </c>
      <c r="R190" t="s">
        <v>37</v>
      </c>
      <c r="S190" t="s">
        <v>38</v>
      </c>
      <c r="T190" t="s">
        <v>47</v>
      </c>
      <c r="U190" t="s">
        <v>80</v>
      </c>
      <c r="V190" t="s">
        <v>45</v>
      </c>
      <c r="W190">
        <v>90</v>
      </c>
      <c r="X190">
        <v>90</v>
      </c>
      <c r="Y190">
        <v>0</v>
      </c>
      <c r="Z190">
        <v>1</v>
      </c>
      <c r="AA190">
        <v>1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1</v>
      </c>
      <c r="AJ190">
        <v>1</v>
      </c>
      <c r="AK190">
        <v>0</v>
      </c>
      <c r="AL190">
        <v>0</v>
      </c>
      <c r="AM190">
        <v>0</v>
      </c>
      <c r="AN190">
        <v>0</v>
      </c>
      <c r="AO190">
        <v>-1</v>
      </c>
      <c r="AP190">
        <v>-1</v>
      </c>
      <c r="AQ190">
        <v>-1</v>
      </c>
      <c r="AR190">
        <v>20</v>
      </c>
    </row>
    <row r="191" spans="1:44" x14ac:dyDescent="0.35">
      <c r="A191" t="s">
        <v>285</v>
      </c>
      <c r="B191">
        <v>26</v>
      </c>
      <c r="C191">
        <v>788227200</v>
      </c>
      <c r="D191">
        <v>5000000</v>
      </c>
      <c r="E191" s="20" t="str">
        <f t="shared" si="28"/>
        <v/>
      </c>
      <c r="F191" s="20" t="str">
        <f t="shared" si="38"/>
        <v/>
      </c>
      <c r="G191" s="20" t="str">
        <f t="shared" si="39"/>
        <v/>
      </c>
      <c r="H191" s="19">
        <f t="shared" si="29"/>
        <v>0</v>
      </c>
      <c r="I191" s="19">
        <f t="shared" si="30"/>
        <v>0</v>
      </c>
      <c r="J191" s="19">
        <f t="shared" si="27"/>
        <v>1.6002560409665547E-2</v>
      </c>
      <c r="K191" t="str">
        <f t="shared" si="31"/>
        <v/>
      </c>
      <c r="L191" t="str">
        <f t="shared" si="32"/>
        <v/>
      </c>
      <c r="M191" t="str">
        <f t="shared" si="33"/>
        <v/>
      </c>
      <c r="N191" t="str">
        <f t="shared" si="34"/>
        <v/>
      </c>
      <c r="O191" t="str">
        <f t="shared" si="35"/>
        <v/>
      </c>
      <c r="P191" t="str">
        <f t="shared" si="36"/>
        <v/>
      </c>
      <c r="Q191" s="18" t="str">
        <f t="shared" si="37"/>
        <v/>
      </c>
      <c r="R191" t="s">
        <v>37</v>
      </c>
      <c r="S191" t="s">
        <v>38</v>
      </c>
      <c r="T191" t="s">
        <v>43</v>
      </c>
      <c r="U191" t="s">
        <v>69</v>
      </c>
      <c r="V191" t="s">
        <v>54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-1</v>
      </c>
      <c r="AP191">
        <v>-1</v>
      </c>
      <c r="AQ191">
        <v>-1</v>
      </c>
      <c r="AR191">
        <v>-1</v>
      </c>
    </row>
    <row r="192" spans="1:44" x14ac:dyDescent="0.35">
      <c r="A192" t="s">
        <v>286</v>
      </c>
      <c r="B192">
        <v>27</v>
      </c>
      <c r="C192">
        <v>731289600</v>
      </c>
      <c r="D192">
        <v>20000000</v>
      </c>
      <c r="E192" s="20" t="str">
        <f t="shared" si="28"/>
        <v/>
      </c>
      <c r="F192" s="20" t="str">
        <f t="shared" si="38"/>
        <v/>
      </c>
      <c r="G192" s="20" t="str">
        <f t="shared" si="39"/>
        <v/>
      </c>
      <c r="H192" s="19">
        <f t="shared" si="29"/>
        <v>0</v>
      </c>
      <c r="I192" s="19">
        <f t="shared" si="30"/>
        <v>0</v>
      </c>
      <c r="J192" s="19">
        <f t="shared" si="27"/>
        <v>2.7649132508467546E-2</v>
      </c>
      <c r="K192">
        <f t="shared" si="31"/>
        <v>79.625</v>
      </c>
      <c r="L192">
        <f t="shared" si="32"/>
        <v>80</v>
      </c>
      <c r="M192">
        <f t="shared" si="33"/>
        <v>79.25</v>
      </c>
      <c r="N192" t="str">
        <f t="shared" si="34"/>
        <v/>
      </c>
      <c r="O192" t="str">
        <f t="shared" si="35"/>
        <v/>
      </c>
      <c r="P192" t="str">
        <f t="shared" si="36"/>
        <v/>
      </c>
      <c r="Q192" s="18">
        <f t="shared" si="37"/>
        <v>0.375</v>
      </c>
      <c r="R192" t="s">
        <v>37</v>
      </c>
      <c r="S192" t="s">
        <v>38</v>
      </c>
      <c r="T192" t="s">
        <v>50</v>
      </c>
      <c r="U192" t="s">
        <v>51</v>
      </c>
      <c r="V192" t="s">
        <v>82</v>
      </c>
      <c r="W192">
        <v>1274</v>
      </c>
      <c r="X192">
        <v>640</v>
      </c>
      <c r="Y192">
        <v>634</v>
      </c>
      <c r="Z192">
        <v>16</v>
      </c>
      <c r="AA192">
        <v>8</v>
      </c>
      <c r="AB192">
        <v>8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6</v>
      </c>
      <c r="AJ192">
        <v>4</v>
      </c>
      <c r="AK192">
        <v>2</v>
      </c>
      <c r="AL192">
        <v>12</v>
      </c>
      <c r="AM192">
        <v>5</v>
      </c>
      <c r="AN192">
        <v>7</v>
      </c>
      <c r="AO192">
        <v>339</v>
      </c>
      <c r="AP192">
        <v>195</v>
      </c>
      <c r="AQ192">
        <v>-1</v>
      </c>
      <c r="AR192">
        <v>20</v>
      </c>
    </row>
    <row r="193" spans="1:44" x14ac:dyDescent="0.35">
      <c r="A193" t="s">
        <v>287</v>
      </c>
      <c r="B193">
        <v>19</v>
      </c>
      <c r="C193">
        <v>1009843200</v>
      </c>
      <c r="D193">
        <v>400000</v>
      </c>
      <c r="E193" s="20" t="str">
        <f t="shared" si="28"/>
        <v/>
      </c>
      <c r="F193" s="20" t="str">
        <f t="shared" si="38"/>
        <v/>
      </c>
      <c r="G193" s="20" t="str">
        <f t="shared" si="39"/>
        <v/>
      </c>
      <c r="H193" s="19">
        <f t="shared" si="29"/>
        <v>0</v>
      </c>
      <c r="I193" s="19">
        <f t="shared" si="30"/>
        <v>0</v>
      </c>
      <c r="J193" s="19">
        <f t="shared" si="27"/>
        <v>1.2525442304681385E-3</v>
      </c>
      <c r="K193" t="str">
        <f t="shared" si="31"/>
        <v/>
      </c>
      <c r="L193" t="str">
        <f t="shared" si="32"/>
        <v/>
      </c>
      <c r="M193" t="str">
        <f t="shared" si="33"/>
        <v/>
      </c>
      <c r="N193" t="str">
        <f t="shared" si="34"/>
        <v/>
      </c>
      <c r="O193" t="str">
        <f t="shared" si="35"/>
        <v/>
      </c>
      <c r="P193" t="str">
        <f t="shared" si="36"/>
        <v/>
      </c>
      <c r="Q193" s="18" t="str">
        <f t="shared" si="37"/>
        <v/>
      </c>
      <c r="R193" t="s">
        <v>37</v>
      </c>
      <c r="S193" t="s">
        <v>38</v>
      </c>
      <c r="T193" t="s">
        <v>43</v>
      </c>
      <c r="U193" t="s">
        <v>44</v>
      </c>
      <c r="V193" t="s">
        <v>106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-1</v>
      </c>
      <c r="AP193">
        <v>-1</v>
      </c>
      <c r="AQ193">
        <v>-1</v>
      </c>
      <c r="AR193">
        <v>-1</v>
      </c>
    </row>
    <row r="194" spans="1:44" x14ac:dyDescent="0.35">
      <c r="A194" t="s">
        <v>288</v>
      </c>
      <c r="B194">
        <v>23</v>
      </c>
      <c r="C194">
        <v>882489600</v>
      </c>
      <c r="D194">
        <v>28000000</v>
      </c>
      <c r="E194" s="20">
        <f t="shared" si="28"/>
        <v>0.14285714285714285</v>
      </c>
      <c r="F194" s="20">
        <f t="shared" si="38"/>
        <v>0.1</v>
      </c>
      <c r="G194" s="20">
        <f t="shared" si="39"/>
        <v>0.25</v>
      </c>
      <c r="H194" s="19">
        <f t="shared" si="29"/>
        <v>7.407407407407407E-2</v>
      </c>
      <c r="I194" s="19">
        <f t="shared" si="30"/>
        <v>7.407407407407407E-2</v>
      </c>
      <c r="J194" s="19">
        <f t="shared" ref="J194:J257" si="40">D194/SUMIF($U$2:$U$583,U194,$D$2:$D$583)</f>
        <v>4.9737987387867486E-2</v>
      </c>
      <c r="K194">
        <f t="shared" si="31"/>
        <v>84.307692307692307</v>
      </c>
      <c r="L194">
        <f t="shared" si="32"/>
        <v>86</v>
      </c>
      <c r="M194">
        <f t="shared" si="33"/>
        <v>82.333333333333329</v>
      </c>
      <c r="N194">
        <f t="shared" si="34"/>
        <v>1.6944734098018768E-3</v>
      </c>
      <c r="O194">
        <f t="shared" si="35"/>
        <v>1.1627906976744186E-3</v>
      </c>
      <c r="P194">
        <f t="shared" si="36"/>
        <v>3.0364372469635628E-3</v>
      </c>
      <c r="Q194" s="18">
        <f t="shared" si="37"/>
        <v>0.23076923076923078</v>
      </c>
      <c r="R194" t="s">
        <v>37</v>
      </c>
      <c r="S194" t="s">
        <v>38</v>
      </c>
      <c r="T194" t="s">
        <v>43</v>
      </c>
      <c r="U194" t="s">
        <v>74</v>
      </c>
      <c r="V194" t="s">
        <v>82</v>
      </c>
      <c r="W194">
        <v>1096</v>
      </c>
      <c r="X194">
        <v>602</v>
      </c>
      <c r="Y194">
        <v>494</v>
      </c>
      <c r="Z194">
        <v>13</v>
      </c>
      <c r="AA194">
        <v>7</v>
      </c>
      <c r="AB194">
        <v>6</v>
      </c>
      <c r="AC194">
        <v>2</v>
      </c>
      <c r="AD194">
        <v>1</v>
      </c>
      <c r="AE194">
        <v>1</v>
      </c>
      <c r="AF194">
        <v>0</v>
      </c>
      <c r="AG194">
        <v>0</v>
      </c>
      <c r="AH194">
        <v>0</v>
      </c>
      <c r="AI194">
        <v>3</v>
      </c>
      <c r="AJ194">
        <v>0</v>
      </c>
      <c r="AK194">
        <v>3</v>
      </c>
      <c r="AL194">
        <v>14</v>
      </c>
      <c r="AM194">
        <v>10</v>
      </c>
      <c r="AN194">
        <v>4</v>
      </c>
      <c r="AO194">
        <v>106</v>
      </c>
      <c r="AP194">
        <v>282</v>
      </c>
      <c r="AQ194">
        <v>55</v>
      </c>
      <c r="AR194">
        <v>5</v>
      </c>
    </row>
    <row r="195" spans="1:44" x14ac:dyDescent="0.35">
      <c r="A195" t="s">
        <v>289</v>
      </c>
      <c r="B195">
        <v>23</v>
      </c>
      <c r="C195">
        <v>860022000</v>
      </c>
      <c r="D195">
        <v>60000000</v>
      </c>
      <c r="E195" s="20">
        <f t="shared" ref="E195:E258" si="41">IFERROR(IF((AC195+AF195)/AL195=0,"",(AC195+AF195)/AL195),"")</f>
        <v>1</v>
      </c>
      <c r="F195" s="20">
        <f t="shared" si="38"/>
        <v>1.5</v>
      </c>
      <c r="G195" s="20">
        <f t="shared" si="39"/>
        <v>0.66666666666666663</v>
      </c>
      <c r="H195" s="19">
        <f t="shared" ref="H195:H258" si="42">AC195/SUMIF($U$2:$U$583,U195,$AC$2:$AC$583)</f>
        <v>0.10256410256410256</v>
      </c>
      <c r="I195" s="19">
        <f t="shared" ref="I195:I258" si="43">(AC195+AF195)/SUMIF($U$2:$U$583,U195,$AC$2:$AC$583)</f>
        <v>0.12820512820512819</v>
      </c>
      <c r="J195" s="19">
        <f t="shared" si="40"/>
        <v>5.4281940398429443E-2</v>
      </c>
      <c r="K195">
        <f t="shared" ref="K195:K258" si="44">IFERROR(W195/Z195,"")</f>
        <v>75.615384615384613</v>
      </c>
      <c r="L195">
        <f t="shared" ref="L195:L258" si="45">IFERROR(X195/AA195,"")</f>
        <v>74.25</v>
      </c>
      <c r="M195">
        <f t="shared" ref="M195:M258" si="46">IFERROR(Y195/AB195,"")</f>
        <v>77.8</v>
      </c>
      <c r="N195">
        <f t="shared" ref="N195:N258" si="47">IFERROR(E195/K195,"")</f>
        <v>1.3224821973550356E-2</v>
      </c>
      <c r="O195">
        <f t="shared" ref="O195:O258" si="48">IFERROR(F195/L195,"")</f>
        <v>2.0202020202020204E-2</v>
      </c>
      <c r="P195">
        <f t="shared" ref="P195:P258" si="49">IFERROR(G195/M195,"")</f>
        <v>8.5689802913453302E-3</v>
      </c>
      <c r="Q195" s="18">
        <f t="shared" ref="Q195:Q258" si="50">IFERROR(AI195/Z195,"")</f>
        <v>0.69230769230769229</v>
      </c>
      <c r="R195" t="s">
        <v>37</v>
      </c>
      <c r="S195" t="s">
        <v>38</v>
      </c>
      <c r="T195" t="s">
        <v>39</v>
      </c>
      <c r="U195" t="s">
        <v>65</v>
      </c>
      <c r="V195" t="s">
        <v>82</v>
      </c>
      <c r="W195">
        <v>983</v>
      </c>
      <c r="X195">
        <v>594</v>
      </c>
      <c r="Y195">
        <v>389</v>
      </c>
      <c r="Z195">
        <v>13</v>
      </c>
      <c r="AA195">
        <v>8</v>
      </c>
      <c r="AB195">
        <v>5</v>
      </c>
      <c r="AC195">
        <v>4</v>
      </c>
      <c r="AD195">
        <v>2</v>
      </c>
      <c r="AE195">
        <v>2</v>
      </c>
      <c r="AF195">
        <v>1</v>
      </c>
      <c r="AG195">
        <v>1</v>
      </c>
      <c r="AH195">
        <v>0</v>
      </c>
      <c r="AI195">
        <v>9</v>
      </c>
      <c r="AJ195">
        <v>6</v>
      </c>
      <c r="AK195">
        <v>3</v>
      </c>
      <c r="AL195">
        <v>5</v>
      </c>
      <c r="AM195">
        <v>2</v>
      </c>
      <c r="AN195">
        <v>3</v>
      </c>
      <c r="AO195">
        <v>34</v>
      </c>
      <c r="AP195">
        <v>140</v>
      </c>
      <c r="AQ195">
        <v>-1</v>
      </c>
      <c r="AR195">
        <v>4</v>
      </c>
    </row>
    <row r="196" spans="1:44" x14ac:dyDescent="0.35">
      <c r="A196" t="s">
        <v>290</v>
      </c>
      <c r="B196">
        <v>19</v>
      </c>
      <c r="C196">
        <v>992818800</v>
      </c>
      <c r="D196">
        <v>25000000</v>
      </c>
      <c r="E196" s="20" t="str">
        <f t="shared" si="41"/>
        <v/>
      </c>
      <c r="F196" s="20" t="str">
        <f t="shared" si="38"/>
        <v/>
      </c>
      <c r="G196" s="20" t="str">
        <f t="shared" si="39"/>
        <v/>
      </c>
      <c r="H196" s="19">
        <f t="shared" si="42"/>
        <v>0</v>
      </c>
      <c r="I196" s="19">
        <f t="shared" si="43"/>
        <v>0</v>
      </c>
      <c r="J196" s="19">
        <f t="shared" si="40"/>
        <v>4.4408917310595965E-2</v>
      </c>
      <c r="K196">
        <f t="shared" si="44"/>
        <v>42.2</v>
      </c>
      <c r="L196">
        <f t="shared" si="45"/>
        <v>42</v>
      </c>
      <c r="M196">
        <f t="shared" si="46"/>
        <v>42.5</v>
      </c>
      <c r="N196" t="str">
        <f t="shared" si="47"/>
        <v/>
      </c>
      <c r="O196" t="str">
        <f t="shared" si="48"/>
        <v/>
      </c>
      <c r="P196" t="str">
        <f t="shared" si="49"/>
        <v/>
      </c>
      <c r="Q196" s="18">
        <f t="shared" si="50"/>
        <v>0.6</v>
      </c>
      <c r="R196" t="s">
        <v>37</v>
      </c>
      <c r="S196" t="s">
        <v>38</v>
      </c>
      <c r="T196" t="s">
        <v>50</v>
      </c>
      <c r="U196" t="s">
        <v>74</v>
      </c>
      <c r="V196" t="s">
        <v>82</v>
      </c>
      <c r="W196">
        <v>211</v>
      </c>
      <c r="X196">
        <v>126</v>
      </c>
      <c r="Y196">
        <v>85</v>
      </c>
      <c r="Z196">
        <v>5</v>
      </c>
      <c r="AA196">
        <v>3</v>
      </c>
      <c r="AB196">
        <v>2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3</v>
      </c>
      <c r="AJ196">
        <v>2</v>
      </c>
      <c r="AK196">
        <v>1</v>
      </c>
      <c r="AL196">
        <v>0</v>
      </c>
      <c r="AM196">
        <v>0</v>
      </c>
      <c r="AN196">
        <v>0</v>
      </c>
      <c r="AO196">
        <v>-1</v>
      </c>
      <c r="AP196">
        <v>-1</v>
      </c>
      <c r="AQ196">
        <v>-1</v>
      </c>
      <c r="AR196">
        <v>15</v>
      </c>
    </row>
    <row r="197" spans="1:44" x14ac:dyDescent="0.35">
      <c r="A197" t="s">
        <v>291</v>
      </c>
      <c r="B197">
        <v>31</v>
      </c>
      <c r="C197">
        <v>616546800</v>
      </c>
      <c r="D197">
        <v>20000000</v>
      </c>
      <c r="E197" s="20">
        <f t="shared" si="41"/>
        <v>0.25</v>
      </c>
      <c r="F197" s="20">
        <f t="shared" si="38"/>
        <v>0.33333333333333331</v>
      </c>
      <c r="G197" s="20" t="str">
        <f t="shared" si="39"/>
        <v/>
      </c>
      <c r="H197" s="19">
        <f t="shared" si="42"/>
        <v>2.9411764705882353E-2</v>
      </c>
      <c r="I197" s="19">
        <f t="shared" si="43"/>
        <v>2.9411764705882353E-2</v>
      </c>
      <c r="J197" s="19">
        <f t="shared" si="40"/>
        <v>2.811753128075355E-2</v>
      </c>
      <c r="K197">
        <f t="shared" si="44"/>
        <v>38.333333333333336</v>
      </c>
      <c r="L197">
        <f t="shared" si="45"/>
        <v>22.75</v>
      </c>
      <c r="M197">
        <f t="shared" si="46"/>
        <v>69.5</v>
      </c>
      <c r="N197">
        <f t="shared" si="47"/>
        <v>6.5217391304347823E-3</v>
      </c>
      <c r="O197">
        <f t="shared" si="48"/>
        <v>1.4652014652014652E-2</v>
      </c>
      <c r="P197" t="str">
        <f t="shared" si="49"/>
        <v/>
      </c>
      <c r="Q197" s="18">
        <f t="shared" si="50"/>
        <v>0.16666666666666666</v>
      </c>
      <c r="R197" t="s">
        <v>37</v>
      </c>
      <c r="S197" t="s">
        <v>38</v>
      </c>
      <c r="T197" t="s">
        <v>39</v>
      </c>
      <c r="U197" t="s">
        <v>90</v>
      </c>
      <c r="V197" t="s">
        <v>141</v>
      </c>
      <c r="W197">
        <v>230</v>
      </c>
      <c r="X197">
        <v>91</v>
      </c>
      <c r="Y197">
        <v>139</v>
      </c>
      <c r="Z197">
        <v>6</v>
      </c>
      <c r="AA197">
        <v>4</v>
      </c>
      <c r="AB197">
        <v>2</v>
      </c>
      <c r="AC197">
        <v>1</v>
      </c>
      <c r="AD197">
        <v>1</v>
      </c>
      <c r="AE197">
        <v>0</v>
      </c>
      <c r="AF197">
        <v>0</v>
      </c>
      <c r="AG197">
        <v>0</v>
      </c>
      <c r="AH197">
        <v>0</v>
      </c>
      <c r="AI197">
        <v>1</v>
      </c>
      <c r="AJ197">
        <v>0</v>
      </c>
      <c r="AK197">
        <v>1</v>
      </c>
      <c r="AL197">
        <v>4</v>
      </c>
      <c r="AM197">
        <v>3</v>
      </c>
      <c r="AN197">
        <v>1</v>
      </c>
      <c r="AO197">
        <v>-1</v>
      </c>
      <c r="AP197">
        <v>-1</v>
      </c>
      <c r="AQ197">
        <v>-1</v>
      </c>
      <c r="AR197">
        <v>5</v>
      </c>
    </row>
    <row r="198" spans="1:44" x14ac:dyDescent="0.35">
      <c r="A198" t="s">
        <v>292</v>
      </c>
      <c r="B198">
        <v>35</v>
      </c>
      <c r="C198">
        <v>503798400</v>
      </c>
      <c r="D198">
        <v>2500000</v>
      </c>
      <c r="E198" s="20">
        <f t="shared" si="41"/>
        <v>5.5555555555555552E-2</v>
      </c>
      <c r="F198" s="20" t="str">
        <f t="shared" si="38"/>
        <v/>
      </c>
      <c r="G198" s="20">
        <f t="shared" si="39"/>
        <v>0.16666666666666666</v>
      </c>
      <c r="H198" s="19">
        <f t="shared" si="42"/>
        <v>0.04</v>
      </c>
      <c r="I198" s="19">
        <f t="shared" si="43"/>
        <v>0.04</v>
      </c>
      <c r="J198" s="19">
        <f t="shared" si="40"/>
        <v>1.1316057485572026E-2</v>
      </c>
      <c r="K198">
        <f t="shared" si="44"/>
        <v>90</v>
      </c>
      <c r="L198">
        <f t="shared" si="45"/>
        <v>90</v>
      </c>
      <c r="M198">
        <f t="shared" si="46"/>
        <v>90</v>
      </c>
      <c r="N198">
        <f t="shared" si="47"/>
        <v>6.1728395061728394E-4</v>
      </c>
      <c r="O198" t="str">
        <f t="shared" si="48"/>
        <v/>
      </c>
      <c r="P198">
        <f t="shared" si="49"/>
        <v>1.8518518518518517E-3</v>
      </c>
      <c r="Q198" s="18">
        <f t="shared" si="50"/>
        <v>0</v>
      </c>
      <c r="R198" t="s">
        <v>37</v>
      </c>
      <c r="S198" t="s">
        <v>38</v>
      </c>
      <c r="T198" t="s">
        <v>43</v>
      </c>
      <c r="U198" t="s">
        <v>114</v>
      </c>
      <c r="V198" t="s">
        <v>45</v>
      </c>
      <c r="W198">
        <v>720</v>
      </c>
      <c r="X198">
        <v>450</v>
      </c>
      <c r="Y198">
        <v>270</v>
      </c>
      <c r="Z198">
        <v>8</v>
      </c>
      <c r="AA198">
        <v>5</v>
      </c>
      <c r="AB198">
        <v>3</v>
      </c>
      <c r="AC198">
        <v>1</v>
      </c>
      <c r="AD198">
        <v>0</v>
      </c>
      <c r="AE198">
        <v>1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18</v>
      </c>
      <c r="AM198">
        <v>12</v>
      </c>
      <c r="AN198">
        <v>6</v>
      </c>
      <c r="AO198">
        <v>120</v>
      </c>
      <c r="AP198">
        <v>189</v>
      </c>
      <c r="AQ198">
        <v>133</v>
      </c>
      <c r="AR198">
        <v>7</v>
      </c>
    </row>
    <row r="199" spans="1:44" x14ac:dyDescent="0.35">
      <c r="A199" t="s">
        <v>293</v>
      </c>
      <c r="B199">
        <v>22</v>
      </c>
      <c r="C199">
        <v>915840000</v>
      </c>
      <c r="D199">
        <v>13500000</v>
      </c>
      <c r="E199" s="20" t="str">
        <f t="shared" si="41"/>
        <v/>
      </c>
      <c r="F199" s="20" t="str">
        <f t="shared" si="38"/>
        <v/>
      </c>
      <c r="G199" s="20" t="str">
        <f t="shared" si="39"/>
        <v/>
      </c>
      <c r="H199" s="19">
        <f t="shared" si="42"/>
        <v>0</v>
      </c>
      <c r="I199" s="19">
        <f t="shared" si="43"/>
        <v>0</v>
      </c>
      <c r="J199" s="19">
        <f t="shared" si="40"/>
        <v>1.8979333614508646E-2</v>
      </c>
      <c r="K199" t="str">
        <f t="shared" si="44"/>
        <v/>
      </c>
      <c r="L199" t="str">
        <f t="shared" si="45"/>
        <v/>
      </c>
      <c r="M199" t="str">
        <f t="shared" si="46"/>
        <v/>
      </c>
      <c r="N199" t="str">
        <f t="shared" si="47"/>
        <v/>
      </c>
      <c r="O199" t="str">
        <f t="shared" si="48"/>
        <v/>
      </c>
      <c r="P199" t="str">
        <f t="shared" si="49"/>
        <v/>
      </c>
      <c r="Q199" s="18" t="str">
        <f t="shared" si="50"/>
        <v/>
      </c>
      <c r="R199" t="s">
        <v>37</v>
      </c>
      <c r="S199" t="s">
        <v>38</v>
      </c>
      <c r="T199" t="s">
        <v>50</v>
      </c>
      <c r="U199" t="s">
        <v>90</v>
      </c>
      <c r="V199" t="s">
        <v>101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-1</v>
      </c>
      <c r="AP199">
        <v>-1</v>
      </c>
      <c r="AQ199">
        <v>-1</v>
      </c>
      <c r="AR199">
        <v>-1</v>
      </c>
    </row>
    <row r="200" spans="1:44" x14ac:dyDescent="0.35">
      <c r="A200" t="s">
        <v>294</v>
      </c>
      <c r="B200">
        <v>27</v>
      </c>
      <c r="C200">
        <v>731635200</v>
      </c>
      <c r="D200">
        <v>6500000</v>
      </c>
      <c r="E200" s="20">
        <f t="shared" si="41"/>
        <v>3.4482758620689655E-2</v>
      </c>
      <c r="F200" s="20" t="str">
        <f t="shared" si="38"/>
        <v/>
      </c>
      <c r="G200" s="20">
        <f t="shared" si="39"/>
        <v>5.8823529411764705E-2</v>
      </c>
      <c r="H200" s="19">
        <f t="shared" si="42"/>
        <v>0</v>
      </c>
      <c r="I200" s="19">
        <f t="shared" si="43"/>
        <v>7.1428571428571425E-2</v>
      </c>
      <c r="J200" s="19">
        <f t="shared" si="40"/>
        <v>3.7967289719626166E-2</v>
      </c>
      <c r="K200">
        <f t="shared" si="44"/>
        <v>87.578947368421055</v>
      </c>
      <c r="L200">
        <f t="shared" si="45"/>
        <v>84.888888888888886</v>
      </c>
      <c r="M200">
        <f t="shared" si="46"/>
        <v>90</v>
      </c>
      <c r="N200">
        <f t="shared" si="47"/>
        <v>3.937334217506631E-4</v>
      </c>
      <c r="O200" t="str">
        <f t="shared" si="48"/>
        <v/>
      </c>
      <c r="P200">
        <f t="shared" si="49"/>
        <v>6.5359477124183002E-4</v>
      </c>
      <c r="Q200" s="18">
        <f t="shared" si="50"/>
        <v>0</v>
      </c>
      <c r="R200" t="s">
        <v>37</v>
      </c>
      <c r="S200" t="s">
        <v>38</v>
      </c>
      <c r="T200" t="s">
        <v>43</v>
      </c>
      <c r="U200" t="s">
        <v>48</v>
      </c>
      <c r="V200" t="s">
        <v>45</v>
      </c>
      <c r="W200">
        <v>1664</v>
      </c>
      <c r="X200">
        <v>764</v>
      </c>
      <c r="Y200">
        <v>900</v>
      </c>
      <c r="Z200">
        <v>19</v>
      </c>
      <c r="AA200">
        <v>9</v>
      </c>
      <c r="AB200">
        <v>10</v>
      </c>
      <c r="AC200">
        <v>0</v>
      </c>
      <c r="AD200">
        <v>0</v>
      </c>
      <c r="AE200">
        <v>0</v>
      </c>
      <c r="AF200">
        <v>1</v>
      </c>
      <c r="AG200">
        <v>0</v>
      </c>
      <c r="AH200">
        <v>1</v>
      </c>
      <c r="AI200">
        <v>0</v>
      </c>
      <c r="AJ200">
        <v>0</v>
      </c>
      <c r="AK200">
        <v>0</v>
      </c>
      <c r="AL200">
        <v>29</v>
      </c>
      <c r="AM200">
        <v>12</v>
      </c>
      <c r="AN200">
        <v>17</v>
      </c>
      <c r="AO200">
        <v>308</v>
      </c>
      <c r="AP200">
        <v>182</v>
      </c>
      <c r="AQ200">
        <v>109</v>
      </c>
      <c r="AR200">
        <v>22</v>
      </c>
    </row>
    <row r="201" spans="1:44" x14ac:dyDescent="0.35">
      <c r="A201" t="s">
        <v>295</v>
      </c>
      <c r="B201">
        <v>30</v>
      </c>
      <c r="C201">
        <v>658281600</v>
      </c>
      <c r="D201">
        <v>40000000</v>
      </c>
      <c r="E201" s="20">
        <f t="shared" si="41"/>
        <v>9.0909090909090912E-2</v>
      </c>
      <c r="F201" s="20">
        <f t="shared" si="38"/>
        <v>0.1</v>
      </c>
      <c r="G201" s="20">
        <f t="shared" si="39"/>
        <v>8.3333333333333329E-2</v>
      </c>
      <c r="H201" s="19">
        <f t="shared" si="42"/>
        <v>4.878048780487805E-2</v>
      </c>
      <c r="I201" s="19">
        <f t="shared" si="43"/>
        <v>4.878048780487805E-2</v>
      </c>
      <c r="J201" s="19">
        <f t="shared" si="40"/>
        <v>3.6192544335866814E-2</v>
      </c>
      <c r="K201">
        <f t="shared" si="44"/>
        <v>80.63636363636364</v>
      </c>
      <c r="L201">
        <f t="shared" si="45"/>
        <v>87.545454545454547</v>
      </c>
      <c r="M201">
        <f t="shared" si="46"/>
        <v>73.727272727272734</v>
      </c>
      <c r="N201">
        <f t="shared" si="47"/>
        <v>1.1273957158962795E-3</v>
      </c>
      <c r="O201">
        <f t="shared" si="48"/>
        <v>1.142263759086189E-3</v>
      </c>
      <c r="P201">
        <f t="shared" si="49"/>
        <v>1.1302918207973694E-3</v>
      </c>
      <c r="Q201" s="18">
        <f t="shared" si="50"/>
        <v>0.27272727272727271</v>
      </c>
      <c r="R201" t="s">
        <v>37</v>
      </c>
      <c r="S201" t="s">
        <v>38</v>
      </c>
      <c r="T201" t="s">
        <v>50</v>
      </c>
      <c r="U201" t="s">
        <v>67</v>
      </c>
      <c r="V201" t="s">
        <v>129</v>
      </c>
      <c r="W201">
        <v>1774</v>
      </c>
      <c r="X201">
        <v>963</v>
      </c>
      <c r="Y201">
        <v>811</v>
      </c>
      <c r="Z201">
        <v>22</v>
      </c>
      <c r="AA201">
        <v>11</v>
      </c>
      <c r="AB201">
        <v>11</v>
      </c>
      <c r="AC201">
        <v>2</v>
      </c>
      <c r="AD201">
        <v>1</v>
      </c>
      <c r="AE201">
        <v>1</v>
      </c>
      <c r="AF201">
        <v>0</v>
      </c>
      <c r="AG201">
        <v>0</v>
      </c>
      <c r="AH201">
        <v>0</v>
      </c>
      <c r="AI201">
        <v>6</v>
      </c>
      <c r="AJ201">
        <v>3</v>
      </c>
      <c r="AK201">
        <v>3</v>
      </c>
      <c r="AL201">
        <v>22</v>
      </c>
      <c r="AM201">
        <v>10</v>
      </c>
      <c r="AN201">
        <v>12</v>
      </c>
      <c r="AO201">
        <v>140</v>
      </c>
      <c r="AP201">
        <v>301</v>
      </c>
      <c r="AQ201">
        <v>-1</v>
      </c>
      <c r="AR201">
        <v>5</v>
      </c>
    </row>
    <row r="202" spans="1:44" x14ac:dyDescent="0.35">
      <c r="A202" t="s">
        <v>296</v>
      </c>
      <c r="B202">
        <v>24</v>
      </c>
      <c r="C202">
        <v>829004400</v>
      </c>
      <c r="D202">
        <v>35000000</v>
      </c>
      <c r="E202" s="20">
        <f t="shared" si="41"/>
        <v>0.66666666666666663</v>
      </c>
      <c r="F202" s="20">
        <f t="shared" si="38"/>
        <v>1</v>
      </c>
      <c r="G202" s="20">
        <f t="shared" si="39"/>
        <v>0.5</v>
      </c>
      <c r="H202" s="19">
        <f t="shared" si="42"/>
        <v>2.9411764705882353E-2</v>
      </c>
      <c r="I202" s="19">
        <f t="shared" si="43"/>
        <v>5.8823529411764705E-2</v>
      </c>
      <c r="J202" s="19">
        <f t="shared" si="40"/>
        <v>4.920567974131871E-2</v>
      </c>
      <c r="K202">
        <f t="shared" si="44"/>
        <v>39.636363636363633</v>
      </c>
      <c r="L202">
        <f t="shared" si="45"/>
        <v>49.8</v>
      </c>
      <c r="M202">
        <f t="shared" si="46"/>
        <v>31.166666666666668</v>
      </c>
      <c r="N202">
        <f t="shared" si="47"/>
        <v>1.6819571865443427E-2</v>
      </c>
      <c r="O202">
        <f t="shared" si="48"/>
        <v>2.0080321285140562E-2</v>
      </c>
      <c r="P202">
        <f t="shared" si="49"/>
        <v>1.60427807486631E-2</v>
      </c>
      <c r="Q202" s="18">
        <f t="shared" si="50"/>
        <v>0.45454545454545453</v>
      </c>
      <c r="R202" t="s">
        <v>37</v>
      </c>
      <c r="S202" t="s">
        <v>38</v>
      </c>
      <c r="T202" t="s">
        <v>50</v>
      </c>
      <c r="U202" t="s">
        <v>90</v>
      </c>
      <c r="V202" t="s">
        <v>88</v>
      </c>
      <c r="W202">
        <v>436</v>
      </c>
      <c r="X202">
        <v>249</v>
      </c>
      <c r="Y202">
        <v>187</v>
      </c>
      <c r="Z202">
        <v>11</v>
      </c>
      <c r="AA202">
        <v>5</v>
      </c>
      <c r="AB202">
        <v>6</v>
      </c>
      <c r="AC202">
        <v>1</v>
      </c>
      <c r="AD202">
        <v>1</v>
      </c>
      <c r="AE202">
        <v>0</v>
      </c>
      <c r="AF202">
        <v>1</v>
      </c>
      <c r="AG202">
        <v>0</v>
      </c>
      <c r="AH202">
        <v>1</v>
      </c>
      <c r="AI202">
        <v>5</v>
      </c>
      <c r="AJ202">
        <v>2</v>
      </c>
      <c r="AK202">
        <v>3</v>
      </c>
      <c r="AL202">
        <v>3</v>
      </c>
      <c r="AM202">
        <v>1</v>
      </c>
      <c r="AN202">
        <v>2</v>
      </c>
      <c r="AO202">
        <v>81</v>
      </c>
      <c r="AP202">
        <v>49</v>
      </c>
      <c r="AQ202">
        <v>-1</v>
      </c>
      <c r="AR202">
        <v>8</v>
      </c>
    </row>
    <row r="203" spans="1:44" x14ac:dyDescent="0.35">
      <c r="A203" t="s">
        <v>297</v>
      </c>
      <c r="B203">
        <v>22</v>
      </c>
      <c r="C203">
        <v>892940400</v>
      </c>
      <c r="D203">
        <v>12000000</v>
      </c>
      <c r="E203" s="20">
        <f t="shared" si="41"/>
        <v>3.7037037037037035E-2</v>
      </c>
      <c r="F203" s="20" t="str">
        <f t="shared" si="38"/>
        <v/>
      </c>
      <c r="G203" s="20">
        <f t="shared" si="39"/>
        <v>7.6923076923076927E-2</v>
      </c>
      <c r="H203" s="19">
        <f t="shared" si="42"/>
        <v>5.8823529411764705E-2</v>
      </c>
      <c r="I203" s="19">
        <f t="shared" si="43"/>
        <v>5.8823529411764705E-2</v>
      </c>
      <c r="J203" s="19">
        <f t="shared" si="40"/>
        <v>9.5351609058402856E-2</v>
      </c>
      <c r="K203">
        <f t="shared" si="44"/>
        <v>71.733333333333334</v>
      </c>
      <c r="L203">
        <f t="shared" si="45"/>
        <v>64.875</v>
      </c>
      <c r="M203">
        <f t="shared" si="46"/>
        <v>79.571428571428569</v>
      </c>
      <c r="N203">
        <f t="shared" si="47"/>
        <v>5.1631557207765385E-4</v>
      </c>
      <c r="O203" t="str">
        <f t="shared" si="48"/>
        <v/>
      </c>
      <c r="P203">
        <f t="shared" si="49"/>
        <v>9.6671730423974599E-4</v>
      </c>
      <c r="Q203" s="18">
        <f t="shared" si="50"/>
        <v>6.6666666666666666E-2</v>
      </c>
      <c r="R203" t="s">
        <v>37</v>
      </c>
      <c r="S203" t="s">
        <v>38</v>
      </c>
      <c r="T203" t="s">
        <v>50</v>
      </c>
      <c r="U203" t="s">
        <v>72</v>
      </c>
      <c r="V203" t="s">
        <v>45</v>
      </c>
      <c r="W203">
        <v>1076</v>
      </c>
      <c r="X203">
        <v>519</v>
      </c>
      <c r="Y203">
        <v>557</v>
      </c>
      <c r="Z203">
        <v>15</v>
      </c>
      <c r="AA203">
        <v>8</v>
      </c>
      <c r="AB203">
        <v>7</v>
      </c>
      <c r="AC203">
        <v>1</v>
      </c>
      <c r="AD203">
        <v>0</v>
      </c>
      <c r="AE203">
        <v>1</v>
      </c>
      <c r="AF203">
        <v>0</v>
      </c>
      <c r="AG203">
        <v>0</v>
      </c>
      <c r="AH203">
        <v>0</v>
      </c>
      <c r="AI203">
        <v>1</v>
      </c>
      <c r="AJ203">
        <v>1</v>
      </c>
      <c r="AK203">
        <v>0</v>
      </c>
      <c r="AL203">
        <v>27</v>
      </c>
      <c r="AM203">
        <v>14</v>
      </c>
      <c r="AN203">
        <v>13</v>
      </c>
      <c r="AO203">
        <v>167</v>
      </c>
      <c r="AP203">
        <v>303</v>
      </c>
      <c r="AQ203">
        <v>-1</v>
      </c>
      <c r="AR203">
        <v>9</v>
      </c>
    </row>
    <row r="204" spans="1:44" x14ac:dyDescent="0.35">
      <c r="A204" t="s">
        <v>298</v>
      </c>
      <c r="B204">
        <v>28</v>
      </c>
      <c r="C204">
        <v>717548400</v>
      </c>
      <c r="D204">
        <v>25000000</v>
      </c>
      <c r="E204" s="20">
        <f t="shared" si="41"/>
        <v>0.14285714285714285</v>
      </c>
      <c r="F204" s="20">
        <f t="shared" si="38"/>
        <v>0.16666666666666666</v>
      </c>
      <c r="G204" s="20">
        <f t="shared" si="39"/>
        <v>0.125</v>
      </c>
      <c r="H204" s="19">
        <f t="shared" si="42"/>
        <v>3.7037037037037035E-2</v>
      </c>
      <c r="I204" s="19">
        <f t="shared" si="43"/>
        <v>7.407407407407407E-2</v>
      </c>
      <c r="J204" s="19">
        <f t="shared" si="40"/>
        <v>4.4408917310595965E-2</v>
      </c>
      <c r="K204">
        <f t="shared" si="44"/>
        <v>80.333333333333329</v>
      </c>
      <c r="L204">
        <f t="shared" si="45"/>
        <v>76.111111111111114</v>
      </c>
      <c r="M204">
        <f t="shared" si="46"/>
        <v>84.555555555555557</v>
      </c>
      <c r="N204">
        <f t="shared" si="47"/>
        <v>1.7783046828689982E-3</v>
      </c>
      <c r="O204">
        <f t="shared" si="48"/>
        <v>2.18978102189781E-3</v>
      </c>
      <c r="P204">
        <f t="shared" si="49"/>
        <v>1.4783180026281208E-3</v>
      </c>
      <c r="Q204" s="18">
        <f t="shared" si="50"/>
        <v>0.3888888888888889</v>
      </c>
      <c r="R204" t="s">
        <v>37</v>
      </c>
      <c r="S204" t="s">
        <v>38</v>
      </c>
      <c r="T204" t="s">
        <v>50</v>
      </c>
      <c r="U204" t="s">
        <v>74</v>
      </c>
      <c r="V204" t="s">
        <v>85</v>
      </c>
      <c r="W204">
        <v>1446</v>
      </c>
      <c r="X204">
        <v>685</v>
      </c>
      <c r="Y204">
        <v>761</v>
      </c>
      <c r="Z204">
        <v>18</v>
      </c>
      <c r="AA204">
        <v>9</v>
      </c>
      <c r="AB204">
        <v>9</v>
      </c>
      <c r="AC204">
        <v>1</v>
      </c>
      <c r="AD204">
        <v>1</v>
      </c>
      <c r="AE204">
        <v>0</v>
      </c>
      <c r="AF204">
        <v>1</v>
      </c>
      <c r="AG204">
        <v>0</v>
      </c>
      <c r="AH204">
        <v>1</v>
      </c>
      <c r="AI204">
        <v>7</v>
      </c>
      <c r="AJ204">
        <v>3</v>
      </c>
      <c r="AK204">
        <v>4</v>
      </c>
      <c r="AL204">
        <v>14</v>
      </c>
      <c r="AM204">
        <v>6</v>
      </c>
      <c r="AN204">
        <v>8</v>
      </c>
      <c r="AO204">
        <v>180</v>
      </c>
      <c r="AP204">
        <v>159</v>
      </c>
      <c r="AQ204">
        <v>-1</v>
      </c>
      <c r="AR204">
        <v>7</v>
      </c>
    </row>
    <row r="205" spans="1:44" x14ac:dyDescent="0.35">
      <c r="A205" t="s">
        <v>299</v>
      </c>
      <c r="B205">
        <v>31</v>
      </c>
      <c r="C205">
        <v>621212400</v>
      </c>
      <c r="D205">
        <v>18000000</v>
      </c>
      <c r="E205" s="20">
        <f t="shared" si="41"/>
        <v>0.45454545454545453</v>
      </c>
      <c r="F205" s="20">
        <f t="shared" si="38"/>
        <v>0.6</v>
      </c>
      <c r="G205" s="20">
        <f t="shared" si="39"/>
        <v>0.33333333333333331</v>
      </c>
      <c r="H205" s="19">
        <f t="shared" si="42"/>
        <v>0.1</v>
      </c>
      <c r="I205" s="19">
        <f t="shared" si="43"/>
        <v>0.16666666666666666</v>
      </c>
      <c r="J205" s="19">
        <f t="shared" si="40"/>
        <v>3.4253092293054233E-2</v>
      </c>
      <c r="K205">
        <f t="shared" si="44"/>
        <v>57.157894736842103</v>
      </c>
      <c r="L205">
        <f t="shared" si="45"/>
        <v>59.222222222222221</v>
      </c>
      <c r="M205">
        <f t="shared" si="46"/>
        <v>55.3</v>
      </c>
      <c r="N205">
        <f t="shared" si="47"/>
        <v>7.9524527038339187E-3</v>
      </c>
      <c r="O205">
        <f t="shared" si="48"/>
        <v>1.0131332082551594E-2</v>
      </c>
      <c r="P205">
        <f t="shared" si="49"/>
        <v>6.0277275467148887E-3</v>
      </c>
      <c r="Q205" s="18">
        <f t="shared" si="50"/>
        <v>0.21052631578947367</v>
      </c>
      <c r="R205" t="s">
        <v>37</v>
      </c>
      <c r="S205" t="s">
        <v>38</v>
      </c>
      <c r="T205" t="s">
        <v>50</v>
      </c>
      <c r="U205" t="s">
        <v>53</v>
      </c>
      <c r="V205" t="s">
        <v>300</v>
      </c>
      <c r="W205">
        <v>1086</v>
      </c>
      <c r="X205">
        <v>533</v>
      </c>
      <c r="Y205">
        <v>553</v>
      </c>
      <c r="Z205">
        <v>19</v>
      </c>
      <c r="AA205">
        <v>9</v>
      </c>
      <c r="AB205">
        <v>10</v>
      </c>
      <c r="AC205">
        <v>3</v>
      </c>
      <c r="AD205">
        <v>1</v>
      </c>
      <c r="AE205">
        <v>2</v>
      </c>
      <c r="AF205">
        <v>2</v>
      </c>
      <c r="AG205">
        <v>2</v>
      </c>
      <c r="AH205">
        <v>0</v>
      </c>
      <c r="AI205">
        <v>4</v>
      </c>
      <c r="AJ205">
        <v>1</v>
      </c>
      <c r="AK205">
        <v>3</v>
      </c>
      <c r="AL205">
        <v>11</v>
      </c>
      <c r="AM205">
        <v>5</v>
      </c>
      <c r="AN205">
        <v>6</v>
      </c>
      <c r="AO205">
        <v>68</v>
      </c>
      <c r="AP205">
        <v>72</v>
      </c>
      <c r="AQ205">
        <v>-1</v>
      </c>
      <c r="AR205">
        <v>4</v>
      </c>
    </row>
    <row r="206" spans="1:44" x14ac:dyDescent="0.35">
      <c r="A206" t="s">
        <v>301</v>
      </c>
      <c r="B206">
        <v>27</v>
      </c>
      <c r="C206">
        <v>732499200</v>
      </c>
      <c r="D206">
        <v>45000000</v>
      </c>
      <c r="E206" s="20">
        <f t="shared" si="41"/>
        <v>0.8</v>
      </c>
      <c r="F206" s="20">
        <f t="shared" si="38"/>
        <v>0.4</v>
      </c>
      <c r="G206" s="20" t="str">
        <f t="shared" si="39"/>
        <v/>
      </c>
      <c r="H206" s="19">
        <f t="shared" si="42"/>
        <v>2.9411764705882353E-2</v>
      </c>
      <c r="I206" s="19">
        <f t="shared" si="43"/>
        <v>0.11764705882352941</v>
      </c>
      <c r="J206" s="19">
        <f t="shared" si="40"/>
        <v>5.4449754976102605E-2</v>
      </c>
      <c r="K206">
        <f t="shared" si="44"/>
        <v>57.727272727272727</v>
      </c>
      <c r="L206">
        <f t="shared" si="45"/>
        <v>61.333333333333336</v>
      </c>
      <c r="M206">
        <f t="shared" si="46"/>
        <v>53.4</v>
      </c>
      <c r="N206">
        <f t="shared" si="47"/>
        <v>1.3858267716535434E-2</v>
      </c>
      <c r="O206">
        <f t="shared" si="48"/>
        <v>6.5217391304347831E-3</v>
      </c>
      <c r="P206" t="str">
        <f t="shared" si="49"/>
        <v/>
      </c>
      <c r="Q206" s="18">
        <f t="shared" si="50"/>
        <v>0.54545454545454541</v>
      </c>
      <c r="R206" t="s">
        <v>37</v>
      </c>
      <c r="S206" t="s">
        <v>38</v>
      </c>
      <c r="T206" t="s">
        <v>50</v>
      </c>
      <c r="U206" t="s">
        <v>105</v>
      </c>
      <c r="V206" t="s">
        <v>302</v>
      </c>
      <c r="W206">
        <v>635</v>
      </c>
      <c r="X206">
        <v>368</v>
      </c>
      <c r="Y206">
        <v>267</v>
      </c>
      <c r="Z206">
        <v>11</v>
      </c>
      <c r="AA206">
        <v>6</v>
      </c>
      <c r="AB206">
        <v>5</v>
      </c>
      <c r="AC206">
        <v>1</v>
      </c>
      <c r="AD206">
        <v>0</v>
      </c>
      <c r="AE206">
        <v>1</v>
      </c>
      <c r="AF206">
        <v>3</v>
      </c>
      <c r="AG206">
        <v>2</v>
      </c>
      <c r="AH206">
        <v>1</v>
      </c>
      <c r="AI206">
        <v>6</v>
      </c>
      <c r="AJ206">
        <v>2</v>
      </c>
      <c r="AK206">
        <v>4</v>
      </c>
      <c r="AL206">
        <v>5</v>
      </c>
      <c r="AM206">
        <v>5</v>
      </c>
      <c r="AN206">
        <v>0</v>
      </c>
      <c r="AO206">
        <v>117</v>
      </c>
      <c r="AP206">
        <v>9</v>
      </c>
      <c r="AQ206">
        <v>-1</v>
      </c>
      <c r="AR206">
        <v>14</v>
      </c>
    </row>
    <row r="207" spans="1:44" x14ac:dyDescent="0.35">
      <c r="A207" t="s">
        <v>303</v>
      </c>
      <c r="B207">
        <v>31</v>
      </c>
      <c r="C207">
        <v>611708400</v>
      </c>
      <c r="D207">
        <v>2400000</v>
      </c>
      <c r="E207" s="20" t="str">
        <f t="shared" si="41"/>
        <v/>
      </c>
      <c r="F207" s="20" t="str">
        <f t="shared" si="38"/>
        <v/>
      </c>
      <c r="G207" s="20" t="str">
        <f t="shared" si="39"/>
        <v/>
      </c>
      <c r="H207" s="19">
        <f t="shared" si="42"/>
        <v>0</v>
      </c>
      <c r="I207" s="19">
        <f t="shared" si="43"/>
        <v>0</v>
      </c>
      <c r="J207" s="19">
        <f t="shared" si="40"/>
        <v>1.9070321811680571E-2</v>
      </c>
      <c r="K207">
        <f t="shared" si="44"/>
        <v>24</v>
      </c>
      <c r="L207">
        <f t="shared" si="45"/>
        <v>26.25</v>
      </c>
      <c r="M207">
        <f t="shared" si="46"/>
        <v>22.2</v>
      </c>
      <c r="N207" t="str">
        <f t="shared" si="47"/>
        <v/>
      </c>
      <c r="O207" t="str">
        <f t="shared" si="48"/>
        <v/>
      </c>
      <c r="P207" t="str">
        <f t="shared" si="49"/>
        <v/>
      </c>
      <c r="Q207" s="18">
        <f t="shared" si="50"/>
        <v>0.1111111111111111</v>
      </c>
      <c r="R207" t="s">
        <v>37</v>
      </c>
      <c r="S207" t="s">
        <v>38</v>
      </c>
      <c r="T207" t="s">
        <v>39</v>
      </c>
      <c r="U207" t="s">
        <v>72</v>
      </c>
      <c r="V207" t="s">
        <v>141</v>
      </c>
      <c r="W207">
        <v>216</v>
      </c>
      <c r="X207">
        <v>105</v>
      </c>
      <c r="Y207">
        <v>111</v>
      </c>
      <c r="Z207">
        <v>9</v>
      </c>
      <c r="AA207">
        <v>4</v>
      </c>
      <c r="AB207">
        <v>5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1</v>
      </c>
      <c r="AJ207">
        <v>1</v>
      </c>
      <c r="AK207">
        <v>0</v>
      </c>
      <c r="AL207">
        <v>5</v>
      </c>
      <c r="AM207">
        <v>3</v>
      </c>
      <c r="AN207">
        <v>2</v>
      </c>
      <c r="AO207">
        <v>-1</v>
      </c>
      <c r="AP207">
        <v>-1</v>
      </c>
      <c r="AQ207">
        <v>-1</v>
      </c>
      <c r="AR207">
        <v>24</v>
      </c>
    </row>
    <row r="208" spans="1:44" x14ac:dyDescent="0.35">
      <c r="A208" t="s">
        <v>304</v>
      </c>
      <c r="B208">
        <v>23</v>
      </c>
      <c r="C208">
        <v>875660400</v>
      </c>
      <c r="D208">
        <v>8000000</v>
      </c>
      <c r="E208" s="20" t="str">
        <f t="shared" si="41"/>
        <v/>
      </c>
      <c r="F208" s="20" t="str">
        <f t="shared" si="38"/>
        <v/>
      </c>
      <c r="G208" s="20" t="str">
        <f t="shared" si="39"/>
        <v/>
      </c>
      <c r="H208" s="19">
        <f t="shared" si="42"/>
        <v>0</v>
      </c>
      <c r="I208" s="19">
        <f t="shared" si="43"/>
        <v>0</v>
      </c>
      <c r="J208" s="19">
        <f t="shared" si="40"/>
        <v>1.6494845360824743E-2</v>
      </c>
      <c r="K208">
        <f t="shared" si="44"/>
        <v>32.75</v>
      </c>
      <c r="L208">
        <f t="shared" si="45"/>
        <v>6.5</v>
      </c>
      <c r="M208">
        <f t="shared" si="46"/>
        <v>59</v>
      </c>
      <c r="N208" t="str">
        <f t="shared" si="47"/>
        <v/>
      </c>
      <c r="O208" t="str">
        <f t="shared" si="48"/>
        <v/>
      </c>
      <c r="P208" t="str">
        <f t="shared" si="49"/>
        <v/>
      </c>
      <c r="Q208" s="18">
        <f t="shared" si="50"/>
        <v>0.25</v>
      </c>
      <c r="R208" t="s">
        <v>37</v>
      </c>
      <c r="S208" t="s">
        <v>38</v>
      </c>
      <c r="T208" t="s">
        <v>50</v>
      </c>
      <c r="U208" t="s">
        <v>136</v>
      </c>
      <c r="V208" t="s">
        <v>45</v>
      </c>
      <c r="W208">
        <v>131</v>
      </c>
      <c r="X208">
        <v>13</v>
      </c>
      <c r="Y208">
        <v>118</v>
      </c>
      <c r="Z208">
        <v>4</v>
      </c>
      <c r="AA208">
        <v>2</v>
      </c>
      <c r="AB208">
        <v>2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1</v>
      </c>
      <c r="AJ208">
        <v>0</v>
      </c>
      <c r="AK208">
        <v>1</v>
      </c>
      <c r="AL208">
        <v>0</v>
      </c>
      <c r="AM208">
        <v>0</v>
      </c>
      <c r="AN208">
        <v>0</v>
      </c>
      <c r="AO208">
        <v>-1</v>
      </c>
      <c r="AP208">
        <v>-1</v>
      </c>
      <c r="AQ208">
        <v>-1</v>
      </c>
      <c r="AR208">
        <v>19</v>
      </c>
    </row>
    <row r="209" spans="1:44" x14ac:dyDescent="0.35">
      <c r="A209" t="s">
        <v>305</v>
      </c>
      <c r="B209">
        <v>25</v>
      </c>
      <c r="C209">
        <v>791164800</v>
      </c>
      <c r="D209">
        <v>9000000</v>
      </c>
      <c r="E209" s="20">
        <f t="shared" si="41"/>
        <v>0.10526315789473684</v>
      </c>
      <c r="F209" s="20">
        <f t="shared" si="38"/>
        <v>9.0909090909090912E-2</v>
      </c>
      <c r="G209" s="20">
        <f t="shared" si="39"/>
        <v>0.125</v>
      </c>
      <c r="H209" s="19">
        <f t="shared" si="42"/>
        <v>0</v>
      </c>
      <c r="I209" s="19">
        <f t="shared" si="43"/>
        <v>0.125</v>
      </c>
      <c r="J209" s="19">
        <f t="shared" si="40"/>
        <v>4.211511464670098E-2</v>
      </c>
      <c r="K209">
        <f t="shared" si="44"/>
        <v>68.235294117647058</v>
      </c>
      <c r="L209">
        <f t="shared" si="45"/>
        <v>66.8</v>
      </c>
      <c r="M209">
        <f t="shared" si="46"/>
        <v>70.285714285714292</v>
      </c>
      <c r="N209">
        <f t="shared" si="47"/>
        <v>1.542649727767695E-3</v>
      </c>
      <c r="O209">
        <f t="shared" si="48"/>
        <v>1.3609145345672292E-3</v>
      </c>
      <c r="P209">
        <f t="shared" si="49"/>
        <v>1.7784552845528454E-3</v>
      </c>
      <c r="Q209" s="18">
        <f t="shared" si="50"/>
        <v>0.23529411764705882</v>
      </c>
      <c r="R209" t="s">
        <v>37</v>
      </c>
      <c r="S209" t="s">
        <v>38</v>
      </c>
      <c r="T209" t="s">
        <v>50</v>
      </c>
      <c r="U209" t="s">
        <v>56</v>
      </c>
      <c r="V209" t="s">
        <v>45</v>
      </c>
      <c r="W209">
        <v>1160</v>
      </c>
      <c r="X209">
        <v>668</v>
      </c>
      <c r="Y209">
        <v>492</v>
      </c>
      <c r="Z209">
        <v>17</v>
      </c>
      <c r="AA209">
        <v>10</v>
      </c>
      <c r="AB209">
        <v>7</v>
      </c>
      <c r="AC209">
        <v>0</v>
      </c>
      <c r="AD209">
        <v>0</v>
      </c>
      <c r="AE209">
        <v>0</v>
      </c>
      <c r="AF209">
        <v>2</v>
      </c>
      <c r="AG209">
        <v>1</v>
      </c>
      <c r="AH209">
        <v>1</v>
      </c>
      <c r="AI209">
        <v>4</v>
      </c>
      <c r="AJ209">
        <v>3</v>
      </c>
      <c r="AK209">
        <v>1</v>
      </c>
      <c r="AL209">
        <v>19</v>
      </c>
      <c r="AM209">
        <v>11</v>
      </c>
      <c r="AN209">
        <v>8</v>
      </c>
      <c r="AO209">
        <v>243</v>
      </c>
      <c r="AP209">
        <v>76</v>
      </c>
      <c r="AQ209">
        <v>-1</v>
      </c>
      <c r="AR209">
        <v>18</v>
      </c>
    </row>
    <row r="210" spans="1:44" x14ac:dyDescent="0.35">
      <c r="A210" t="s">
        <v>306</v>
      </c>
      <c r="B210">
        <v>27</v>
      </c>
      <c r="C210">
        <v>743814000</v>
      </c>
      <c r="D210">
        <v>120000000</v>
      </c>
      <c r="E210" s="20">
        <f t="shared" si="41"/>
        <v>1.6428571428571428</v>
      </c>
      <c r="F210" s="20">
        <f t="shared" ref="F210:F273" si="51">IFERROR(IF((AD210+AG210)/AM210=0,"",(AD210+AG210)/AM210),"")</f>
        <v>1.375</v>
      </c>
      <c r="G210" s="20">
        <f t="shared" ref="G210:G273" si="52">IFERROR(IF((AE210+AH210)/AN210=0,"",(AE210+AH210)/AN210),"")</f>
        <v>2</v>
      </c>
      <c r="H210" s="19">
        <f t="shared" si="42"/>
        <v>0.35294117647058826</v>
      </c>
      <c r="I210" s="19">
        <f t="shared" si="43"/>
        <v>0.67647058823529416</v>
      </c>
      <c r="J210" s="19">
        <f t="shared" si="40"/>
        <v>0.16870518768452131</v>
      </c>
      <c r="K210">
        <f t="shared" si="44"/>
        <v>87.21052631578948</v>
      </c>
      <c r="L210">
        <f t="shared" si="45"/>
        <v>85.3</v>
      </c>
      <c r="M210">
        <f t="shared" si="46"/>
        <v>89.333333333333329</v>
      </c>
      <c r="N210">
        <f t="shared" si="47"/>
        <v>1.8837830847486851E-2</v>
      </c>
      <c r="O210">
        <f t="shared" si="48"/>
        <v>1.6119577960140682E-2</v>
      </c>
      <c r="P210">
        <f t="shared" si="49"/>
        <v>2.2388059701492539E-2</v>
      </c>
      <c r="Q210" s="18">
        <f t="shared" si="50"/>
        <v>0.31578947368421051</v>
      </c>
      <c r="R210" t="s">
        <v>37</v>
      </c>
      <c r="S210" t="s">
        <v>38</v>
      </c>
      <c r="T210" t="s">
        <v>39</v>
      </c>
      <c r="U210" t="s">
        <v>90</v>
      </c>
      <c r="V210" t="s">
        <v>45</v>
      </c>
      <c r="W210">
        <v>1657</v>
      </c>
      <c r="X210">
        <v>853</v>
      </c>
      <c r="Y210">
        <v>804</v>
      </c>
      <c r="Z210">
        <v>19</v>
      </c>
      <c r="AA210">
        <v>10</v>
      </c>
      <c r="AB210">
        <v>9</v>
      </c>
      <c r="AC210">
        <v>12</v>
      </c>
      <c r="AD210">
        <v>6</v>
      </c>
      <c r="AE210">
        <v>6</v>
      </c>
      <c r="AF210">
        <v>11</v>
      </c>
      <c r="AG210">
        <v>5</v>
      </c>
      <c r="AH210">
        <v>6</v>
      </c>
      <c r="AI210">
        <v>6</v>
      </c>
      <c r="AJ210">
        <v>3</v>
      </c>
      <c r="AK210">
        <v>3</v>
      </c>
      <c r="AL210">
        <v>14</v>
      </c>
      <c r="AM210">
        <v>8</v>
      </c>
      <c r="AN210">
        <v>6</v>
      </c>
      <c r="AO210">
        <v>7</v>
      </c>
      <c r="AP210">
        <v>3</v>
      </c>
      <c r="AQ210">
        <v>-1</v>
      </c>
      <c r="AR210">
        <v>1</v>
      </c>
    </row>
    <row r="211" spans="1:44" x14ac:dyDescent="0.35">
      <c r="A211" t="s">
        <v>307</v>
      </c>
      <c r="B211">
        <v>23</v>
      </c>
      <c r="C211">
        <v>882576000</v>
      </c>
      <c r="D211">
        <v>200000</v>
      </c>
      <c r="E211" s="20" t="str">
        <f t="shared" si="41"/>
        <v/>
      </c>
      <c r="F211" s="20" t="str">
        <f t="shared" si="51"/>
        <v/>
      </c>
      <c r="G211" s="20" t="str">
        <f t="shared" si="52"/>
        <v/>
      </c>
      <c r="H211" s="19">
        <f t="shared" si="42"/>
        <v>0</v>
      </c>
      <c r="I211" s="19">
        <f t="shared" si="43"/>
        <v>0</v>
      </c>
      <c r="J211" s="19">
        <f t="shared" si="40"/>
        <v>7.5958982149639193E-4</v>
      </c>
      <c r="K211" t="str">
        <f t="shared" si="44"/>
        <v/>
      </c>
      <c r="L211" t="str">
        <f t="shared" si="45"/>
        <v/>
      </c>
      <c r="M211" t="str">
        <f t="shared" si="46"/>
        <v/>
      </c>
      <c r="N211" t="str">
        <f t="shared" si="47"/>
        <v/>
      </c>
      <c r="O211" t="str">
        <f t="shared" si="48"/>
        <v/>
      </c>
      <c r="P211" t="str">
        <f t="shared" si="49"/>
        <v/>
      </c>
      <c r="Q211" s="18" t="str">
        <f t="shared" si="50"/>
        <v/>
      </c>
      <c r="R211" t="s">
        <v>37</v>
      </c>
      <c r="S211" t="s">
        <v>38</v>
      </c>
      <c r="T211" t="s">
        <v>47</v>
      </c>
      <c r="U211" t="s">
        <v>80</v>
      </c>
      <c r="V211" t="s">
        <v>45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-1</v>
      </c>
      <c r="AP211">
        <v>-1</v>
      </c>
      <c r="AQ211">
        <v>-1</v>
      </c>
      <c r="AR211">
        <v>-1</v>
      </c>
    </row>
    <row r="212" spans="1:44" x14ac:dyDescent="0.35">
      <c r="A212" t="s">
        <v>308</v>
      </c>
      <c r="B212">
        <v>27</v>
      </c>
      <c r="C212">
        <v>731289600</v>
      </c>
      <c r="D212">
        <v>40000000</v>
      </c>
      <c r="E212" s="20">
        <f t="shared" si="41"/>
        <v>7.6923076923076927E-2</v>
      </c>
      <c r="F212" s="20">
        <f t="shared" si="51"/>
        <v>6.6666666666666666E-2</v>
      </c>
      <c r="G212" s="20">
        <f t="shared" si="52"/>
        <v>9.0909090909090912E-2</v>
      </c>
      <c r="H212" s="19">
        <f t="shared" si="42"/>
        <v>4.5454545454545456E-2</v>
      </c>
      <c r="I212" s="19">
        <f t="shared" si="43"/>
        <v>4.5454545454545456E-2</v>
      </c>
      <c r="J212" s="19">
        <f t="shared" si="40"/>
        <v>5.5298265016935091E-2</v>
      </c>
      <c r="K212">
        <f t="shared" si="44"/>
        <v>90</v>
      </c>
      <c r="L212">
        <f t="shared" si="45"/>
        <v>90</v>
      </c>
      <c r="M212">
        <f t="shared" si="46"/>
        <v>90</v>
      </c>
      <c r="N212">
        <f t="shared" si="47"/>
        <v>8.547008547008547E-4</v>
      </c>
      <c r="O212">
        <f t="shared" si="48"/>
        <v>7.407407407407407E-4</v>
      </c>
      <c r="P212">
        <f t="shared" si="49"/>
        <v>1.0101010101010101E-3</v>
      </c>
      <c r="Q212" s="18">
        <f t="shared" si="50"/>
        <v>0.36363636363636365</v>
      </c>
      <c r="R212" t="s">
        <v>37</v>
      </c>
      <c r="S212" t="s">
        <v>38</v>
      </c>
      <c r="T212" t="s">
        <v>43</v>
      </c>
      <c r="U212" t="s">
        <v>51</v>
      </c>
      <c r="V212" t="s">
        <v>45</v>
      </c>
      <c r="W212">
        <v>1980</v>
      </c>
      <c r="X212">
        <v>990</v>
      </c>
      <c r="Y212">
        <v>990</v>
      </c>
      <c r="Z212">
        <v>22</v>
      </c>
      <c r="AA212">
        <v>11</v>
      </c>
      <c r="AB212">
        <v>11</v>
      </c>
      <c r="AC212">
        <v>2</v>
      </c>
      <c r="AD212">
        <v>1</v>
      </c>
      <c r="AE212">
        <v>1</v>
      </c>
      <c r="AF212">
        <v>0</v>
      </c>
      <c r="AG212">
        <v>0</v>
      </c>
      <c r="AH212">
        <v>0</v>
      </c>
      <c r="AI212">
        <v>8</v>
      </c>
      <c r="AJ212">
        <v>5</v>
      </c>
      <c r="AK212">
        <v>3</v>
      </c>
      <c r="AL212">
        <v>26</v>
      </c>
      <c r="AM212">
        <v>15</v>
      </c>
      <c r="AN212">
        <v>11</v>
      </c>
      <c r="AO212">
        <v>151</v>
      </c>
      <c r="AP212">
        <v>332</v>
      </c>
      <c r="AQ212">
        <v>58</v>
      </c>
      <c r="AR212">
        <v>8</v>
      </c>
    </row>
    <row r="213" spans="1:44" x14ac:dyDescent="0.35">
      <c r="A213" t="s">
        <v>309</v>
      </c>
      <c r="B213">
        <v>24</v>
      </c>
      <c r="C213">
        <v>823219200</v>
      </c>
      <c r="D213">
        <v>25000000</v>
      </c>
      <c r="E213" s="20" t="str">
        <f t="shared" si="41"/>
        <v/>
      </c>
      <c r="F213" s="20" t="str">
        <f t="shared" si="51"/>
        <v/>
      </c>
      <c r="G213" s="20" t="str">
        <f t="shared" si="52"/>
        <v/>
      </c>
      <c r="H213" s="19">
        <f t="shared" si="42"/>
        <v>0</v>
      </c>
      <c r="I213" s="19">
        <f t="shared" si="43"/>
        <v>0</v>
      </c>
      <c r="J213" s="19">
        <f t="shared" si="40"/>
        <v>3.5146914100941937E-2</v>
      </c>
      <c r="K213">
        <f t="shared" si="44"/>
        <v>63.111111111111114</v>
      </c>
      <c r="L213">
        <f t="shared" si="45"/>
        <v>55.428571428571431</v>
      </c>
      <c r="M213">
        <f t="shared" si="46"/>
        <v>90</v>
      </c>
      <c r="N213" t="str">
        <f t="shared" si="47"/>
        <v/>
      </c>
      <c r="O213" t="str">
        <f t="shared" si="48"/>
        <v/>
      </c>
      <c r="P213" t="str">
        <f t="shared" si="49"/>
        <v/>
      </c>
      <c r="Q213" s="18">
        <f t="shared" si="50"/>
        <v>0.1111111111111111</v>
      </c>
      <c r="R213" t="s">
        <v>37</v>
      </c>
      <c r="S213" t="s">
        <v>38</v>
      </c>
      <c r="T213" t="s">
        <v>50</v>
      </c>
      <c r="U213" t="s">
        <v>90</v>
      </c>
      <c r="V213" t="s">
        <v>45</v>
      </c>
      <c r="W213">
        <v>568</v>
      </c>
      <c r="X213">
        <v>388</v>
      </c>
      <c r="Y213">
        <v>180</v>
      </c>
      <c r="Z213">
        <v>9</v>
      </c>
      <c r="AA213">
        <v>7</v>
      </c>
      <c r="AB213">
        <v>2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1</v>
      </c>
      <c r="AJ213">
        <v>1</v>
      </c>
      <c r="AK213">
        <v>0</v>
      </c>
      <c r="AL213">
        <v>8</v>
      </c>
      <c r="AM213">
        <v>6</v>
      </c>
      <c r="AN213">
        <v>2</v>
      </c>
      <c r="AO213">
        <v>302</v>
      </c>
      <c r="AP213">
        <v>346</v>
      </c>
      <c r="AQ213">
        <v>-1</v>
      </c>
      <c r="AR213">
        <v>17</v>
      </c>
    </row>
    <row r="214" spans="1:44" x14ac:dyDescent="0.35">
      <c r="A214" t="s">
        <v>310</v>
      </c>
      <c r="B214">
        <v>23</v>
      </c>
      <c r="C214">
        <v>881625600</v>
      </c>
      <c r="D214">
        <v>28000000</v>
      </c>
      <c r="E214" s="20">
        <f t="shared" si="41"/>
        <v>0.5</v>
      </c>
      <c r="F214" s="20">
        <f t="shared" si="51"/>
        <v>0.58333333333333337</v>
      </c>
      <c r="G214" s="20">
        <f t="shared" si="52"/>
        <v>0.375</v>
      </c>
      <c r="H214" s="19">
        <f t="shared" si="42"/>
        <v>0.19444444444444445</v>
      </c>
      <c r="I214" s="19">
        <f t="shared" si="43"/>
        <v>0.27777777777777779</v>
      </c>
      <c r="J214" s="19">
        <f t="shared" si="40"/>
        <v>5.7731958762886601E-2</v>
      </c>
      <c r="K214">
        <f t="shared" si="44"/>
        <v>77.523809523809518</v>
      </c>
      <c r="L214">
        <f t="shared" si="45"/>
        <v>73.63636363636364</v>
      </c>
      <c r="M214">
        <f t="shared" si="46"/>
        <v>81.8</v>
      </c>
      <c r="N214">
        <f t="shared" si="47"/>
        <v>6.4496314496314501E-3</v>
      </c>
      <c r="O214">
        <f t="shared" si="48"/>
        <v>7.921810699588477E-3</v>
      </c>
      <c r="P214">
        <f t="shared" si="49"/>
        <v>4.5843520782396091E-3</v>
      </c>
      <c r="Q214" s="18">
        <f t="shared" si="50"/>
        <v>0.38095238095238093</v>
      </c>
      <c r="R214" t="s">
        <v>37</v>
      </c>
      <c r="S214" t="s">
        <v>38</v>
      </c>
      <c r="T214" t="s">
        <v>50</v>
      </c>
      <c r="U214" t="s">
        <v>136</v>
      </c>
      <c r="V214" t="s">
        <v>45</v>
      </c>
      <c r="W214">
        <v>1628</v>
      </c>
      <c r="X214">
        <v>810</v>
      </c>
      <c r="Y214">
        <v>818</v>
      </c>
      <c r="Z214">
        <v>21</v>
      </c>
      <c r="AA214">
        <v>11</v>
      </c>
      <c r="AB214">
        <v>10</v>
      </c>
      <c r="AC214">
        <v>7</v>
      </c>
      <c r="AD214">
        <v>5</v>
      </c>
      <c r="AE214">
        <v>2</v>
      </c>
      <c r="AF214">
        <v>3</v>
      </c>
      <c r="AG214">
        <v>2</v>
      </c>
      <c r="AH214">
        <v>1</v>
      </c>
      <c r="AI214">
        <v>8</v>
      </c>
      <c r="AJ214">
        <v>4</v>
      </c>
      <c r="AK214">
        <v>4</v>
      </c>
      <c r="AL214">
        <v>20</v>
      </c>
      <c r="AM214">
        <v>12</v>
      </c>
      <c r="AN214">
        <v>8</v>
      </c>
      <c r="AO214">
        <v>30</v>
      </c>
      <c r="AP214">
        <v>68</v>
      </c>
      <c r="AQ214">
        <v>-1</v>
      </c>
      <c r="AR214">
        <v>2</v>
      </c>
    </row>
    <row r="215" spans="1:44" x14ac:dyDescent="0.35">
      <c r="A215" t="s">
        <v>311</v>
      </c>
      <c r="B215">
        <v>25</v>
      </c>
      <c r="C215">
        <v>795571200</v>
      </c>
      <c r="D215">
        <v>28000000</v>
      </c>
      <c r="E215" s="20">
        <f t="shared" si="41"/>
        <v>0.10526315789473684</v>
      </c>
      <c r="F215" s="20">
        <f t="shared" si="51"/>
        <v>0.2</v>
      </c>
      <c r="G215" s="20" t="str">
        <f t="shared" si="52"/>
        <v/>
      </c>
      <c r="H215" s="19">
        <f t="shared" si="42"/>
        <v>0</v>
      </c>
      <c r="I215" s="19">
        <f t="shared" si="43"/>
        <v>7.407407407407407E-2</v>
      </c>
      <c r="J215" s="19">
        <f t="shared" si="40"/>
        <v>4.9737987387867486E-2</v>
      </c>
      <c r="K215">
        <f t="shared" si="44"/>
        <v>86.473684210526315</v>
      </c>
      <c r="L215">
        <f t="shared" si="45"/>
        <v>88.222222222222229</v>
      </c>
      <c r="M215">
        <f t="shared" si="46"/>
        <v>84.9</v>
      </c>
      <c r="N215">
        <f t="shared" si="47"/>
        <v>1.2172854534388314E-3</v>
      </c>
      <c r="O215">
        <f t="shared" si="48"/>
        <v>2.2670025188916876E-3</v>
      </c>
      <c r="P215" t="str">
        <f t="shared" si="49"/>
        <v/>
      </c>
      <c r="Q215" s="18">
        <f t="shared" si="50"/>
        <v>0.36842105263157893</v>
      </c>
      <c r="R215" t="s">
        <v>37</v>
      </c>
      <c r="S215" t="s">
        <v>38</v>
      </c>
      <c r="T215" t="s">
        <v>43</v>
      </c>
      <c r="U215" t="s">
        <v>74</v>
      </c>
      <c r="V215" t="s">
        <v>61</v>
      </c>
      <c r="W215">
        <v>1643</v>
      </c>
      <c r="X215">
        <v>794</v>
      </c>
      <c r="Y215">
        <v>849</v>
      </c>
      <c r="Z215">
        <v>19</v>
      </c>
      <c r="AA215">
        <v>9</v>
      </c>
      <c r="AB215">
        <v>10</v>
      </c>
      <c r="AC215">
        <v>0</v>
      </c>
      <c r="AD215">
        <v>0</v>
      </c>
      <c r="AE215">
        <v>0</v>
      </c>
      <c r="AF215">
        <v>2</v>
      </c>
      <c r="AG215">
        <v>2</v>
      </c>
      <c r="AH215">
        <v>0</v>
      </c>
      <c r="AI215">
        <v>7</v>
      </c>
      <c r="AJ215">
        <v>2</v>
      </c>
      <c r="AK215">
        <v>5</v>
      </c>
      <c r="AL215">
        <v>19</v>
      </c>
      <c r="AM215">
        <v>10</v>
      </c>
      <c r="AN215">
        <v>9</v>
      </c>
      <c r="AO215">
        <v>229</v>
      </c>
      <c r="AP215">
        <v>111</v>
      </c>
      <c r="AQ215">
        <v>38</v>
      </c>
      <c r="AR215">
        <v>22</v>
      </c>
    </row>
    <row r="216" spans="1:44" x14ac:dyDescent="0.35">
      <c r="A216" t="s">
        <v>312</v>
      </c>
      <c r="B216">
        <v>27</v>
      </c>
      <c r="C216">
        <v>758332800</v>
      </c>
      <c r="D216">
        <v>12000000</v>
      </c>
      <c r="E216" s="20">
        <f t="shared" si="41"/>
        <v>0.25</v>
      </c>
      <c r="F216" s="20">
        <f t="shared" si="51"/>
        <v>0.22222222222222221</v>
      </c>
      <c r="G216" s="20">
        <f t="shared" si="52"/>
        <v>0.2857142857142857</v>
      </c>
      <c r="H216" s="19">
        <f t="shared" si="42"/>
        <v>5.7142857142857141E-2</v>
      </c>
      <c r="I216" s="19">
        <f t="shared" si="43"/>
        <v>0.11428571428571428</v>
      </c>
      <c r="J216" s="19">
        <f t="shared" si="40"/>
        <v>5.1757601897778734E-2</v>
      </c>
      <c r="K216">
        <f t="shared" si="44"/>
        <v>57.5</v>
      </c>
      <c r="L216">
        <f t="shared" si="45"/>
        <v>77</v>
      </c>
      <c r="M216">
        <f t="shared" si="46"/>
        <v>43.571428571428569</v>
      </c>
      <c r="N216">
        <f t="shared" si="47"/>
        <v>4.3478260869565218E-3</v>
      </c>
      <c r="O216">
        <f t="shared" si="48"/>
        <v>2.886002886002886E-3</v>
      </c>
      <c r="P216">
        <f t="shared" si="49"/>
        <v>6.5573770491803279E-3</v>
      </c>
      <c r="Q216" s="18">
        <f t="shared" si="50"/>
        <v>0.33333333333333331</v>
      </c>
      <c r="R216" t="s">
        <v>37</v>
      </c>
      <c r="S216" t="s">
        <v>38</v>
      </c>
      <c r="T216" t="s">
        <v>50</v>
      </c>
      <c r="U216" t="s">
        <v>179</v>
      </c>
      <c r="V216" t="s">
        <v>101</v>
      </c>
      <c r="W216">
        <v>690</v>
      </c>
      <c r="X216">
        <v>385</v>
      </c>
      <c r="Y216">
        <v>305</v>
      </c>
      <c r="Z216">
        <v>12</v>
      </c>
      <c r="AA216">
        <v>5</v>
      </c>
      <c r="AB216">
        <v>7</v>
      </c>
      <c r="AC216">
        <v>2</v>
      </c>
      <c r="AD216">
        <v>2</v>
      </c>
      <c r="AE216">
        <v>0</v>
      </c>
      <c r="AF216">
        <v>2</v>
      </c>
      <c r="AG216">
        <v>0</v>
      </c>
      <c r="AH216">
        <v>2</v>
      </c>
      <c r="AI216">
        <v>4</v>
      </c>
      <c r="AJ216">
        <v>0</v>
      </c>
      <c r="AK216">
        <v>4</v>
      </c>
      <c r="AL216">
        <v>16</v>
      </c>
      <c r="AM216">
        <v>9</v>
      </c>
      <c r="AN216">
        <v>7</v>
      </c>
      <c r="AO216">
        <v>65</v>
      </c>
      <c r="AP216">
        <v>26</v>
      </c>
      <c r="AQ216">
        <v>-1</v>
      </c>
      <c r="AR216">
        <v>7</v>
      </c>
    </row>
    <row r="217" spans="1:44" x14ac:dyDescent="0.35">
      <c r="A217" t="s">
        <v>313</v>
      </c>
      <c r="B217">
        <v>28</v>
      </c>
      <c r="C217">
        <v>710550000</v>
      </c>
      <c r="D217">
        <v>90000000</v>
      </c>
      <c r="E217" s="20">
        <f t="shared" si="41"/>
        <v>1.2857142857142858</v>
      </c>
      <c r="F217" s="20">
        <f t="shared" si="51"/>
        <v>0.875</v>
      </c>
      <c r="G217" s="20">
        <f t="shared" si="52"/>
        <v>1.8333333333333333</v>
      </c>
      <c r="H217" s="19">
        <f t="shared" si="42"/>
        <v>0.35294117647058826</v>
      </c>
      <c r="I217" s="19">
        <f t="shared" si="43"/>
        <v>0.52941176470588236</v>
      </c>
      <c r="J217" s="19">
        <f t="shared" si="40"/>
        <v>0.12652889076339097</v>
      </c>
      <c r="K217">
        <f t="shared" si="44"/>
        <v>85.65</v>
      </c>
      <c r="L217">
        <f t="shared" si="45"/>
        <v>83.9</v>
      </c>
      <c r="M217">
        <f t="shared" si="46"/>
        <v>87.4</v>
      </c>
      <c r="N217">
        <f t="shared" si="47"/>
        <v>1.5011258443832875E-2</v>
      </c>
      <c r="O217">
        <f t="shared" si="48"/>
        <v>1.0429082240762812E-2</v>
      </c>
      <c r="P217">
        <f t="shared" si="49"/>
        <v>2.0976353928299007E-2</v>
      </c>
      <c r="Q217" s="18">
        <f t="shared" si="50"/>
        <v>0.3</v>
      </c>
      <c r="R217" t="s">
        <v>37</v>
      </c>
      <c r="S217" t="s">
        <v>38</v>
      </c>
      <c r="T217" t="s">
        <v>39</v>
      </c>
      <c r="U217" t="s">
        <v>90</v>
      </c>
      <c r="V217" t="s">
        <v>314</v>
      </c>
      <c r="W217">
        <v>1713</v>
      </c>
      <c r="X217">
        <v>839</v>
      </c>
      <c r="Y217">
        <v>874</v>
      </c>
      <c r="Z217">
        <v>20</v>
      </c>
      <c r="AA217">
        <v>10</v>
      </c>
      <c r="AB217">
        <v>10</v>
      </c>
      <c r="AC217">
        <v>12</v>
      </c>
      <c r="AD217">
        <v>4</v>
      </c>
      <c r="AE217">
        <v>8</v>
      </c>
      <c r="AF217">
        <v>6</v>
      </c>
      <c r="AG217">
        <v>3</v>
      </c>
      <c r="AH217">
        <v>3</v>
      </c>
      <c r="AI217">
        <v>6</v>
      </c>
      <c r="AJ217">
        <v>3</v>
      </c>
      <c r="AK217">
        <v>3</v>
      </c>
      <c r="AL217">
        <v>14</v>
      </c>
      <c r="AM217">
        <v>8</v>
      </c>
      <c r="AN217">
        <v>6</v>
      </c>
      <c r="AO217">
        <v>9</v>
      </c>
      <c r="AP217">
        <v>13</v>
      </c>
      <c r="AQ217">
        <v>-1</v>
      </c>
      <c r="AR217">
        <v>2</v>
      </c>
    </row>
    <row r="218" spans="1:44" x14ac:dyDescent="0.35">
      <c r="A218" t="s">
        <v>315</v>
      </c>
      <c r="C218">
        <v>0</v>
      </c>
      <c r="E218" s="20" t="str">
        <f t="shared" si="41"/>
        <v/>
      </c>
      <c r="F218" s="20" t="str">
        <f t="shared" si="51"/>
        <v/>
      </c>
      <c r="G218" s="20" t="str">
        <f t="shared" si="52"/>
        <v/>
      </c>
      <c r="H218" s="19">
        <f t="shared" si="42"/>
        <v>0</v>
      </c>
      <c r="I218" s="19">
        <f t="shared" si="43"/>
        <v>0</v>
      </c>
      <c r="J218" s="19">
        <f t="shared" si="40"/>
        <v>0</v>
      </c>
      <c r="K218" t="str">
        <f t="shared" si="44"/>
        <v/>
      </c>
      <c r="L218" t="str">
        <f t="shared" si="45"/>
        <v/>
      </c>
      <c r="M218" t="str">
        <f t="shared" si="46"/>
        <v/>
      </c>
      <c r="N218" t="str">
        <f t="shared" si="47"/>
        <v/>
      </c>
      <c r="O218" t="str">
        <f t="shared" si="48"/>
        <v/>
      </c>
      <c r="P218" t="str">
        <f t="shared" si="49"/>
        <v/>
      </c>
      <c r="Q218" s="18" t="str">
        <f t="shared" si="50"/>
        <v/>
      </c>
      <c r="R218" t="s">
        <v>37</v>
      </c>
      <c r="S218" t="s">
        <v>38</v>
      </c>
      <c r="T218" t="s">
        <v>43</v>
      </c>
      <c r="U218" t="s">
        <v>60</v>
      </c>
      <c r="V218" t="s">
        <v>101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-1</v>
      </c>
      <c r="AP218">
        <v>-1</v>
      </c>
      <c r="AQ218">
        <v>-1</v>
      </c>
      <c r="AR218">
        <v>-1</v>
      </c>
    </row>
    <row r="219" spans="1:44" x14ac:dyDescent="0.35">
      <c r="A219" t="s">
        <v>316</v>
      </c>
      <c r="B219">
        <v>34</v>
      </c>
      <c r="C219">
        <v>535939200</v>
      </c>
      <c r="D219">
        <v>12000000</v>
      </c>
      <c r="E219" s="20" t="str">
        <f t="shared" si="41"/>
        <v/>
      </c>
      <c r="F219" s="20" t="str">
        <f t="shared" si="51"/>
        <v/>
      </c>
      <c r="G219" s="20" t="str">
        <f t="shared" si="52"/>
        <v/>
      </c>
      <c r="H219" s="19">
        <f t="shared" si="42"/>
        <v>0</v>
      </c>
      <c r="I219" s="19">
        <f t="shared" si="43"/>
        <v>0</v>
      </c>
      <c r="J219" s="19">
        <f t="shared" si="40"/>
        <v>1.6870518768452129E-2</v>
      </c>
      <c r="K219">
        <f t="shared" si="44"/>
        <v>90</v>
      </c>
      <c r="L219">
        <f t="shared" si="45"/>
        <v>90</v>
      </c>
      <c r="M219">
        <f t="shared" si="46"/>
        <v>90</v>
      </c>
      <c r="N219" t="str">
        <f t="shared" si="47"/>
        <v/>
      </c>
      <c r="O219" t="str">
        <f t="shared" si="48"/>
        <v/>
      </c>
      <c r="P219" t="str">
        <f t="shared" si="49"/>
        <v/>
      </c>
      <c r="Q219" s="18">
        <f t="shared" si="50"/>
        <v>0.3</v>
      </c>
      <c r="R219" t="s">
        <v>37</v>
      </c>
      <c r="S219" t="s">
        <v>38</v>
      </c>
      <c r="T219" t="s">
        <v>47</v>
      </c>
      <c r="U219" t="s">
        <v>90</v>
      </c>
      <c r="V219" t="s">
        <v>54</v>
      </c>
      <c r="W219">
        <v>1800</v>
      </c>
      <c r="X219">
        <v>900</v>
      </c>
      <c r="Y219">
        <v>900</v>
      </c>
      <c r="Z219">
        <v>20</v>
      </c>
      <c r="AA219">
        <v>10</v>
      </c>
      <c r="AB219">
        <v>10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6</v>
      </c>
      <c r="AJ219">
        <v>3</v>
      </c>
      <c r="AK219">
        <v>3</v>
      </c>
      <c r="AL219">
        <v>17</v>
      </c>
      <c r="AM219">
        <v>10</v>
      </c>
      <c r="AN219">
        <v>7</v>
      </c>
      <c r="AO219">
        <v>282</v>
      </c>
      <c r="AP219">
        <v>342</v>
      </c>
      <c r="AQ219">
        <v>21</v>
      </c>
      <c r="AR219">
        <v>10</v>
      </c>
    </row>
    <row r="220" spans="1:44" x14ac:dyDescent="0.35">
      <c r="A220" t="s">
        <v>317</v>
      </c>
      <c r="B220">
        <v>20</v>
      </c>
      <c r="C220">
        <v>950054400</v>
      </c>
      <c r="D220">
        <v>1500000</v>
      </c>
      <c r="E220" s="20" t="str">
        <f t="shared" si="41"/>
        <v/>
      </c>
      <c r="F220" s="20" t="str">
        <f t="shared" si="51"/>
        <v/>
      </c>
      <c r="G220" s="20" t="str">
        <f t="shared" si="52"/>
        <v/>
      </c>
      <c r="H220" s="19">
        <f t="shared" si="42"/>
        <v>0</v>
      </c>
      <c r="I220" s="19">
        <f t="shared" si="43"/>
        <v>0</v>
      </c>
      <c r="J220" s="19">
        <f t="shared" si="40"/>
        <v>6.4697002372223417E-3</v>
      </c>
      <c r="K220">
        <f t="shared" si="44"/>
        <v>24.3</v>
      </c>
      <c r="L220">
        <f t="shared" si="45"/>
        <v>25.333333333333332</v>
      </c>
      <c r="M220">
        <f t="shared" si="46"/>
        <v>22.75</v>
      </c>
      <c r="N220" t="str">
        <f t="shared" si="47"/>
        <v/>
      </c>
      <c r="O220" t="str">
        <f t="shared" si="48"/>
        <v/>
      </c>
      <c r="P220" t="str">
        <f t="shared" si="49"/>
        <v/>
      </c>
      <c r="Q220" s="18">
        <f t="shared" si="50"/>
        <v>0.4</v>
      </c>
      <c r="R220" t="s">
        <v>37</v>
      </c>
      <c r="S220" t="s">
        <v>38</v>
      </c>
      <c r="T220" t="s">
        <v>50</v>
      </c>
      <c r="U220" t="s">
        <v>179</v>
      </c>
      <c r="V220" t="s">
        <v>45</v>
      </c>
      <c r="W220">
        <v>243</v>
      </c>
      <c r="X220">
        <v>152</v>
      </c>
      <c r="Y220">
        <v>91</v>
      </c>
      <c r="Z220">
        <v>10</v>
      </c>
      <c r="AA220">
        <v>6</v>
      </c>
      <c r="AB220">
        <v>4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4</v>
      </c>
      <c r="AJ220">
        <v>2</v>
      </c>
      <c r="AK220">
        <v>2</v>
      </c>
      <c r="AL220">
        <v>2</v>
      </c>
      <c r="AM220">
        <v>1</v>
      </c>
      <c r="AN220">
        <v>1</v>
      </c>
      <c r="AO220">
        <v>-1</v>
      </c>
      <c r="AP220">
        <v>-1</v>
      </c>
      <c r="AQ220">
        <v>-1</v>
      </c>
      <c r="AR220">
        <v>10</v>
      </c>
    </row>
    <row r="221" spans="1:44" x14ac:dyDescent="0.35">
      <c r="A221" t="s">
        <v>318</v>
      </c>
      <c r="B221">
        <v>21</v>
      </c>
      <c r="C221">
        <v>920851200</v>
      </c>
      <c r="D221">
        <v>15000000</v>
      </c>
      <c r="E221" s="20" t="str">
        <f t="shared" si="41"/>
        <v/>
      </c>
      <c r="F221" s="20" t="str">
        <f t="shared" si="51"/>
        <v/>
      </c>
      <c r="G221" s="20" t="str">
        <f t="shared" si="52"/>
        <v/>
      </c>
      <c r="H221" s="19">
        <f t="shared" si="42"/>
        <v>0</v>
      </c>
      <c r="I221" s="19">
        <f t="shared" si="43"/>
        <v>0</v>
      </c>
      <c r="J221" s="19">
        <f t="shared" si="40"/>
        <v>5.6969236612229399E-2</v>
      </c>
      <c r="K221">
        <f t="shared" si="44"/>
        <v>39.81818181818182</v>
      </c>
      <c r="L221">
        <f t="shared" si="45"/>
        <v>41.166666666666664</v>
      </c>
      <c r="M221">
        <f t="shared" si="46"/>
        <v>38.200000000000003</v>
      </c>
      <c r="N221" t="str">
        <f t="shared" si="47"/>
        <v/>
      </c>
      <c r="O221" t="str">
        <f t="shared" si="48"/>
        <v/>
      </c>
      <c r="P221" t="str">
        <f t="shared" si="49"/>
        <v/>
      </c>
      <c r="Q221" s="18">
        <f t="shared" si="50"/>
        <v>0.36363636363636365</v>
      </c>
      <c r="R221" t="s">
        <v>37</v>
      </c>
      <c r="S221" t="s">
        <v>38</v>
      </c>
      <c r="T221" t="s">
        <v>50</v>
      </c>
      <c r="U221" t="s">
        <v>80</v>
      </c>
      <c r="V221" t="s">
        <v>54</v>
      </c>
      <c r="W221">
        <v>438</v>
      </c>
      <c r="X221">
        <v>247</v>
      </c>
      <c r="Y221">
        <v>191</v>
      </c>
      <c r="Z221">
        <v>11</v>
      </c>
      <c r="AA221">
        <v>6</v>
      </c>
      <c r="AB221">
        <v>5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4</v>
      </c>
      <c r="AJ221">
        <v>3</v>
      </c>
      <c r="AK221">
        <v>1</v>
      </c>
      <c r="AL221">
        <v>5</v>
      </c>
      <c r="AM221">
        <v>4</v>
      </c>
      <c r="AN221">
        <v>1</v>
      </c>
      <c r="AO221">
        <v>266</v>
      </c>
      <c r="AP221">
        <v>228</v>
      </c>
      <c r="AQ221">
        <v>-1</v>
      </c>
      <c r="AR221">
        <v>12</v>
      </c>
    </row>
    <row r="222" spans="1:44" x14ac:dyDescent="0.35">
      <c r="A222" t="s">
        <v>319</v>
      </c>
      <c r="C222">
        <v>0</v>
      </c>
      <c r="E222" s="20" t="str">
        <f t="shared" si="41"/>
        <v/>
      </c>
      <c r="F222" s="20" t="str">
        <f t="shared" si="51"/>
        <v/>
      </c>
      <c r="G222" s="20" t="str">
        <f t="shared" si="52"/>
        <v/>
      </c>
      <c r="H222" s="19">
        <f t="shared" si="42"/>
        <v>0</v>
      </c>
      <c r="I222" s="19">
        <f t="shared" si="43"/>
        <v>0</v>
      </c>
      <c r="J222" s="19">
        <f t="shared" si="40"/>
        <v>0</v>
      </c>
      <c r="K222" t="str">
        <f t="shared" si="44"/>
        <v/>
      </c>
      <c r="L222" t="str">
        <f t="shared" si="45"/>
        <v/>
      </c>
      <c r="M222" t="str">
        <f t="shared" si="46"/>
        <v/>
      </c>
      <c r="N222" t="str">
        <f t="shared" si="47"/>
        <v/>
      </c>
      <c r="O222" t="str">
        <f t="shared" si="48"/>
        <v/>
      </c>
      <c r="P222" t="str">
        <f t="shared" si="49"/>
        <v/>
      </c>
      <c r="Q222" s="18" t="str">
        <f t="shared" si="50"/>
        <v/>
      </c>
      <c r="R222" t="s">
        <v>37</v>
      </c>
      <c r="S222" t="s">
        <v>38</v>
      </c>
      <c r="T222" t="s">
        <v>50</v>
      </c>
      <c r="U222" t="s">
        <v>48</v>
      </c>
      <c r="V222" t="s">
        <v>54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-1</v>
      </c>
      <c r="AP222">
        <v>-1</v>
      </c>
      <c r="AQ222">
        <v>-1</v>
      </c>
      <c r="AR222">
        <v>-1</v>
      </c>
    </row>
    <row r="223" spans="1:44" x14ac:dyDescent="0.35">
      <c r="A223" t="s">
        <v>320</v>
      </c>
      <c r="B223">
        <v>30</v>
      </c>
      <c r="C223">
        <v>656722800</v>
      </c>
      <c r="D223">
        <v>40000000</v>
      </c>
      <c r="E223" s="20">
        <f t="shared" si="41"/>
        <v>2.6666666666666665</v>
      </c>
      <c r="F223" s="20">
        <f t="shared" si="51"/>
        <v>2</v>
      </c>
      <c r="G223" s="20">
        <f t="shared" si="52"/>
        <v>4</v>
      </c>
      <c r="H223" s="19">
        <f t="shared" si="42"/>
        <v>0.17948717948717949</v>
      </c>
      <c r="I223" s="19">
        <f t="shared" si="43"/>
        <v>0.20512820512820512</v>
      </c>
      <c r="J223" s="19">
        <f t="shared" si="40"/>
        <v>3.6187960265619629E-2</v>
      </c>
      <c r="K223">
        <f t="shared" si="44"/>
        <v>76.125</v>
      </c>
      <c r="L223">
        <f t="shared" si="45"/>
        <v>81.599999999999994</v>
      </c>
      <c r="M223">
        <f t="shared" si="46"/>
        <v>67</v>
      </c>
      <c r="N223">
        <f t="shared" si="47"/>
        <v>3.5030103995621238E-2</v>
      </c>
      <c r="O223">
        <f t="shared" si="48"/>
        <v>2.4509803921568631E-2</v>
      </c>
      <c r="P223">
        <f t="shared" si="49"/>
        <v>5.9701492537313432E-2</v>
      </c>
      <c r="Q223" s="18">
        <f t="shared" si="50"/>
        <v>0.75</v>
      </c>
      <c r="R223" t="s">
        <v>37</v>
      </c>
      <c r="S223" t="s">
        <v>38</v>
      </c>
      <c r="T223" t="s">
        <v>50</v>
      </c>
      <c r="U223" t="s">
        <v>65</v>
      </c>
      <c r="V223" t="s">
        <v>126</v>
      </c>
      <c r="W223">
        <v>1218</v>
      </c>
      <c r="X223">
        <v>816</v>
      </c>
      <c r="Y223">
        <v>402</v>
      </c>
      <c r="Z223">
        <v>16</v>
      </c>
      <c r="AA223">
        <v>10</v>
      </c>
      <c r="AB223">
        <v>6</v>
      </c>
      <c r="AC223">
        <v>7</v>
      </c>
      <c r="AD223">
        <v>4</v>
      </c>
      <c r="AE223">
        <v>3</v>
      </c>
      <c r="AF223">
        <v>1</v>
      </c>
      <c r="AG223">
        <v>0</v>
      </c>
      <c r="AH223">
        <v>1</v>
      </c>
      <c r="AI223">
        <v>12</v>
      </c>
      <c r="AJ223">
        <v>8</v>
      </c>
      <c r="AK223">
        <v>4</v>
      </c>
      <c r="AL223">
        <v>3</v>
      </c>
      <c r="AM223">
        <v>2</v>
      </c>
      <c r="AN223">
        <v>1</v>
      </c>
      <c r="AO223">
        <v>15</v>
      </c>
      <c r="AP223">
        <v>150</v>
      </c>
      <c r="AQ223">
        <v>-1</v>
      </c>
      <c r="AR223">
        <v>1</v>
      </c>
    </row>
    <row r="224" spans="1:44" x14ac:dyDescent="0.35">
      <c r="A224" t="s">
        <v>321</v>
      </c>
      <c r="B224">
        <v>20</v>
      </c>
      <c r="C224">
        <v>951955200</v>
      </c>
      <c r="D224">
        <v>12000000</v>
      </c>
      <c r="E224" s="20" t="str">
        <f t="shared" si="41"/>
        <v/>
      </c>
      <c r="F224" s="20" t="str">
        <f t="shared" si="51"/>
        <v/>
      </c>
      <c r="G224" s="20" t="str">
        <f t="shared" si="52"/>
        <v/>
      </c>
      <c r="H224" s="19">
        <f t="shared" si="42"/>
        <v>0</v>
      </c>
      <c r="I224" s="19">
        <f t="shared" si="43"/>
        <v>0</v>
      </c>
      <c r="J224" s="19">
        <f t="shared" si="40"/>
        <v>5.1757601897778734E-2</v>
      </c>
      <c r="K224">
        <f t="shared" si="44"/>
        <v>90</v>
      </c>
      <c r="L224">
        <f t="shared" si="45"/>
        <v>90</v>
      </c>
      <c r="M224">
        <f t="shared" si="46"/>
        <v>90</v>
      </c>
      <c r="N224" t="str">
        <f t="shared" si="47"/>
        <v/>
      </c>
      <c r="O224" t="str">
        <f t="shared" si="48"/>
        <v/>
      </c>
      <c r="P224" t="str">
        <f t="shared" si="49"/>
        <v/>
      </c>
      <c r="Q224" s="18">
        <f t="shared" si="50"/>
        <v>0.3</v>
      </c>
      <c r="R224" t="s">
        <v>37</v>
      </c>
      <c r="S224" t="s">
        <v>38</v>
      </c>
      <c r="T224" t="s">
        <v>47</v>
      </c>
      <c r="U224" t="s">
        <v>179</v>
      </c>
      <c r="V224" t="s">
        <v>54</v>
      </c>
      <c r="W224">
        <v>1800</v>
      </c>
      <c r="X224">
        <v>810</v>
      </c>
      <c r="Y224">
        <v>990</v>
      </c>
      <c r="Z224">
        <v>20</v>
      </c>
      <c r="AA224">
        <v>9</v>
      </c>
      <c r="AB224">
        <v>11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6</v>
      </c>
      <c r="AJ224">
        <v>2</v>
      </c>
      <c r="AK224">
        <v>4</v>
      </c>
      <c r="AL224">
        <v>35</v>
      </c>
      <c r="AM224">
        <v>14</v>
      </c>
      <c r="AN224">
        <v>21</v>
      </c>
      <c r="AO224">
        <v>336</v>
      </c>
      <c r="AP224">
        <v>260</v>
      </c>
      <c r="AQ224">
        <v>121</v>
      </c>
      <c r="AR224">
        <v>21</v>
      </c>
    </row>
    <row r="225" spans="1:44" x14ac:dyDescent="0.35">
      <c r="A225" t="s">
        <v>322</v>
      </c>
      <c r="B225">
        <v>25</v>
      </c>
      <c r="C225">
        <v>795830400</v>
      </c>
      <c r="D225">
        <v>10000000</v>
      </c>
      <c r="E225" s="20" t="str">
        <f t="shared" si="41"/>
        <v/>
      </c>
      <c r="F225" s="20" t="str">
        <f t="shared" si="51"/>
        <v/>
      </c>
      <c r="G225" s="20" t="str">
        <f t="shared" si="52"/>
        <v/>
      </c>
      <c r="H225" s="19">
        <f t="shared" si="42"/>
        <v>0</v>
      </c>
      <c r="I225" s="19">
        <f t="shared" si="43"/>
        <v>0</v>
      </c>
      <c r="J225" s="19">
        <f t="shared" si="40"/>
        <v>3.8001140034201027E-2</v>
      </c>
      <c r="K225">
        <f t="shared" si="44"/>
        <v>80</v>
      </c>
      <c r="L225">
        <f t="shared" si="45"/>
        <v>73</v>
      </c>
      <c r="M225">
        <f t="shared" si="46"/>
        <v>90</v>
      </c>
      <c r="N225" t="str">
        <f t="shared" si="47"/>
        <v/>
      </c>
      <c r="O225" t="str">
        <f t="shared" si="48"/>
        <v/>
      </c>
      <c r="P225" t="str">
        <f t="shared" si="49"/>
        <v/>
      </c>
      <c r="Q225" s="18">
        <f t="shared" si="50"/>
        <v>0.17647058823529413</v>
      </c>
      <c r="R225" t="s">
        <v>37</v>
      </c>
      <c r="S225" t="s">
        <v>38</v>
      </c>
      <c r="T225" t="s">
        <v>50</v>
      </c>
      <c r="U225" t="s">
        <v>96</v>
      </c>
      <c r="V225" t="s">
        <v>45</v>
      </c>
      <c r="W225">
        <v>1360</v>
      </c>
      <c r="X225">
        <v>730</v>
      </c>
      <c r="Y225">
        <v>630</v>
      </c>
      <c r="Z225">
        <v>17</v>
      </c>
      <c r="AA225">
        <v>10</v>
      </c>
      <c r="AB225">
        <v>7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3</v>
      </c>
      <c r="AJ225">
        <v>1</v>
      </c>
      <c r="AK225">
        <v>2</v>
      </c>
      <c r="AL225">
        <v>23</v>
      </c>
      <c r="AM225">
        <v>12</v>
      </c>
      <c r="AN225">
        <v>11</v>
      </c>
      <c r="AO225">
        <v>347</v>
      </c>
      <c r="AP225">
        <v>262</v>
      </c>
      <c r="AQ225">
        <v>-1</v>
      </c>
      <c r="AR225">
        <v>21</v>
      </c>
    </row>
    <row r="226" spans="1:44" x14ac:dyDescent="0.35">
      <c r="A226" t="s">
        <v>323</v>
      </c>
      <c r="B226">
        <v>32</v>
      </c>
      <c r="C226">
        <v>582591600</v>
      </c>
      <c r="D226">
        <v>5000000</v>
      </c>
      <c r="E226" s="20" t="str">
        <f t="shared" si="41"/>
        <v/>
      </c>
      <c r="F226" s="20" t="str">
        <f t="shared" si="51"/>
        <v/>
      </c>
      <c r="G226" s="20" t="str">
        <f t="shared" si="52"/>
        <v/>
      </c>
      <c r="H226" s="19">
        <f t="shared" si="42"/>
        <v>0</v>
      </c>
      <c r="I226" s="19">
        <f t="shared" si="43"/>
        <v>0</v>
      </c>
      <c r="J226" s="19">
        <f t="shared" si="40"/>
        <v>1.0309278350515464E-2</v>
      </c>
      <c r="K226">
        <f t="shared" si="44"/>
        <v>19</v>
      </c>
      <c r="L226">
        <f t="shared" si="45"/>
        <v>19</v>
      </c>
      <c r="M226" t="str">
        <f t="shared" si="46"/>
        <v/>
      </c>
      <c r="N226" t="str">
        <f t="shared" si="47"/>
        <v/>
      </c>
      <c r="O226" t="str">
        <f t="shared" si="48"/>
        <v/>
      </c>
      <c r="P226" t="str">
        <f t="shared" si="49"/>
        <v/>
      </c>
      <c r="Q226" s="18">
        <f t="shared" si="50"/>
        <v>0</v>
      </c>
      <c r="R226" t="s">
        <v>37</v>
      </c>
      <c r="S226" t="s">
        <v>38</v>
      </c>
      <c r="T226" t="s">
        <v>39</v>
      </c>
      <c r="U226" t="s">
        <v>136</v>
      </c>
      <c r="V226" t="s">
        <v>324</v>
      </c>
      <c r="W226">
        <v>19</v>
      </c>
      <c r="X226">
        <v>19</v>
      </c>
      <c r="Y226">
        <v>0</v>
      </c>
      <c r="Z226">
        <v>1</v>
      </c>
      <c r="AA226">
        <v>1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-1</v>
      </c>
      <c r="AP226">
        <v>-1</v>
      </c>
      <c r="AQ226">
        <v>-1</v>
      </c>
      <c r="AR226">
        <v>13</v>
      </c>
    </row>
    <row r="227" spans="1:44" x14ac:dyDescent="0.35">
      <c r="A227" t="s">
        <v>325</v>
      </c>
      <c r="B227">
        <v>24</v>
      </c>
      <c r="C227">
        <v>852768000</v>
      </c>
      <c r="D227">
        <v>20000000</v>
      </c>
      <c r="E227" s="20" t="str">
        <f t="shared" si="41"/>
        <v/>
      </c>
      <c r="F227" s="20" t="str">
        <f t="shared" si="51"/>
        <v/>
      </c>
      <c r="G227" s="20" t="str">
        <f t="shared" si="52"/>
        <v/>
      </c>
      <c r="H227" s="19">
        <f t="shared" si="42"/>
        <v>0</v>
      </c>
      <c r="I227" s="19">
        <f t="shared" si="43"/>
        <v>0</v>
      </c>
      <c r="J227" s="19">
        <f t="shared" si="40"/>
        <v>6.2627211523406917E-2</v>
      </c>
      <c r="K227">
        <f t="shared" si="44"/>
        <v>74.25</v>
      </c>
      <c r="L227">
        <f t="shared" si="45"/>
        <v>69</v>
      </c>
      <c r="M227">
        <f t="shared" si="46"/>
        <v>90</v>
      </c>
      <c r="N227" t="str">
        <f t="shared" si="47"/>
        <v/>
      </c>
      <c r="O227" t="str">
        <f t="shared" si="48"/>
        <v/>
      </c>
      <c r="P227" t="str">
        <f t="shared" si="49"/>
        <v/>
      </c>
      <c r="Q227" s="18">
        <f t="shared" si="50"/>
        <v>0.25</v>
      </c>
      <c r="R227" t="s">
        <v>37</v>
      </c>
      <c r="S227" t="s">
        <v>38</v>
      </c>
      <c r="T227" t="s">
        <v>43</v>
      </c>
      <c r="U227" t="s">
        <v>44</v>
      </c>
      <c r="V227" t="s">
        <v>54</v>
      </c>
      <c r="W227">
        <v>297</v>
      </c>
      <c r="X227">
        <v>207</v>
      </c>
      <c r="Y227">
        <v>90</v>
      </c>
      <c r="Z227">
        <v>4</v>
      </c>
      <c r="AA227">
        <v>3</v>
      </c>
      <c r="AB227">
        <v>1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1</v>
      </c>
      <c r="AJ227">
        <v>1</v>
      </c>
      <c r="AK227">
        <v>0</v>
      </c>
      <c r="AL227">
        <v>5</v>
      </c>
      <c r="AM227">
        <v>3</v>
      </c>
      <c r="AN227">
        <v>2</v>
      </c>
      <c r="AO227">
        <v>360</v>
      </c>
      <c r="AP227">
        <v>254</v>
      </c>
      <c r="AQ227">
        <v>102</v>
      </c>
      <c r="AR227">
        <v>20</v>
      </c>
    </row>
    <row r="228" spans="1:44" x14ac:dyDescent="0.35">
      <c r="A228" t="s">
        <v>326</v>
      </c>
      <c r="B228">
        <v>27</v>
      </c>
      <c r="C228">
        <v>750898800</v>
      </c>
      <c r="D228">
        <v>8000000</v>
      </c>
      <c r="E228" s="20">
        <f t="shared" si="41"/>
        <v>0.13636363636363635</v>
      </c>
      <c r="F228" s="20" t="str">
        <f t="shared" si="51"/>
        <v/>
      </c>
      <c r="G228" s="20">
        <f t="shared" si="52"/>
        <v>0.33333333333333331</v>
      </c>
      <c r="H228" s="19">
        <f t="shared" si="42"/>
        <v>0.1875</v>
      </c>
      <c r="I228" s="19">
        <f t="shared" si="43"/>
        <v>0.1875</v>
      </c>
      <c r="J228" s="19">
        <f t="shared" si="40"/>
        <v>3.7435657463734208E-2</v>
      </c>
      <c r="K228">
        <f t="shared" si="44"/>
        <v>70.78947368421052</v>
      </c>
      <c r="L228">
        <f t="shared" si="45"/>
        <v>73.900000000000006</v>
      </c>
      <c r="M228">
        <f t="shared" si="46"/>
        <v>67.333333333333329</v>
      </c>
      <c r="N228">
        <f t="shared" si="47"/>
        <v>1.9263264616424468E-3</v>
      </c>
      <c r="O228" t="str">
        <f t="shared" si="48"/>
        <v/>
      </c>
      <c r="P228">
        <f t="shared" si="49"/>
        <v>4.9504950495049506E-3</v>
      </c>
      <c r="Q228" s="18">
        <f t="shared" si="50"/>
        <v>0.21052631578947367</v>
      </c>
      <c r="R228" t="s">
        <v>37</v>
      </c>
      <c r="S228" t="s">
        <v>38</v>
      </c>
      <c r="T228" t="s">
        <v>39</v>
      </c>
      <c r="U228" t="s">
        <v>56</v>
      </c>
      <c r="V228" t="s">
        <v>101</v>
      </c>
      <c r="W228">
        <v>1345</v>
      </c>
      <c r="X228">
        <v>739</v>
      </c>
      <c r="Y228">
        <v>606</v>
      </c>
      <c r="Z228">
        <v>19</v>
      </c>
      <c r="AA228">
        <v>10</v>
      </c>
      <c r="AB228">
        <v>9</v>
      </c>
      <c r="AC228">
        <v>3</v>
      </c>
      <c r="AD228">
        <v>0</v>
      </c>
      <c r="AE228">
        <v>3</v>
      </c>
      <c r="AF228">
        <v>0</v>
      </c>
      <c r="AG228">
        <v>0</v>
      </c>
      <c r="AH228">
        <v>0</v>
      </c>
      <c r="AI228">
        <v>4</v>
      </c>
      <c r="AJ228">
        <v>3</v>
      </c>
      <c r="AK228">
        <v>1</v>
      </c>
      <c r="AL228">
        <v>22</v>
      </c>
      <c r="AM228">
        <v>13</v>
      </c>
      <c r="AN228">
        <v>9</v>
      </c>
      <c r="AO228">
        <v>84</v>
      </c>
      <c r="AP228">
        <v>277</v>
      </c>
      <c r="AQ228">
        <v>-1</v>
      </c>
      <c r="AR228">
        <v>3</v>
      </c>
    </row>
    <row r="229" spans="1:44" x14ac:dyDescent="0.35">
      <c r="A229" t="s">
        <v>327</v>
      </c>
      <c r="B229">
        <v>27</v>
      </c>
      <c r="C229">
        <v>731721600</v>
      </c>
      <c r="D229">
        <v>3500000</v>
      </c>
      <c r="E229" s="20" t="str">
        <f t="shared" si="41"/>
        <v/>
      </c>
      <c r="F229" s="20" t="str">
        <f t="shared" si="51"/>
        <v/>
      </c>
      <c r="G229" s="20" t="str">
        <f t="shared" si="52"/>
        <v/>
      </c>
      <c r="H229" s="19">
        <f t="shared" si="42"/>
        <v>0</v>
      </c>
      <c r="I229" s="19">
        <f t="shared" si="43"/>
        <v>0</v>
      </c>
      <c r="J229" s="19">
        <f t="shared" si="40"/>
        <v>1.5842480479800837E-2</v>
      </c>
      <c r="K229" t="str">
        <f t="shared" si="44"/>
        <v/>
      </c>
      <c r="L229" t="str">
        <f t="shared" si="45"/>
        <v/>
      </c>
      <c r="M229" t="str">
        <f t="shared" si="46"/>
        <v/>
      </c>
      <c r="N229" t="str">
        <f t="shared" si="47"/>
        <v/>
      </c>
      <c r="O229" t="str">
        <f t="shared" si="48"/>
        <v/>
      </c>
      <c r="P229" t="str">
        <f t="shared" si="49"/>
        <v/>
      </c>
      <c r="Q229" s="18" t="str">
        <f t="shared" si="50"/>
        <v/>
      </c>
      <c r="R229" t="s">
        <v>37</v>
      </c>
      <c r="S229" t="s">
        <v>38</v>
      </c>
      <c r="T229" t="s">
        <v>47</v>
      </c>
      <c r="U229" t="s">
        <v>114</v>
      </c>
      <c r="V229" t="s">
        <v>45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-1</v>
      </c>
      <c r="AP229">
        <v>-1</v>
      </c>
      <c r="AQ229">
        <v>-1</v>
      </c>
      <c r="AR229">
        <v>-1</v>
      </c>
    </row>
    <row r="230" spans="1:44" x14ac:dyDescent="0.35">
      <c r="A230" t="s">
        <v>328</v>
      </c>
      <c r="B230">
        <v>31</v>
      </c>
      <c r="C230">
        <v>614732400</v>
      </c>
      <c r="D230">
        <v>8000000</v>
      </c>
      <c r="E230" s="20" t="str">
        <f t="shared" si="41"/>
        <v/>
      </c>
      <c r="F230" s="20" t="str">
        <f t="shared" si="51"/>
        <v/>
      </c>
      <c r="G230" s="20" t="str">
        <f t="shared" si="52"/>
        <v/>
      </c>
      <c r="H230" s="19">
        <f t="shared" si="42"/>
        <v>0</v>
      </c>
      <c r="I230" s="19">
        <f t="shared" si="43"/>
        <v>0</v>
      </c>
      <c r="J230" s="19">
        <f t="shared" si="40"/>
        <v>5.2476221712036732E-2</v>
      </c>
      <c r="K230">
        <f t="shared" si="44"/>
        <v>68.333333333333329</v>
      </c>
      <c r="L230">
        <f t="shared" si="45"/>
        <v>57.5</v>
      </c>
      <c r="M230">
        <f t="shared" si="46"/>
        <v>90</v>
      </c>
      <c r="N230" t="str">
        <f t="shared" si="47"/>
        <v/>
      </c>
      <c r="O230" t="str">
        <f t="shared" si="48"/>
        <v/>
      </c>
      <c r="P230" t="str">
        <f t="shared" si="49"/>
        <v/>
      </c>
      <c r="Q230" s="18">
        <f t="shared" si="50"/>
        <v>0</v>
      </c>
      <c r="R230" t="s">
        <v>37</v>
      </c>
      <c r="S230" t="s">
        <v>38</v>
      </c>
      <c r="T230" t="s">
        <v>50</v>
      </c>
      <c r="U230" t="s">
        <v>119</v>
      </c>
      <c r="V230" t="s">
        <v>45</v>
      </c>
      <c r="W230">
        <v>205</v>
      </c>
      <c r="X230">
        <v>115</v>
      </c>
      <c r="Y230">
        <v>90</v>
      </c>
      <c r="Z230">
        <v>3</v>
      </c>
      <c r="AA230">
        <v>2</v>
      </c>
      <c r="AB230">
        <v>1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5</v>
      </c>
      <c r="AM230">
        <v>3</v>
      </c>
      <c r="AN230">
        <v>2</v>
      </c>
      <c r="AO230">
        <v>-1</v>
      </c>
      <c r="AP230">
        <v>-1</v>
      </c>
      <c r="AQ230">
        <v>-1</v>
      </c>
      <c r="AR230">
        <v>23</v>
      </c>
    </row>
    <row r="231" spans="1:44" x14ac:dyDescent="0.35">
      <c r="A231" t="s">
        <v>329</v>
      </c>
      <c r="B231">
        <v>25</v>
      </c>
      <c r="C231">
        <v>810687600</v>
      </c>
      <c r="D231">
        <v>50000000</v>
      </c>
      <c r="E231" s="20">
        <f t="shared" si="41"/>
        <v>0.69565217391304346</v>
      </c>
      <c r="F231" s="20">
        <f t="shared" si="51"/>
        <v>0.6428571428571429</v>
      </c>
      <c r="G231" s="20">
        <f t="shared" si="52"/>
        <v>0.77777777777777779</v>
      </c>
      <c r="H231" s="19">
        <f t="shared" si="42"/>
        <v>0.17647058823529413</v>
      </c>
      <c r="I231" s="19">
        <f t="shared" si="43"/>
        <v>0.47058823529411764</v>
      </c>
      <c r="J231" s="19">
        <f t="shared" si="40"/>
        <v>0.16002560409665548</v>
      </c>
      <c r="K231">
        <f t="shared" si="44"/>
        <v>89.85</v>
      </c>
      <c r="L231">
        <f t="shared" si="45"/>
        <v>89.666666666666671</v>
      </c>
      <c r="M231">
        <f t="shared" si="46"/>
        <v>90</v>
      </c>
      <c r="N231">
        <f t="shared" si="47"/>
        <v>7.7423725532892989E-3</v>
      </c>
      <c r="O231">
        <f t="shared" si="48"/>
        <v>7.1694105151354224E-3</v>
      </c>
      <c r="P231">
        <f t="shared" si="49"/>
        <v>8.6419753086419762E-3</v>
      </c>
      <c r="Q231" s="18">
        <f t="shared" si="50"/>
        <v>0.5</v>
      </c>
      <c r="R231" t="s">
        <v>37</v>
      </c>
      <c r="S231" t="s">
        <v>38</v>
      </c>
      <c r="T231" t="s">
        <v>50</v>
      </c>
      <c r="U231" t="s">
        <v>69</v>
      </c>
      <c r="V231" t="s">
        <v>45</v>
      </c>
      <c r="W231">
        <v>1797</v>
      </c>
      <c r="X231">
        <v>807</v>
      </c>
      <c r="Y231">
        <v>990</v>
      </c>
      <c r="Z231">
        <v>20</v>
      </c>
      <c r="AA231">
        <v>9</v>
      </c>
      <c r="AB231">
        <v>11</v>
      </c>
      <c r="AC231">
        <v>6</v>
      </c>
      <c r="AD231">
        <v>3</v>
      </c>
      <c r="AE231">
        <v>3</v>
      </c>
      <c r="AF231">
        <v>10</v>
      </c>
      <c r="AG231">
        <v>6</v>
      </c>
      <c r="AH231">
        <v>4</v>
      </c>
      <c r="AI231">
        <v>10</v>
      </c>
      <c r="AJ231">
        <v>4</v>
      </c>
      <c r="AK231">
        <v>6</v>
      </c>
      <c r="AL231">
        <v>23</v>
      </c>
      <c r="AM231">
        <v>14</v>
      </c>
      <c r="AN231">
        <v>9</v>
      </c>
      <c r="AO231">
        <v>48</v>
      </c>
      <c r="AP231">
        <v>6</v>
      </c>
      <c r="AQ231">
        <v>-1</v>
      </c>
      <c r="AR231">
        <v>2</v>
      </c>
    </row>
    <row r="232" spans="1:44" x14ac:dyDescent="0.35">
      <c r="A232" t="s">
        <v>330</v>
      </c>
      <c r="B232">
        <v>24</v>
      </c>
      <c r="C232">
        <v>848448000</v>
      </c>
      <c r="D232">
        <v>9000000</v>
      </c>
      <c r="E232" s="20">
        <f t="shared" si="41"/>
        <v>0.27272727272727271</v>
      </c>
      <c r="F232" s="20">
        <f t="shared" si="51"/>
        <v>0.23076923076923078</v>
      </c>
      <c r="G232" s="20">
        <f t="shared" si="52"/>
        <v>0.3</v>
      </c>
      <c r="H232" s="19">
        <f t="shared" si="42"/>
        <v>0.14285714285714285</v>
      </c>
      <c r="I232" s="19">
        <f t="shared" si="43"/>
        <v>0.25714285714285712</v>
      </c>
      <c r="J232" s="19">
        <f t="shared" si="40"/>
        <v>3.8818201423334052E-2</v>
      </c>
      <c r="K232">
        <f t="shared" si="44"/>
        <v>83.75</v>
      </c>
      <c r="L232">
        <f t="shared" si="45"/>
        <v>83.111111111111114</v>
      </c>
      <c r="M232">
        <f t="shared" si="46"/>
        <v>84.272727272727266</v>
      </c>
      <c r="N232">
        <f t="shared" si="47"/>
        <v>3.2564450474898234E-3</v>
      </c>
      <c r="O232">
        <f t="shared" si="48"/>
        <v>2.7766351295763062E-3</v>
      </c>
      <c r="P232">
        <f t="shared" si="49"/>
        <v>3.5598705501618125E-3</v>
      </c>
      <c r="Q232" s="18">
        <f t="shared" si="50"/>
        <v>0.3</v>
      </c>
      <c r="R232" t="s">
        <v>37</v>
      </c>
      <c r="S232" t="s">
        <v>38</v>
      </c>
      <c r="T232" t="s">
        <v>50</v>
      </c>
      <c r="U232" t="s">
        <v>179</v>
      </c>
      <c r="V232" t="s">
        <v>45</v>
      </c>
      <c r="W232">
        <v>1675</v>
      </c>
      <c r="X232">
        <v>748</v>
      </c>
      <c r="Y232">
        <v>927</v>
      </c>
      <c r="Z232">
        <v>20</v>
      </c>
      <c r="AA232">
        <v>9</v>
      </c>
      <c r="AB232">
        <v>11</v>
      </c>
      <c r="AC232">
        <v>5</v>
      </c>
      <c r="AD232">
        <v>1</v>
      </c>
      <c r="AE232">
        <v>4</v>
      </c>
      <c r="AF232">
        <v>4</v>
      </c>
      <c r="AG232">
        <v>2</v>
      </c>
      <c r="AH232">
        <v>2</v>
      </c>
      <c r="AI232">
        <v>6</v>
      </c>
      <c r="AJ232">
        <v>2</v>
      </c>
      <c r="AK232">
        <v>4</v>
      </c>
      <c r="AL232">
        <v>33</v>
      </c>
      <c r="AM232">
        <v>13</v>
      </c>
      <c r="AN232">
        <v>20</v>
      </c>
      <c r="AO232">
        <v>64</v>
      </c>
      <c r="AP232">
        <v>48</v>
      </c>
      <c r="AQ232">
        <v>-1</v>
      </c>
      <c r="AR232">
        <v>2</v>
      </c>
    </row>
    <row r="233" spans="1:44" x14ac:dyDescent="0.35">
      <c r="A233" t="s">
        <v>331</v>
      </c>
      <c r="C233">
        <v>0</v>
      </c>
      <c r="E233" s="20" t="str">
        <f t="shared" si="41"/>
        <v/>
      </c>
      <c r="F233" s="20" t="str">
        <f t="shared" si="51"/>
        <v/>
      </c>
      <c r="G233" s="20" t="str">
        <f t="shared" si="52"/>
        <v/>
      </c>
      <c r="H233" s="19">
        <f t="shared" si="42"/>
        <v>0</v>
      </c>
      <c r="I233" s="19">
        <f t="shared" si="43"/>
        <v>0</v>
      </c>
      <c r="J233" s="19">
        <f t="shared" si="40"/>
        <v>0</v>
      </c>
      <c r="K233" t="str">
        <f t="shared" si="44"/>
        <v/>
      </c>
      <c r="L233" t="str">
        <f t="shared" si="45"/>
        <v/>
      </c>
      <c r="M233" t="str">
        <f t="shared" si="46"/>
        <v/>
      </c>
      <c r="N233" t="str">
        <f t="shared" si="47"/>
        <v/>
      </c>
      <c r="O233" t="str">
        <f t="shared" si="48"/>
        <v/>
      </c>
      <c r="P233" t="str">
        <f t="shared" si="49"/>
        <v/>
      </c>
      <c r="Q233" s="18" t="str">
        <f t="shared" si="50"/>
        <v/>
      </c>
      <c r="R233" t="s">
        <v>37</v>
      </c>
      <c r="S233" t="s">
        <v>38</v>
      </c>
      <c r="T233" t="s">
        <v>50</v>
      </c>
      <c r="U233" t="s">
        <v>179</v>
      </c>
      <c r="V233" t="s">
        <v>45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-1</v>
      </c>
      <c r="AP233">
        <v>-1</v>
      </c>
      <c r="AQ233">
        <v>-1</v>
      </c>
      <c r="AR233">
        <v>-1</v>
      </c>
    </row>
    <row r="234" spans="1:44" x14ac:dyDescent="0.35">
      <c r="A234" t="s">
        <v>332</v>
      </c>
      <c r="B234">
        <v>26</v>
      </c>
      <c r="C234">
        <v>764895600</v>
      </c>
      <c r="D234">
        <v>9500000</v>
      </c>
      <c r="E234" s="20" t="str">
        <f t="shared" si="41"/>
        <v/>
      </c>
      <c r="F234" s="20" t="str">
        <f t="shared" si="51"/>
        <v/>
      </c>
      <c r="G234" s="20" t="str">
        <f t="shared" si="52"/>
        <v/>
      </c>
      <c r="H234" s="19">
        <f t="shared" si="42"/>
        <v>0</v>
      </c>
      <c r="I234" s="19">
        <f t="shared" si="43"/>
        <v>0</v>
      </c>
      <c r="J234" s="19">
        <f t="shared" si="40"/>
        <v>5.5490654205607476E-2</v>
      </c>
      <c r="K234">
        <f t="shared" si="44"/>
        <v>90</v>
      </c>
      <c r="L234">
        <f t="shared" si="45"/>
        <v>90</v>
      </c>
      <c r="M234">
        <f t="shared" si="46"/>
        <v>90</v>
      </c>
      <c r="N234" t="str">
        <f t="shared" si="47"/>
        <v/>
      </c>
      <c r="O234" t="str">
        <f t="shared" si="48"/>
        <v/>
      </c>
      <c r="P234" t="str">
        <f t="shared" si="49"/>
        <v/>
      </c>
      <c r="Q234" s="18">
        <f t="shared" si="50"/>
        <v>0</v>
      </c>
      <c r="R234" t="s">
        <v>37</v>
      </c>
      <c r="S234" t="s">
        <v>38</v>
      </c>
      <c r="T234" t="s">
        <v>43</v>
      </c>
      <c r="U234" t="s">
        <v>48</v>
      </c>
      <c r="V234" t="s">
        <v>45</v>
      </c>
      <c r="W234">
        <v>180</v>
      </c>
      <c r="X234">
        <v>90</v>
      </c>
      <c r="Y234">
        <v>90</v>
      </c>
      <c r="Z234">
        <v>2</v>
      </c>
      <c r="AA234">
        <v>1</v>
      </c>
      <c r="AB234">
        <v>1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3</v>
      </c>
      <c r="AM234">
        <v>2</v>
      </c>
      <c r="AN234">
        <v>1</v>
      </c>
      <c r="AO234">
        <v>-1</v>
      </c>
      <c r="AP234">
        <v>-1</v>
      </c>
      <c r="AQ234">
        <v>-1</v>
      </c>
      <c r="AR234">
        <v>20</v>
      </c>
    </row>
    <row r="235" spans="1:44" x14ac:dyDescent="0.35">
      <c r="A235" t="s">
        <v>333</v>
      </c>
      <c r="B235">
        <v>27</v>
      </c>
      <c r="C235">
        <v>746838000</v>
      </c>
      <c r="D235">
        <v>2000000</v>
      </c>
      <c r="E235" s="20" t="str">
        <f t="shared" si="41"/>
        <v/>
      </c>
      <c r="F235" s="20" t="str">
        <f t="shared" si="51"/>
        <v/>
      </c>
      <c r="G235" s="20" t="str">
        <f t="shared" si="52"/>
        <v/>
      </c>
      <c r="H235" s="19">
        <f t="shared" si="42"/>
        <v>0</v>
      </c>
      <c r="I235" s="19">
        <f t="shared" si="43"/>
        <v>0</v>
      </c>
      <c r="J235" s="19">
        <f t="shared" si="40"/>
        <v>1.1682242990654205E-2</v>
      </c>
      <c r="K235">
        <f t="shared" si="44"/>
        <v>75.625</v>
      </c>
      <c r="L235">
        <f t="shared" si="45"/>
        <v>73.8</v>
      </c>
      <c r="M235">
        <f t="shared" si="46"/>
        <v>78.666666666666671</v>
      </c>
      <c r="N235" t="str">
        <f t="shared" si="47"/>
        <v/>
      </c>
      <c r="O235" t="str">
        <f t="shared" si="48"/>
        <v/>
      </c>
      <c r="P235" t="str">
        <f t="shared" si="49"/>
        <v/>
      </c>
      <c r="Q235" s="18">
        <f t="shared" si="50"/>
        <v>0</v>
      </c>
      <c r="R235" t="s">
        <v>37</v>
      </c>
      <c r="S235" t="s">
        <v>38</v>
      </c>
      <c r="T235" t="s">
        <v>43</v>
      </c>
      <c r="U235" t="s">
        <v>48</v>
      </c>
      <c r="V235" t="s">
        <v>45</v>
      </c>
      <c r="W235">
        <v>605</v>
      </c>
      <c r="X235">
        <v>369</v>
      </c>
      <c r="Y235">
        <v>236</v>
      </c>
      <c r="Z235">
        <v>8</v>
      </c>
      <c r="AA235">
        <v>5</v>
      </c>
      <c r="AB235">
        <v>3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10</v>
      </c>
      <c r="AM235">
        <v>6</v>
      </c>
      <c r="AN235">
        <v>4</v>
      </c>
      <c r="AO235">
        <v>216</v>
      </c>
      <c r="AP235">
        <v>210</v>
      </c>
      <c r="AQ235">
        <v>98</v>
      </c>
      <c r="AR235">
        <v>12</v>
      </c>
    </row>
    <row r="236" spans="1:44" x14ac:dyDescent="0.35">
      <c r="A236" t="s">
        <v>334</v>
      </c>
      <c r="B236">
        <v>26</v>
      </c>
      <c r="C236">
        <v>759628800</v>
      </c>
      <c r="D236">
        <v>5500000</v>
      </c>
      <c r="E236" s="20" t="str">
        <f t="shared" si="41"/>
        <v/>
      </c>
      <c r="F236" s="20" t="str">
        <f t="shared" si="51"/>
        <v/>
      </c>
      <c r="G236" s="20" t="str">
        <f t="shared" si="52"/>
        <v/>
      </c>
      <c r="H236" s="19">
        <f t="shared" si="42"/>
        <v>0</v>
      </c>
      <c r="I236" s="19">
        <f t="shared" si="43"/>
        <v>0</v>
      </c>
      <c r="J236" s="19">
        <f t="shared" si="40"/>
        <v>2.0888720091150777E-2</v>
      </c>
      <c r="K236">
        <f t="shared" si="44"/>
        <v>85.818181818181813</v>
      </c>
      <c r="L236">
        <f t="shared" si="45"/>
        <v>90</v>
      </c>
      <c r="M236">
        <f t="shared" si="46"/>
        <v>80.8</v>
      </c>
      <c r="N236" t="str">
        <f t="shared" si="47"/>
        <v/>
      </c>
      <c r="O236" t="str">
        <f t="shared" si="48"/>
        <v/>
      </c>
      <c r="P236" t="str">
        <f t="shared" si="49"/>
        <v/>
      </c>
      <c r="Q236" s="18">
        <f t="shared" si="50"/>
        <v>0.36363636363636365</v>
      </c>
      <c r="R236" t="s">
        <v>37</v>
      </c>
      <c r="S236" t="s">
        <v>38</v>
      </c>
      <c r="T236" t="s">
        <v>43</v>
      </c>
      <c r="U236" t="s">
        <v>80</v>
      </c>
      <c r="V236" t="s">
        <v>45</v>
      </c>
      <c r="W236">
        <v>944</v>
      </c>
      <c r="X236">
        <v>540</v>
      </c>
      <c r="Y236">
        <v>404</v>
      </c>
      <c r="Z236">
        <v>11</v>
      </c>
      <c r="AA236">
        <v>6</v>
      </c>
      <c r="AB236">
        <v>5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4</v>
      </c>
      <c r="AJ236">
        <v>3</v>
      </c>
      <c r="AK236">
        <v>1</v>
      </c>
      <c r="AL236">
        <v>19</v>
      </c>
      <c r="AM236">
        <v>9</v>
      </c>
      <c r="AN236">
        <v>10</v>
      </c>
      <c r="AO236">
        <v>212</v>
      </c>
      <c r="AP236">
        <v>294</v>
      </c>
      <c r="AQ236">
        <v>122</v>
      </c>
      <c r="AR236">
        <v>26</v>
      </c>
    </row>
    <row r="237" spans="1:44" x14ac:dyDescent="0.35">
      <c r="A237" t="s">
        <v>335</v>
      </c>
      <c r="B237">
        <v>25</v>
      </c>
      <c r="C237">
        <v>793584000</v>
      </c>
      <c r="D237">
        <v>3500000</v>
      </c>
      <c r="E237" s="20">
        <f t="shared" si="41"/>
        <v>0.13333333333333333</v>
      </c>
      <c r="F237" s="20">
        <f t="shared" si="51"/>
        <v>0.2</v>
      </c>
      <c r="G237" s="20">
        <f t="shared" si="52"/>
        <v>0.1</v>
      </c>
      <c r="H237" s="19">
        <f t="shared" si="42"/>
        <v>4.7619047619047616E-2</v>
      </c>
      <c r="I237" s="19">
        <f t="shared" si="43"/>
        <v>9.5238095238095233E-2</v>
      </c>
      <c r="J237" s="19">
        <f t="shared" si="40"/>
        <v>1.330039901197036E-2</v>
      </c>
      <c r="K237">
        <f t="shared" si="44"/>
        <v>56.846153846153847</v>
      </c>
      <c r="L237">
        <f t="shared" si="45"/>
        <v>57.833333333333336</v>
      </c>
      <c r="M237">
        <f t="shared" si="46"/>
        <v>56</v>
      </c>
      <c r="N237">
        <f t="shared" si="47"/>
        <v>2.345511953089761E-3</v>
      </c>
      <c r="O237">
        <f t="shared" si="48"/>
        <v>3.4582132564841498E-3</v>
      </c>
      <c r="P237">
        <f t="shared" si="49"/>
        <v>1.7857142857142859E-3</v>
      </c>
      <c r="Q237" s="18">
        <f t="shared" si="50"/>
        <v>7.6923076923076927E-2</v>
      </c>
      <c r="R237" t="s">
        <v>37</v>
      </c>
      <c r="S237" t="s">
        <v>38</v>
      </c>
      <c r="T237" t="s">
        <v>50</v>
      </c>
      <c r="U237" t="s">
        <v>96</v>
      </c>
      <c r="V237" t="s">
        <v>45</v>
      </c>
      <c r="W237">
        <v>739</v>
      </c>
      <c r="X237">
        <v>347</v>
      </c>
      <c r="Y237">
        <v>392</v>
      </c>
      <c r="Z237">
        <v>13</v>
      </c>
      <c r="AA237">
        <v>6</v>
      </c>
      <c r="AB237">
        <v>7</v>
      </c>
      <c r="AC237">
        <v>1</v>
      </c>
      <c r="AD237">
        <v>0</v>
      </c>
      <c r="AE237">
        <v>1</v>
      </c>
      <c r="AF237">
        <v>1</v>
      </c>
      <c r="AG237">
        <v>1</v>
      </c>
      <c r="AH237">
        <v>0</v>
      </c>
      <c r="AI237">
        <v>1</v>
      </c>
      <c r="AJ237">
        <v>1</v>
      </c>
      <c r="AK237">
        <v>0</v>
      </c>
      <c r="AL237">
        <v>15</v>
      </c>
      <c r="AM237">
        <v>5</v>
      </c>
      <c r="AN237">
        <v>10</v>
      </c>
      <c r="AO237">
        <v>126</v>
      </c>
      <c r="AP237">
        <v>100</v>
      </c>
      <c r="AQ237">
        <v>-1</v>
      </c>
      <c r="AR237">
        <v>9</v>
      </c>
    </row>
    <row r="238" spans="1:44" x14ac:dyDescent="0.35">
      <c r="A238" t="s">
        <v>336</v>
      </c>
      <c r="B238">
        <v>19</v>
      </c>
      <c r="C238">
        <v>991004400</v>
      </c>
      <c r="D238">
        <v>1500000</v>
      </c>
      <c r="E238" s="20" t="str">
        <f t="shared" si="41"/>
        <v/>
      </c>
      <c r="F238" s="20" t="str">
        <f t="shared" si="51"/>
        <v/>
      </c>
      <c r="G238" s="20" t="str">
        <f t="shared" si="52"/>
        <v/>
      </c>
      <c r="H238" s="19">
        <f t="shared" si="42"/>
        <v>0</v>
      </c>
      <c r="I238" s="19">
        <f t="shared" si="43"/>
        <v>0</v>
      </c>
      <c r="J238" s="19">
        <f t="shared" si="40"/>
        <v>4.8007681228996639E-3</v>
      </c>
      <c r="K238">
        <f t="shared" si="44"/>
        <v>21.285714285714285</v>
      </c>
      <c r="L238">
        <f t="shared" si="45"/>
        <v>1.5</v>
      </c>
      <c r="M238">
        <f t="shared" si="46"/>
        <v>29.2</v>
      </c>
      <c r="N238" t="str">
        <f t="shared" si="47"/>
        <v/>
      </c>
      <c r="O238" t="str">
        <f t="shared" si="48"/>
        <v/>
      </c>
      <c r="P238" t="str">
        <f t="shared" si="49"/>
        <v/>
      </c>
      <c r="Q238" s="18">
        <f t="shared" si="50"/>
        <v>0.5714285714285714</v>
      </c>
      <c r="R238" t="s">
        <v>37</v>
      </c>
      <c r="S238" t="s">
        <v>38</v>
      </c>
      <c r="T238" t="s">
        <v>50</v>
      </c>
      <c r="U238" t="s">
        <v>69</v>
      </c>
      <c r="V238" t="s">
        <v>45</v>
      </c>
      <c r="W238">
        <v>149</v>
      </c>
      <c r="X238">
        <v>3</v>
      </c>
      <c r="Y238">
        <v>146</v>
      </c>
      <c r="Z238">
        <v>7</v>
      </c>
      <c r="AA238">
        <v>2</v>
      </c>
      <c r="AB238">
        <v>5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4</v>
      </c>
      <c r="AJ238">
        <v>2</v>
      </c>
      <c r="AK238">
        <v>2</v>
      </c>
      <c r="AL238">
        <v>1</v>
      </c>
      <c r="AM238">
        <v>0</v>
      </c>
      <c r="AN238">
        <v>1</v>
      </c>
      <c r="AO238">
        <v>-1</v>
      </c>
      <c r="AP238">
        <v>-1</v>
      </c>
      <c r="AQ238">
        <v>-1</v>
      </c>
      <c r="AR238">
        <v>11</v>
      </c>
    </row>
    <row r="239" spans="1:44" x14ac:dyDescent="0.35">
      <c r="A239" t="s">
        <v>337</v>
      </c>
      <c r="B239">
        <v>24</v>
      </c>
      <c r="C239">
        <v>842223600</v>
      </c>
      <c r="D239">
        <v>4500000</v>
      </c>
      <c r="E239" s="20">
        <f t="shared" si="41"/>
        <v>0.16666666666666666</v>
      </c>
      <c r="F239" s="20" t="str">
        <f t="shared" si="51"/>
        <v/>
      </c>
      <c r="G239" s="20">
        <f t="shared" si="52"/>
        <v>0.25</v>
      </c>
      <c r="H239" s="19">
        <f t="shared" si="42"/>
        <v>0.08</v>
      </c>
      <c r="I239" s="19">
        <f t="shared" si="43"/>
        <v>0.08</v>
      </c>
      <c r="J239" s="19">
        <f t="shared" si="40"/>
        <v>2.036890347402965E-2</v>
      </c>
      <c r="K239">
        <f t="shared" si="44"/>
        <v>42.722222222222221</v>
      </c>
      <c r="L239">
        <f t="shared" si="45"/>
        <v>35.9</v>
      </c>
      <c r="M239">
        <f t="shared" si="46"/>
        <v>51.25</v>
      </c>
      <c r="N239">
        <f t="shared" si="47"/>
        <v>3.9011703511053313E-3</v>
      </c>
      <c r="O239" t="str">
        <f t="shared" si="48"/>
        <v/>
      </c>
      <c r="P239">
        <f t="shared" si="49"/>
        <v>4.8780487804878049E-3</v>
      </c>
      <c r="Q239" s="18">
        <f t="shared" si="50"/>
        <v>0.1111111111111111</v>
      </c>
      <c r="R239" t="s">
        <v>37</v>
      </c>
      <c r="S239" t="s">
        <v>38</v>
      </c>
      <c r="T239" t="s">
        <v>43</v>
      </c>
      <c r="U239" t="s">
        <v>114</v>
      </c>
      <c r="V239" t="s">
        <v>129</v>
      </c>
      <c r="W239">
        <v>769</v>
      </c>
      <c r="X239">
        <v>359</v>
      </c>
      <c r="Y239">
        <v>410</v>
      </c>
      <c r="Z239">
        <v>18</v>
      </c>
      <c r="AA239">
        <v>10</v>
      </c>
      <c r="AB239">
        <v>8</v>
      </c>
      <c r="AC239">
        <v>2</v>
      </c>
      <c r="AD239">
        <v>0</v>
      </c>
      <c r="AE239">
        <v>2</v>
      </c>
      <c r="AF239">
        <v>0</v>
      </c>
      <c r="AG239">
        <v>0</v>
      </c>
      <c r="AH239">
        <v>0</v>
      </c>
      <c r="AI239">
        <v>2</v>
      </c>
      <c r="AJ239">
        <v>2</v>
      </c>
      <c r="AK239">
        <v>0</v>
      </c>
      <c r="AL239">
        <v>12</v>
      </c>
      <c r="AM239">
        <v>4</v>
      </c>
      <c r="AN239">
        <v>8</v>
      </c>
      <c r="AO239">
        <v>77</v>
      </c>
      <c r="AP239">
        <v>233</v>
      </c>
      <c r="AQ239">
        <v>93</v>
      </c>
      <c r="AR239">
        <v>5</v>
      </c>
    </row>
    <row r="240" spans="1:44" x14ac:dyDescent="0.35">
      <c r="A240" t="s">
        <v>338</v>
      </c>
      <c r="B240">
        <v>19</v>
      </c>
      <c r="C240">
        <v>999385200</v>
      </c>
      <c r="E240" s="20" t="str">
        <f t="shared" si="41"/>
        <v/>
      </c>
      <c r="F240" s="20" t="str">
        <f t="shared" si="51"/>
        <v/>
      </c>
      <c r="G240" s="20" t="str">
        <f t="shared" si="52"/>
        <v/>
      </c>
      <c r="H240" s="19">
        <f t="shared" si="42"/>
        <v>0</v>
      </c>
      <c r="I240" s="19">
        <f t="shared" si="43"/>
        <v>0</v>
      </c>
      <c r="J240" s="19">
        <f t="shared" si="40"/>
        <v>0</v>
      </c>
      <c r="K240" t="str">
        <f t="shared" si="44"/>
        <v/>
      </c>
      <c r="L240" t="str">
        <f t="shared" si="45"/>
        <v/>
      </c>
      <c r="M240" t="str">
        <f t="shared" si="46"/>
        <v/>
      </c>
      <c r="N240" t="str">
        <f t="shared" si="47"/>
        <v/>
      </c>
      <c r="O240" t="str">
        <f t="shared" si="48"/>
        <v/>
      </c>
      <c r="P240" t="str">
        <f t="shared" si="49"/>
        <v/>
      </c>
      <c r="Q240" s="18" t="str">
        <f t="shared" si="50"/>
        <v/>
      </c>
      <c r="R240" t="s">
        <v>37</v>
      </c>
      <c r="S240" t="s">
        <v>38</v>
      </c>
      <c r="T240" t="s">
        <v>50</v>
      </c>
      <c r="U240" t="s">
        <v>67</v>
      </c>
      <c r="V240" t="s">
        <v>45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-1</v>
      </c>
      <c r="AP240">
        <v>-1</v>
      </c>
      <c r="AQ240">
        <v>-1</v>
      </c>
      <c r="AR240">
        <v>-1</v>
      </c>
    </row>
    <row r="241" spans="1:44" x14ac:dyDescent="0.35">
      <c r="A241" t="s">
        <v>339</v>
      </c>
      <c r="B241">
        <v>31</v>
      </c>
      <c r="C241">
        <v>627004800</v>
      </c>
      <c r="D241">
        <v>5500000</v>
      </c>
      <c r="E241" s="20" t="str">
        <f t="shared" si="41"/>
        <v/>
      </c>
      <c r="F241" s="20" t="str">
        <f t="shared" si="51"/>
        <v/>
      </c>
      <c r="G241" s="20" t="str">
        <f t="shared" si="52"/>
        <v/>
      </c>
      <c r="H241" s="19">
        <f t="shared" si="42"/>
        <v>0</v>
      </c>
      <c r="I241" s="19">
        <f t="shared" si="43"/>
        <v>0</v>
      </c>
      <c r="J241" s="19">
        <f t="shared" si="40"/>
        <v>4.3702820818434643E-2</v>
      </c>
      <c r="K241">
        <f t="shared" si="44"/>
        <v>80.599999999999994</v>
      </c>
      <c r="L241">
        <f t="shared" si="45"/>
        <v>81.428571428571431</v>
      </c>
      <c r="M241">
        <f t="shared" si="46"/>
        <v>79.875</v>
      </c>
      <c r="N241" t="str">
        <f t="shared" si="47"/>
        <v/>
      </c>
      <c r="O241" t="str">
        <f t="shared" si="48"/>
        <v/>
      </c>
      <c r="P241" t="str">
        <f t="shared" si="49"/>
        <v/>
      </c>
      <c r="Q241" s="18">
        <f t="shared" si="50"/>
        <v>6.6666666666666666E-2</v>
      </c>
      <c r="R241" t="s">
        <v>37</v>
      </c>
      <c r="S241" t="s">
        <v>38</v>
      </c>
      <c r="T241" t="s">
        <v>50</v>
      </c>
      <c r="U241" t="s">
        <v>72</v>
      </c>
      <c r="V241" t="s">
        <v>45</v>
      </c>
      <c r="W241">
        <v>1209</v>
      </c>
      <c r="X241">
        <v>570</v>
      </c>
      <c r="Y241">
        <v>639</v>
      </c>
      <c r="Z241">
        <v>15</v>
      </c>
      <c r="AA241">
        <v>7</v>
      </c>
      <c r="AB241">
        <v>8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1</v>
      </c>
      <c r="AJ241">
        <v>1</v>
      </c>
      <c r="AK241">
        <v>0</v>
      </c>
      <c r="AL241">
        <v>31</v>
      </c>
      <c r="AM241">
        <v>14</v>
      </c>
      <c r="AN241">
        <v>17</v>
      </c>
      <c r="AO241">
        <v>288</v>
      </c>
      <c r="AP241">
        <v>271</v>
      </c>
      <c r="AQ241">
        <v>-1</v>
      </c>
      <c r="AR241">
        <v>26</v>
      </c>
    </row>
    <row r="242" spans="1:44" x14ac:dyDescent="0.35">
      <c r="A242" t="s">
        <v>340</v>
      </c>
      <c r="B242">
        <v>20</v>
      </c>
      <c r="C242">
        <v>953251200</v>
      </c>
      <c r="D242">
        <v>250000</v>
      </c>
      <c r="E242" s="20" t="str">
        <f t="shared" si="41"/>
        <v/>
      </c>
      <c r="F242" s="20" t="str">
        <f t="shared" si="51"/>
        <v/>
      </c>
      <c r="G242" s="20" t="str">
        <f t="shared" si="52"/>
        <v/>
      </c>
      <c r="H242" s="19">
        <f t="shared" si="42"/>
        <v>0</v>
      </c>
      <c r="I242" s="19">
        <f t="shared" si="43"/>
        <v>0</v>
      </c>
      <c r="J242" s="19">
        <f t="shared" si="40"/>
        <v>9.4948727687048991E-4</v>
      </c>
      <c r="K242">
        <f t="shared" si="44"/>
        <v>66</v>
      </c>
      <c r="L242">
        <f t="shared" si="45"/>
        <v>66</v>
      </c>
      <c r="M242" t="str">
        <f t="shared" si="46"/>
        <v/>
      </c>
      <c r="N242" t="str">
        <f t="shared" si="47"/>
        <v/>
      </c>
      <c r="O242" t="str">
        <f t="shared" si="48"/>
        <v/>
      </c>
      <c r="P242" t="str">
        <f t="shared" si="49"/>
        <v/>
      </c>
      <c r="Q242" s="18">
        <f t="shared" si="50"/>
        <v>0</v>
      </c>
      <c r="R242" t="s">
        <v>37</v>
      </c>
      <c r="S242" t="s">
        <v>38</v>
      </c>
      <c r="T242" t="s">
        <v>43</v>
      </c>
      <c r="U242" t="s">
        <v>80</v>
      </c>
      <c r="V242" t="s">
        <v>45</v>
      </c>
      <c r="W242">
        <v>66</v>
      </c>
      <c r="X242">
        <v>66</v>
      </c>
      <c r="Y242">
        <v>0</v>
      </c>
      <c r="Z242">
        <v>1</v>
      </c>
      <c r="AA242">
        <v>1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2</v>
      </c>
      <c r="AM242">
        <v>2</v>
      </c>
      <c r="AN242">
        <v>0</v>
      </c>
      <c r="AO242">
        <v>-1</v>
      </c>
      <c r="AP242">
        <v>-1</v>
      </c>
      <c r="AQ242">
        <v>-1</v>
      </c>
      <c r="AR242">
        <v>19</v>
      </c>
    </row>
    <row r="243" spans="1:44" x14ac:dyDescent="0.35">
      <c r="A243" t="s">
        <v>341</v>
      </c>
      <c r="B243">
        <v>21</v>
      </c>
      <c r="C243">
        <v>923439600</v>
      </c>
      <c r="D243">
        <v>10000000</v>
      </c>
      <c r="E243" s="20" t="str">
        <f t="shared" si="41"/>
        <v/>
      </c>
      <c r="F243" s="20" t="str">
        <f t="shared" si="51"/>
        <v/>
      </c>
      <c r="G243" s="20" t="str">
        <f t="shared" si="52"/>
        <v/>
      </c>
      <c r="H243" s="19">
        <f t="shared" si="42"/>
        <v>0</v>
      </c>
      <c r="I243" s="19">
        <f t="shared" si="43"/>
        <v>0</v>
      </c>
      <c r="J243" s="19">
        <f t="shared" si="40"/>
        <v>4.0461258345134532E-2</v>
      </c>
      <c r="K243" t="str">
        <f t="shared" si="44"/>
        <v/>
      </c>
      <c r="L243" t="str">
        <f t="shared" si="45"/>
        <v/>
      </c>
      <c r="M243" t="str">
        <f t="shared" si="46"/>
        <v/>
      </c>
      <c r="N243" t="str">
        <f t="shared" si="47"/>
        <v/>
      </c>
      <c r="O243" t="str">
        <f t="shared" si="48"/>
        <v/>
      </c>
      <c r="P243" t="str">
        <f t="shared" si="49"/>
        <v/>
      </c>
      <c r="Q243" s="18" t="str">
        <f t="shared" si="50"/>
        <v/>
      </c>
      <c r="R243" t="s">
        <v>37</v>
      </c>
      <c r="S243" t="s">
        <v>38</v>
      </c>
      <c r="T243" t="s">
        <v>50</v>
      </c>
      <c r="U243" t="s">
        <v>40</v>
      </c>
      <c r="V243" t="s">
        <v>342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-1</v>
      </c>
      <c r="AP243">
        <v>-1</v>
      </c>
      <c r="AQ243">
        <v>-1</v>
      </c>
      <c r="AR243">
        <v>-1</v>
      </c>
    </row>
    <row r="244" spans="1:44" x14ac:dyDescent="0.35">
      <c r="A244" t="s">
        <v>343</v>
      </c>
      <c r="B244">
        <v>27</v>
      </c>
      <c r="C244">
        <v>752976000</v>
      </c>
      <c r="D244">
        <v>14500000</v>
      </c>
      <c r="E244" s="20" t="str">
        <f t="shared" si="41"/>
        <v/>
      </c>
      <c r="F244" s="20" t="str">
        <f t="shared" si="51"/>
        <v/>
      </c>
      <c r="G244" s="20" t="str">
        <f t="shared" si="52"/>
        <v/>
      </c>
      <c r="H244" s="19">
        <f t="shared" si="42"/>
        <v>0</v>
      </c>
      <c r="I244" s="19">
        <f t="shared" si="43"/>
        <v>0</v>
      </c>
      <c r="J244" s="19">
        <f t="shared" si="40"/>
        <v>5.5101653049591491E-2</v>
      </c>
      <c r="K244">
        <f t="shared" si="44"/>
        <v>83.166666666666671</v>
      </c>
      <c r="L244">
        <f t="shared" si="45"/>
        <v>81.2</v>
      </c>
      <c r="M244">
        <f t="shared" si="46"/>
        <v>84.571428571428569</v>
      </c>
      <c r="N244" t="str">
        <f t="shared" si="47"/>
        <v/>
      </c>
      <c r="O244" t="str">
        <f t="shared" si="48"/>
        <v/>
      </c>
      <c r="P244" t="str">
        <f t="shared" si="49"/>
        <v/>
      </c>
      <c r="Q244" s="18">
        <f t="shared" si="50"/>
        <v>0.16666666666666666</v>
      </c>
      <c r="R244" t="s">
        <v>37</v>
      </c>
      <c r="S244" t="s">
        <v>38</v>
      </c>
      <c r="T244" t="s">
        <v>43</v>
      </c>
      <c r="U244" t="s">
        <v>96</v>
      </c>
      <c r="V244" t="s">
        <v>45</v>
      </c>
      <c r="W244">
        <v>998</v>
      </c>
      <c r="X244">
        <v>406</v>
      </c>
      <c r="Y244">
        <v>592</v>
      </c>
      <c r="Z244">
        <v>12</v>
      </c>
      <c r="AA244">
        <v>5</v>
      </c>
      <c r="AB244">
        <v>7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2</v>
      </c>
      <c r="AJ244">
        <v>0</v>
      </c>
      <c r="AK244">
        <v>2</v>
      </c>
      <c r="AL244">
        <v>17</v>
      </c>
      <c r="AM244">
        <v>8</v>
      </c>
      <c r="AN244">
        <v>9</v>
      </c>
      <c r="AO244">
        <v>350</v>
      </c>
      <c r="AP244">
        <v>259</v>
      </c>
      <c r="AQ244">
        <v>103</v>
      </c>
      <c r="AR244">
        <v>24</v>
      </c>
    </row>
    <row r="245" spans="1:44" x14ac:dyDescent="0.35">
      <c r="A245" t="s">
        <v>344</v>
      </c>
      <c r="B245">
        <v>22</v>
      </c>
      <c r="C245">
        <v>885686400</v>
      </c>
      <c r="D245">
        <v>15000000</v>
      </c>
      <c r="E245" s="20">
        <f t="shared" si="41"/>
        <v>3.8461538461538464E-2</v>
      </c>
      <c r="F245" s="20" t="str">
        <f t="shared" si="51"/>
        <v/>
      </c>
      <c r="G245" s="20">
        <f t="shared" si="52"/>
        <v>7.6923076923076927E-2</v>
      </c>
      <c r="H245" s="19">
        <f t="shared" si="42"/>
        <v>0</v>
      </c>
      <c r="I245" s="19">
        <f t="shared" si="43"/>
        <v>4.7619047619047616E-2</v>
      </c>
      <c r="J245" s="19">
        <f t="shared" si="40"/>
        <v>5.7001710051301537E-2</v>
      </c>
      <c r="K245">
        <f t="shared" si="44"/>
        <v>77.263157894736835</v>
      </c>
      <c r="L245">
        <f t="shared" si="45"/>
        <v>78.111111111111114</v>
      </c>
      <c r="M245">
        <f t="shared" si="46"/>
        <v>76.5</v>
      </c>
      <c r="N245">
        <f t="shared" si="47"/>
        <v>4.9779920352127443E-4</v>
      </c>
      <c r="O245" t="str">
        <f t="shared" si="48"/>
        <v/>
      </c>
      <c r="P245">
        <f t="shared" si="49"/>
        <v>1.0055304172951233E-3</v>
      </c>
      <c r="Q245" s="18">
        <f t="shared" si="50"/>
        <v>0.21052631578947367</v>
      </c>
      <c r="R245" t="s">
        <v>37</v>
      </c>
      <c r="S245" t="s">
        <v>38</v>
      </c>
      <c r="T245" t="s">
        <v>50</v>
      </c>
      <c r="U245" t="s">
        <v>96</v>
      </c>
      <c r="V245" t="s">
        <v>345</v>
      </c>
      <c r="W245">
        <v>1468</v>
      </c>
      <c r="X245">
        <v>703</v>
      </c>
      <c r="Y245">
        <v>765</v>
      </c>
      <c r="Z245">
        <v>19</v>
      </c>
      <c r="AA245">
        <v>9</v>
      </c>
      <c r="AB245">
        <v>10</v>
      </c>
      <c r="AC245">
        <v>0</v>
      </c>
      <c r="AD245">
        <v>0</v>
      </c>
      <c r="AE245">
        <v>0</v>
      </c>
      <c r="AF245">
        <v>1</v>
      </c>
      <c r="AG245">
        <v>0</v>
      </c>
      <c r="AH245">
        <v>1</v>
      </c>
      <c r="AI245">
        <v>4</v>
      </c>
      <c r="AJ245">
        <v>1</v>
      </c>
      <c r="AK245">
        <v>3</v>
      </c>
      <c r="AL245">
        <v>26</v>
      </c>
      <c r="AM245">
        <v>13</v>
      </c>
      <c r="AN245">
        <v>13</v>
      </c>
      <c r="AO245">
        <v>348</v>
      </c>
      <c r="AP245">
        <v>157</v>
      </c>
      <c r="AQ245">
        <v>-1</v>
      </c>
      <c r="AR245">
        <v>22</v>
      </c>
    </row>
    <row r="246" spans="1:44" x14ac:dyDescent="0.35">
      <c r="A246" t="s">
        <v>346</v>
      </c>
      <c r="B246">
        <v>21</v>
      </c>
      <c r="C246">
        <v>931647600</v>
      </c>
      <c r="D246">
        <v>17000000</v>
      </c>
      <c r="E246" s="20">
        <f t="shared" si="41"/>
        <v>0.125</v>
      </c>
      <c r="F246" s="20">
        <f t="shared" si="51"/>
        <v>0.14285714285714285</v>
      </c>
      <c r="G246" s="20">
        <f t="shared" si="52"/>
        <v>0.1</v>
      </c>
      <c r="H246" s="19">
        <f t="shared" si="42"/>
        <v>5.5555555555555552E-2</v>
      </c>
      <c r="I246" s="19">
        <f t="shared" si="43"/>
        <v>8.3333333333333329E-2</v>
      </c>
      <c r="J246" s="19">
        <f t="shared" si="40"/>
        <v>3.5051546391752578E-2</v>
      </c>
      <c r="K246">
        <f t="shared" si="44"/>
        <v>90</v>
      </c>
      <c r="L246">
        <f t="shared" si="45"/>
        <v>90</v>
      </c>
      <c r="M246">
        <f t="shared" si="46"/>
        <v>90</v>
      </c>
      <c r="N246">
        <f t="shared" si="47"/>
        <v>1.3888888888888889E-3</v>
      </c>
      <c r="O246">
        <f t="shared" si="48"/>
        <v>1.5873015873015873E-3</v>
      </c>
      <c r="P246">
        <f t="shared" si="49"/>
        <v>1.1111111111111111E-3</v>
      </c>
      <c r="Q246" s="18">
        <f t="shared" si="50"/>
        <v>0.36363636363636365</v>
      </c>
      <c r="R246" t="s">
        <v>37</v>
      </c>
      <c r="S246" t="s">
        <v>38</v>
      </c>
      <c r="T246" t="s">
        <v>50</v>
      </c>
      <c r="U246" t="s">
        <v>136</v>
      </c>
      <c r="V246" t="s">
        <v>45</v>
      </c>
      <c r="W246">
        <v>1980</v>
      </c>
      <c r="X246">
        <v>990</v>
      </c>
      <c r="Y246">
        <v>990</v>
      </c>
      <c r="Z246">
        <v>22</v>
      </c>
      <c r="AA246">
        <v>11</v>
      </c>
      <c r="AB246">
        <v>11</v>
      </c>
      <c r="AC246">
        <v>2</v>
      </c>
      <c r="AD246">
        <v>1</v>
      </c>
      <c r="AE246">
        <v>1</v>
      </c>
      <c r="AF246">
        <v>1</v>
      </c>
      <c r="AG246">
        <v>1</v>
      </c>
      <c r="AH246">
        <v>0</v>
      </c>
      <c r="AI246">
        <v>8</v>
      </c>
      <c r="AJ246">
        <v>4</v>
      </c>
      <c r="AK246">
        <v>4</v>
      </c>
      <c r="AL246">
        <v>24</v>
      </c>
      <c r="AM246">
        <v>14</v>
      </c>
      <c r="AN246">
        <v>10</v>
      </c>
      <c r="AO246">
        <v>161</v>
      </c>
      <c r="AP246">
        <v>178</v>
      </c>
      <c r="AQ246">
        <v>-1</v>
      </c>
      <c r="AR246">
        <v>5</v>
      </c>
    </row>
    <row r="247" spans="1:44" x14ac:dyDescent="0.35">
      <c r="A247" t="s">
        <v>347</v>
      </c>
      <c r="B247">
        <v>24</v>
      </c>
      <c r="C247">
        <v>848707200</v>
      </c>
      <c r="D247">
        <v>55000000</v>
      </c>
      <c r="E247" s="20">
        <f t="shared" si="41"/>
        <v>0.6875</v>
      </c>
      <c r="F247" s="20">
        <f t="shared" si="51"/>
        <v>0.6</v>
      </c>
      <c r="G247" s="20">
        <f t="shared" si="52"/>
        <v>0.83333333333333337</v>
      </c>
      <c r="H247" s="19">
        <f t="shared" si="42"/>
        <v>0.16666666666666666</v>
      </c>
      <c r="I247" s="19">
        <f t="shared" si="43"/>
        <v>0.30555555555555558</v>
      </c>
      <c r="J247" s="19">
        <f t="shared" si="40"/>
        <v>0.1134020618556701</v>
      </c>
      <c r="K247">
        <f t="shared" si="44"/>
        <v>69.3</v>
      </c>
      <c r="L247">
        <f t="shared" si="45"/>
        <v>70.900000000000006</v>
      </c>
      <c r="M247">
        <f t="shared" si="46"/>
        <v>67.7</v>
      </c>
      <c r="N247">
        <f t="shared" si="47"/>
        <v>9.9206349206349218E-3</v>
      </c>
      <c r="O247">
        <f t="shared" si="48"/>
        <v>8.462623413258109E-3</v>
      </c>
      <c r="P247">
        <f t="shared" si="49"/>
        <v>1.2309207287050714E-2</v>
      </c>
      <c r="Q247" s="18">
        <f t="shared" si="50"/>
        <v>0.4</v>
      </c>
      <c r="R247" t="s">
        <v>37</v>
      </c>
      <c r="S247" t="s">
        <v>38</v>
      </c>
      <c r="T247" t="s">
        <v>50</v>
      </c>
      <c r="U247" t="s">
        <v>136</v>
      </c>
      <c r="V247" t="s">
        <v>45</v>
      </c>
      <c r="W247">
        <v>1386</v>
      </c>
      <c r="X247">
        <v>709</v>
      </c>
      <c r="Y247">
        <v>677</v>
      </c>
      <c r="Z247">
        <v>20</v>
      </c>
      <c r="AA247">
        <v>10</v>
      </c>
      <c r="AB247">
        <v>10</v>
      </c>
      <c r="AC247">
        <v>6</v>
      </c>
      <c r="AD247">
        <v>4</v>
      </c>
      <c r="AE247">
        <v>2</v>
      </c>
      <c r="AF247">
        <v>5</v>
      </c>
      <c r="AG247">
        <v>2</v>
      </c>
      <c r="AH247">
        <v>3</v>
      </c>
      <c r="AI247">
        <v>8</v>
      </c>
      <c r="AJ247">
        <v>4</v>
      </c>
      <c r="AK247">
        <v>4</v>
      </c>
      <c r="AL247">
        <v>16</v>
      </c>
      <c r="AM247">
        <v>10</v>
      </c>
      <c r="AN247">
        <v>6</v>
      </c>
      <c r="AO247">
        <v>31</v>
      </c>
      <c r="AP247">
        <v>14</v>
      </c>
      <c r="AQ247">
        <v>-1</v>
      </c>
      <c r="AR247">
        <v>3</v>
      </c>
    </row>
    <row r="248" spans="1:44" x14ac:dyDescent="0.35">
      <c r="A248" t="s">
        <v>348</v>
      </c>
      <c r="B248">
        <v>33</v>
      </c>
      <c r="C248">
        <v>560559600</v>
      </c>
      <c r="D248">
        <v>3500000</v>
      </c>
      <c r="E248" s="20">
        <f t="shared" si="41"/>
        <v>0.08</v>
      </c>
      <c r="F248" s="20">
        <f t="shared" si="51"/>
        <v>7.6923076923076927E-2</v>
      </c>
      <c r="G248" s="20">
        <f t="shared" si="52"/>
        <v>8.3333333333333329E-2</v>
      </c>
      <c r="H248" s="19">
        <f t="shared" si="42"/>
        <v>0</v>
      </c>
      <c r="I248" s="19">
        <f t="shared" si="43"/>
        <v>0.08</v>
      </c>
      <c r="J248" s="19">
        <f t="shared" si="40"/>
        <v>1.5842480479800837E-2</v>
      </c>
      <c r="K248">
        <f t="shared" si="44"/>
        <v>81.722222222222229</v>
      </c>
      <c r="L248">
        <f t="shared" si="45"/>
        <v>80.099999999999994</v>
      </c>
      <c r="M248">
        <f t="shared" si="46"/>
        <v>83.75</v>
      </c>
      <c r="N248">
        <f t="shared" si="47"/>
        <v>9.7892590074779066E-4</v>
      </c>
      <c r="O248">
        <f t="shared" si="48"/>
        <v>9.6033803898972446E-4</v>
      </c>
      <c r="P248">
        <f t="shared" si="49"/>
        <v>9.9502487562189048E-4</v>
      </c>
      <c r="Q248" s="18">
        <f t="shared" si="50"/>
        <v>0.16666666666666666</v>
      </c>
      <c r="R248" t="s">
        <v>37</v>
      </c>
      <c r="S248" t="s">
        <v>38</v>
      </c>
      <c r="T248" t="s">
        <v>50</v>
      </c>
      <c r="U248" t="s">
        <v>114</v>
      </c>
      <c r="V248" t="s">
        <v>110</v>
      </c>
      <c r="W248">
        <v>1471</v>
      </c>
      <c r="X248">
        <v>801</v>
      </c>
      <c r="Y248">
        <v>670</v>
      </c>
      <c r="Z248">
        <v>18</v>
      </c>
      <c r="AA248">
        <v>10</v>
      </c>
      <c r="AB248">
        <v>8</v>
      </c>
      <c r="AC248">
        <v>0</v>
      </c>
      <c r="AD248">
        <v>0</v>
      </c>
      <c r="AE248">
        <v>0</v>
      </c>
      <c r="AF248">
        <v>2</v>
      </c>
      <c r="AG248">
        <v>1</v>
      </c>
      <c r="AH248">
        <v>1</v>
      </c>
      <c r="AI248">
        <v>3</v>
      </c>
      <c r="AJ248">
        <v>2</v>
      </c>
      <c r="AK248">
        <v>1</v>
      </c>
      <c r="AL248">
        <v>25</v>
      </c>
      <c r="AM248">
        <v>13</v>
      </c>
      <c r="AN248">
        <v>12</v>
      </c>
      <c r="AO248">
        <v>250</v>
      </c>
      <c r="AP248">
        <v>99</v>
      </c>
      <c r="AQ248">
        <v>-1</v>
      </c>
      <c r="AR248">
        <v>18</v>
      </c>
    </row>
    <row r="249" spans="1:44" x14ac:dyDescent="0.35">
      <c r="A249" t="s">
        <v>349</v>
      </c>
      <c r="B249">
        <v>30</v>
      </c>
      <c r="C249">
        <v>658368000</v>
      </c>
      <c r="D249">
        <v>4500000</v>
      </c>
      <c r="E249" s="20" t="str">
        <f t="shared" si="41"/>
        <v/>
      </c>
      <c r="F249" s="20" t="str">
        <f t="shared" si="51"/>
        <v/>
      </c>
      <c r="G249" s="20" t="str">
        <f t="shared" si="52"/>
        <v/>
      </c>
      <c r="H249" s="19">
        <f t="shared" si="42"/>
        <v>0</v>
      </c>
      <c r="I249" s="19">
        <f t="shared" si="43"/>
        <v>0</v>
      </c>
      <c r="J249" s="19">
        <f t="shared" si="40"/>
        <v>2.036890347402965E-2</v>
      </c>
      <c r="K249">
        <f t="shared" si="44"/>
        <v>58.625</v>
      </c>
      <c r="L249">
        <f t="shared" si="45"/>
        <v>55.75</v>
      </c>
      <c r="M249">
        <f t="shared" si="46"/>
        <v>61.5</v>
      </c>
      <c r="N249" t="str">
        <f t="shared" si="47"/>
        <v/>
      </c>
      <c r="O249" t="str">
        <f t="shared" si="48"/>
        <v/>
      </c>
      <c r="P249" t="str">
        <f t="shared" si="49"/>
        <v/>
      </c>
      <c r="Q249" s="18">
        <f t="shared" si="50"/>
        <v>0.375</v>
      </c>
      <c r="R249" t="s">
        <v>37</v>
      </c>
      <c r="S249" t="s">
        <v>38</v>
      </c>
      <c r="T249" t="s">
        <v>50</v>
      </c>
      <c r="U249" t="s">
        <v>114</v>
      </c>
      <c r="V249" t="s">
        <v>41</v>
      </c>
      <c r="W249">
        <v>469</v>
      </c>
      <c r="X249">
        <v>223</v>
      </c>
      <c r="Y249">
        <v>246</v>
      </c>
      <c r="Z249">
        <v>8</v>
      </c>
      <c r="AA249">
        <v>4</v>
      </c>
      <c r="AB249">
        <v>4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3</v>
      </c>
      <c r="AJ249">
        <v>2</v>
      </c>
      <c r="AK249">
        <v>1</v>
      </c>
      <c r="AL249">
        <v>9</v>
      </c>
      <c r="AM249">
        <v>2</v>
      </c>
      <c r="AN249">
        <v>7</v>
      </c>
      <c r="AO249">
        <v>247</v>
      </c>
      <c r="AP249">
        <v>276</v>
      </c>
      <c r="AQ249">
        <v>-1</v>
      </c>
      <c r="AR249">
        <v>17</v>
      </c>
    </row>
    <row r="250" spans="1:44" x14ac:dyDescent="0.35">
      <c r="A250" t="s">
        <v>350</v>
      </c>
      <c r="B250">
        <v>35</v>
      </c>
      <c r="C250">
        <v>505180800</v>
      </c>
      <c r="D250">
        <v>5000000</v>
      </c>
      <c r="E250" s="20">
        <f t="shared" si="41"/>
        <v>0.33333333333333331</v>
      </c>
      <c r="F250" s="20">
        <f t="shared" si="51"/>
        <v>1</v>
      </c>
      <c r="G250" s="20" t="str">
        <f t="shared" si="52"/>
        <v/>
      </c>
      <c r="H250" s="19">
        <f t="shared" si="42"/>
        <v>0</v>
      </c>
      <c r="I250" s="19">
        <f t="shared" si="43"/>
        <v>2.4390243902439025E-2</v>
      </c>
      <c r="J250" s="19">
        <f t="shared" si="40"/>
        <v>4.5240680419833517E-3</v>
      </c>
      <c r="K250">
        <f t="shared" si="44"/>
        <v>41.5</v>
      </c>
      <c r="L250">
        <f t="shared" si="45"/>
        <v>33.166666666666664</v>
      </c>
      <c r="M250">
        <f t="shared" si="46"/>
        <v>47.75</v>
      </c>
      <c r="N250">
        <f t="shared" si="47"/>
        <v>8.0321285140562242E-3</v>
      </c>
      <c r="O250">
        <f t="shared" si="48"/>
        <v>3.0150753768844223E-2</v>
      </c>
      <c r="P250" t="str">
        <f t="shared" si="49"/>
        <v/>
      </c>
      <c r="Q250" s="18">
        <f t="shared" si="50"/>
        <v>0.2857142857142857</v>
      </c>
      <c r="R250" t="s">
        <v>37</v>
      </c>
      <c r="S250" t="s">
        <v>38</v>
      </c>
      <c r="T250" t="s">
        <v>50</v>
      </c>
      <c r="U250" t="s">
        <v>67</v>
      </c>
      <c r="V250" t="s">
        <v>45</v>
      </c>
      <c r="W250">
        <v>581</v>
      </c>
      <c r="X250">
        <v>199</v>
      </c>
      <c r="Y250">
        <v>382</v>
      </c>
      <c r="Z250">
        <v>14</v>
      </c>
      <c r="AA250">
        <v>6</v>
      </c>
      <c r="AB250">
        <v>8</v>
      </c>
      <c r="AC250">
        <v>0</v>
      </c>
      <c r="AD250">
        <v>0</v>
      </c>
      <c r="AE250">
        <v>0</v>
      </c>
      <c r="AF250">
        <v>1</v>
      </c>
      <c r="AG250">
        <v>1</v>
      </c>
      <c r="AH250">
        <v>0</v>
      </c>
      <c r="AI250">
        <v>4</v>
      </c>
      <c r="AJ250">
        <v>2</v>
      </c>
      <c r="AK250">
        <v>2</v>
      </c>
      <c r="AL250">
        <v>3</v>
      </c>
      <c r="AM250">
        <v>1</v>
      </c>
      <c r="AN250">
        <v>2</v>
      </c>
      <c r="AO250">
        <v>253</v>
      </c>
      <c r="AP250">
        <v>84</v>
      </c>
      <c r="AQ250">
        <v>-1</v>
      </c>
      <c r="AR250">
        <v>20</v>
      </c>
    </row>
    <row r="251" spans="1:44" x14ac:dyDescent="0.35">
      <c r="A251" t="s">
        <v>351</v>
      </c>
      <c r="B251">
        <v>29</v>
      </c>
      <c r="C251">
        <v>679273200</v>
      </c>
      <c r="D251">
        <v>35000000</v>
      </c>
      <c r="E251" s="20">
        <f t="shared" si="41"/>
        <v>0.3888888888888889</v>
      </c>
      <c r="F251" s="20">
        <f t="shared" si="51"/>
        <v>0.63636363636363635</v>
      </c>
      <c r="G251" s="20" t="str">
        <f t="shared" si="52"/>
        <v/>
      </c>
      <c r="H251" s="19">
        <f t="shared" si="42"/>
        <v>0.13333333333333333</v>
      </c>
      <c r="I251" s="19">
        <f t="shared" si="43"/>
        <v>0.23333333333333334</v>
      </c>
      <c r="J251" s="19">
        <f t="shared" si="40"/>
        <v>6.6603235014272122E-2</v>
      </c>
      <c r="K251">
        <f t="shared" si="44"/>
        <v>80.928571428571431</v>
      </c>
      <c r="L251">
        <f t="shared" si="45"/>
        <v>77.125</v>
      </c>
      <c r="M251">
        <f t="shared" si="46"/>
        <v>86</v>
      </c>
      <c r="N251">
        <f t="shared" si="47"/>
        <v>4.8053349024222806E-3</v>
      </c>
      <c r="O251">
        <f t="shared" si="48"/>
        <v>8.2510682186533076E-3</v>
      </c>
      <c r="P251" t="str">
        <f t="shared" si="49"/>
        <v/>
      </c>
      <c r="Q251" s="18">
        <f t="shared" si="50"/>
        <v>7.1428571428571425E-2</v>
      </c>
      <c r="R251" t="s">
        <v>37</v>
      </c>
      <c r="S251" t="s">
        <v>38</v>
      </c>
      <c r="T251" t="s">
        <v>50</v>
      </c>
      <c r="U251" t="s">
        <v>53</v>
      </c>
      <c r="V251" t="s">
        <v>227</v>
      </c>
      <c r="W251">
        <v>1133</v>
      </c>
      <c r="X251">
        <v>617</v>
      </c>
      <c r="Y251">
        <v>516</v>
      </c>
      <c r="Z251">
        <v>14</v>
      </c>
      <c r="AA251">
        <v>8</v>
      </c>
      <c r="AB251">
        <v>6</v>
      </c>
      <c r="AC251">
        <v>4</v>
      </c>
      <c r="AD251">
        <v>4</v>
      </c>
      <c r="AE251">
        <v>0</v>
      </c>
      <c r="AF251">
        <v>3</v>
      </c>
      <c r="AG251">
        <v>3</v>
      </c>
      <c r="AH251">
        <v>0</v>
      </c>
      <c r="AI251">
        <v>1</v>
      </c>
      <c r="AJ251">
        <v>0</v>
      </c>
      <c r="AK251">
        <v>1</v>
      </c>
      <c r="AL251">
        <v>18</v>
      </c>
      <c r="AM251">
        <v>11</v>
      </c>
      <c r="AN251">
        <v>7</v>
      </c>
      <c r="AO251">
        <v>42</v>
      </c>
      <c r="AP251">
        <v>38</v>
      </c>
      <c r="AQ251">
        <v>-1</v>
      </c>
      <c r="AR251">
        <v>2</v>
      </c>
    </row>
    <row r="252" spans="1:44" x14ac:dyDescent="0.35">
      <c r="A252" t="s">
        <v>352</v>
      </c>
      <c r="B252">
        <v>28</v>
      </c>
      <c r="C252">
        <v>722131200</v>
      </c>
      <c r="D252">
        <v>28000000</v>
      </c>
      <c r="E252" s="20" t="str">
        <f t="shared" si="41"/>
        <v/>
      </c>
      <c r="F252" s="20" t="str">
        <f t="shared" si="51"/>
        <v/>
      </c>
      <c r="G252" s="20" t="str">
        <f t="shared" si="52"/>
        <v/>
      </c>
      <c r="H252" s="19">
        <f t="shared" si="42"/>
        <v>0</v>
      </c>
      <c r="I252" s="19">
        <f t="shared" si="43"/>
        <v>0</v>
      </c>
      <c r="J252" s="19">
        <f t="shared" si="40"/>
        <v>0.18366677599212858</v>
      </c>
      <c r="K252">
        <f t="shared" si="44"/>
        <v>90</v>
      </c>
      <c r="L252">
        <f t="shared" si="45"/>
        <v>90</v>
      </c>
      <c r="M252">
        <f t="shared" si="46"/>
        <v>90</v>
      </c>
      <c r="N252" t="str">
        <f t="shared" si="47"/>
        <v/>
      </c>
      <c r="O252" t="str">
        <f t="shared" si="48"/>
        <v/>
      </c>
      <c r="P252" t="str">
        <f t="shared" si="49"/>
        <v/>
      </c>
      <c r="Q252" s="18">
        <f t="shared" si="50"/>
        <v>0.36842105263157893</v>
      </c>
      <c r="R252" t="s">
        <v>37</v>
      </c>
      <c r="S252" t="s">
        <v>38</v>
      </c>
      <c r="T252" t="s">
        <v>43</v>
      </c>
      <c r="U252" t="s">
        <v>119</v>
      </c>
      <c r="V252" t="s">
        <v>45</v>
      </c>
      <c r="W252">
        <v>1710</v>
      </c>
      <c r="X252">
        <v>810</v>
      </c>
      <c r="Y252">
        <v>900</v>
      </c>
      <c r="Z252">
        <v>19</v>
      </c>
      <c r="AA252">
        <v>9</v>
      </c>
      <c r="AB252">
        <v>10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7</v>
      </c>
      <c r="AJ252">
        <v>2</v>
      </c>
      <c r="AK252">
        <v>5</v>
      </c>
      <c r="AL252">
        <v>23</v>
      </c>
      <c r="AM252">
        <v>11</v>
      </c>
      <c r="AN252">
        <v>12</v>
      </c>
      <c r="AO252">
        <v>255</v>
      </c>
      <c r="AP252">
        <v>242</v>
      </c>
      <c r="AQ252">
        <v>63</v>
      </c>
      <c r="AR252">
        <v>11</v>
      </c>
    </row>
    <row r="253" spans="1:44" x14ac:dyDescent="0.35">
      <c r="A253" t="s">
        <v>353</v>
      </c>
      <c r="B253">
        <v>31</v>
      </c>
      <c r="C253">
        <v>607129200</v>
      </c>
      <c r="D253">
        <v>4000000</v>
      </c>
      <c r="E253" s="20" t="str">
        <f t="shared" si="41"/>
        <v/>
      </c>
      <c r="F253" s="20" t="str">
        <f t="shared" si="51"/>
        <v/>
      </c>
      <c r="G253" s="20" t="str">
        <f t="shared" si="52"/>
        <v/>
      </c>
      <c r="H253" s="19">
        <f t="shared" si="42"/>
        <v>0</v>
      </c>
      <c r="I253" s="19">
        <f t="shared" si="43"/>
        <v>0</v>
      </c>
      <c r="J253" s="19">
        <f t="shared" si="40"/>
        <v>1.8105691976915243E-2</v>
      </c>
      <c r="K253">
        <f t="shared" si="44"/>
        <v>77.400000000000006</v>
      </c>
      <c r="L253">
        <f t="shared" si="45"/>
        <v>69</v>
      </c>
      <c r="M253">
        <f t="shared" si="46"/>
        <v>90</v>
      </c>
      <c r="N253" t="str">
        <f t="shared" si="47"/>
        <v/>
      </c>
      <c r="O253" t="str">
        <f t="shared" si="48"/>
        <v/>
      </c>
      <c r="P253" t="str">
        <f t="shared" si="49"/>
        <v/>
      </c>
      <c r="Q253" s="18">
        <f t="shared" si="50"/>
        <v>0.4</v>
      </c>
      <c r="R253" t="s">
        <v>37</v>
      </c>
      <c r="S253" t="s">
        <v>38</v>
      </c>
      <c r="T253" t="s">
        <v>43</v>
      </c>
      <c r="U253" t="s">
        <v>114</v>
      </c>
      <c r="V253" t="s">
        <v>45</v>
      </c>
      <c r="W253">
        <v>387</v>
      </c>
      <c r="X253">
        <v>207</v>
      </c>
      <c r="Y253">
        <v>180</v>
      </c>
      <c r="Z253">
        <v>5</v>
      </c>
      <c r="AA253">
        <v>3</v>
      </c>
      <c r="AB253">
        <v>2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2</v>
      </c>
      <c r="AJ253">
        <v>1</v>
      </c>
      <c r="AK253">
        <v>1</v>
      </c>
      <c r="AL253">
        <v>8</v>
      </c>
      <c r="AM253">
        <v>4</v>
      </c>
      <c r="AN253">
        <v>4</v>
      </c>
      <c r="AO253">
        <v>241</v>
      </c>
      <c r="AP253">
        <v>185</v>
      </c>
      <c r="AQ253">
        <v>124</v>
      </c>
      <c r="AR253">
        <v>21</v>
      </c>
    </row>
    <row r="254" spans="1:44" x14ac:dyDescent="0.35">
      <c r="A254" t="s">
        <v>354</v>
      </c>
      <c r="C254">
        <v>0</v>
      </c>
      <c r="E254" s="20" t="str">
        <f t="shared" si="41"/>
        <v/>
      </c>
      <c r="F254" s="20" t="str">
        <f t="shared" si="51"/>
        <v/>
      </c>
      <c r="G254" s="20" t="str">
        <f t="shared" si="52"/>
        <v/>
      </c>
      <c r="H254" s="19">
        <f t="shared" si="42"/>
        <v>0</v>
      </c>
      <c r="I254" s="19">
        <f t="shared" si="43"/>
        <v>0</v>
      </c>
      <c r="J254" s="19">
        <f t="shared" si="40"/>
        <v>0</v>
      </c>
      <c r="K254" t="str">
        <f t="shared" si="44"/>
        <v/>
      </c>
      <c r="L254" t="str">
        <f t="shared" si="45"/>
        <v/>
      </c>
      <c r="M254" t="str">
        <f t="shared" si="46"/>
        <v/>
      </c>
      <c r="N254" t="str">
        <f t="shared" si="47"/>
        <v/>
      </c>
      <c r="O254" t="str">
        <f t="shared" si="48"/>
        <v/>
      </c>
      <c r="P254" t="str">
        <f t="shared" si="49"/>
        <v/>
      </c>
      <c r="Q254" s="18" t="str">
        <f t="shared" si="50"/>
        <v/>
      </c>
      <c r="R254" t="s">
        <v>37</v>
      </c>
      <c r="S254" t="s">
        <v>38</v>
      </c>
      <c r="T254" t="s">
        <v>47</v>
      </c>
      <c r="U254" t="s">
        <v>65</v>
      </c>
      <c r="V254" t="s">
        <v>45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-1</v>
      </c>
      <c r="AP254">
        <v>-1</v>
      </c>
      <c r="AQ254">
        <v>-1</v>
      </c>
      <c r="AR254">
        <v>-1</v>
      </c>
    </row>
    <row r="255" spans="1:44" x14ac:dyDescent="0.35">
      <c r="A255" t="s">
        <v>355</v>
      </c>
      <c r="B255">
        <v>26</v>
      </c>
      <c r="C255">
        <v>783648000</v>
      </c>
      <c r="D255">
        <v>25000000</v>
      </c>
      <c r="E255" s="20">
        <f t="shared" si="41"/>
        <v>0.32142857142857145</v>
      </c>
      <c r="F255" s="20">
        <f t="shared" si="51"/>
        <v>0.41666666666666669</v>
      </c>
      <c r="G255" s="20">
        <f t="shared" si="52"/>
        <v>0.25</v>
      </c>
      <c r="H255" s="19">
        <f t="shared" si="42"/>
        <v>0.14814814814814814</v>
      </c>
      <c r="I255" s="19">
        <f t="shared" si="43"/>
        <v>0.33333333333333331</v>
      </c>
      <c r="J255" s="19">
        <f t="shared" si="40"/>
        <v>9.4948727687048998E-2</v>
      </c>
      <c r="K255">
        <f t="shared" si="44"/>
        <v>90</v>
      </c>
      <c r="L255">
        <f t="shared" si="45"/>
        <v>90</v>
      </c>
      <c r="M255">
        <f t="shared" si="46"/>
        <v>90</v>
      </c>
      <c r="N255">
        <f t="shared" si="47"/>
        <v>3.5714285714285718E-3</v>
      </c>
      <c r="O255">
        <f t="shared" si="48"/>
        <v>4.6296296296296302E-3</v>
      </c>
      <c r="P255">
        <f t="shared" si="49"/>
        <v>2.7777777777777779E-3</v>
      </c>
      <c r="Q255" s="18">
        <f t="shared" si="50"/>
        <v>0.38095238095238093</v>
      </c>
      <c r="R255" t="s">
        <v>37</v>
      </c>
      <c r="S255" t="s">
        <v>38</v>
      </c>
      <c r="T255" t="s">
        <v>50</v>
      </c>
      <c r="U255" t="s">
        <v>80</v>
      </c>
      <c r="V255" t="s">
        <v>45</v>
      </c>
      <c r="W255">
        <v>1890</v>
      </c>
      <c r="X255">
        <v>990</v>
      </c>
      <c r="Y255">
        <v>900</v>
      </c>
      <c r="Z255">
        <v>21</v>
      </c>
      <c r="AA255">
        <v>11</v>
      </c>
      <c r="AB255">
        <v>10</v>
      </c>
      <c r="AC255">
        <v>4</v>
      </c>
      <c r="AD255">
        <v>2</v>
      </c>
      <c r="AE255">
        <v>2</v>
      </c>
      <c r="AF255">
        <v>5</v>
      </c>
      <c r="AG255">
        <v>3</v>
      </c>
      <c r="AH255">
        <v>2</v>
      </c>
      <c r="AI255">
        <v>8</v>
      </c>
      <c r="AJ255">
        <v>6</v>
      </c>
      <c r="AK255">
        <v>2</v>
      </c>
      <c r="AL255">
        <v>28</v>
      </c>
      <c r="AM255">
        <v>12</v>
      </c>
      <c r="AN255">
        <v>16</v>
      </c>
      <c r="AO255">
        <v>88</v>
      </c>
      <c r="AP255">
        <v>40</v>
      </c>
      <c r="AQ255">
        <v>-1</v>
      </c>
      <c r="AR255">
        <v>2</v>
      </c>
    </row>
    <row r="256" spans="1:44" x14ac:dyDescent="0.35">
      <c r="A256" t="s">
        <v>356</v>
      </c>
      <c r="B256">
        <v>21</v>
      </c>
      <c r="C256">
        <v>939337200</v>
      </c>
      <c r="D256">
        <v>2300000</v>
      </c>
      <c r="E256" s="20" t="str">
        <f t="shared" si="41"/>
        <v/>
      </c>
      <c r="F256" s="20" t="str">
        <f t="shared" si="51"/>
        <v/>
      </c>
      <c r="G256" s="20" t="str">
        <f t="shared" si="52"/>
        <v/>
      </c>
      <c r="H256" s="19">
        <f t="shared" si="42"/>
        <v>0</v>
      </c>
      <c r="I256" s="19">
        <f t="shared" si="43"/>
        <v>0</v>
      </c>
      <c r="J256" s="19">
        <f t="shared" si="40"/>
        <v>9.9202070304075917E-3</v>
      </c>
      <c r="K256">
        <f t="shared" si="44"/>
        <v>32.777777777777779</v>
      </c>
      <c r="L256">
        <f t="shared" si="45"/>
        <v>28.75</v>
      </c>
      <c r="M256">
        <f t="shared" si="46"/>
        <v>36</v>
      </c>
      <c r="N256" t="str">
        <f t="shared" si="47"/>
        <v/>
      </c>
      <c r="O256" t="str">
        <f t="shared" si="48"/>
        <v/>
      </c>
      <c r="P256" t="str">
        <f t="shared" si="49"/>
        <v/>
      </c>
      <c r="Q256" s="18">
        <f t="shared" si="50"/>
        <v>0.33333333333333331</v>
      </c>
      <c r="R256" t="s">
        <v>37</v>
      </c>
      <c r="S256" t="s">
        <v>38</v>
      </c>
      <c r="T256" t="s">
        <v>50</v>
      </c>
      <c r="U256" t="s">
        <v>179</v>
      </c>
      <c r="V256" t="s">
        <v>45</v>
      </c>
      <c r="W256">
        <v>295</v>
      </c>
      <c r="X256">
        <v>115</v>
      </c>
      <c r="Y256">
        <v>180</v>
      </c>
      <c r="Z256">
        <v>9</v>
      </c>
      <c r="AA256">
        <v>4</v>
      </c>
      <c r="AB256">
        <v>5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3</v>
      </c>
      <c r="AJ256">
        <v>1</v>
      </c>
      <c r="AK256">
        <v>2</v>
      </c>
      <c r="AL256">
        <v>6</v>
      </c>
      <c r="AM256">
        <v>3</v>
      </c>
      <c r="AN256">
        <v>3</v>
      </c>
      <c r="AO256">
        <v>340</v>
      </c>
      <c r="AP256">
        <v>250</v>
      </c>
      <c r="AQ256">
        <v>-1</v>
      </c>
      <c r="AR256">
        <v>15</v>
      </c>
    </row>
    <row r="257" spans="1:44" x14ac:dyDescent="0.35">
      <c r="A257" t="s">
        <v>357</v>
      </c>
      <c r="B257">
        <v>33</v>
      </c>
      <c r="C257">
        <v>537321600</v>
      </c>
      <c r="D257">
        <v>16000000</v>
      </c>
      <c r="E257" s="20">
        <f t="shared" si="41"/>
        <v>0.84210526315789469</v>
      </c>
      <c r="F257" s="20">
        <f t="shared" si="51"/>
        <v>0.45454545454545453</v>
      </c>
      <c r="G257" s="20">
        <f t="shared" si="52"/>
        <v>1.375</v>
      </c>
      <c r="H257" s="19">
        <f t="shared" si="42"/>
        <v>0.30555555555555558</v>
      </c>
      <c r="I257" s="19">
        <f t="shared" si="43"/>
        <v>0.44444444444444442</v>
      </c>
      <c r="J257" s="19">
        <f t="shared" si="40"/>
        <v>3.2989690721649485E-2</v>
      </c>
      <c r="K257">
        <f t="shared" si="44"/>
        <v>82.277777777777771</v>
      </c>
      <c r="L257">
        <f t="shared" si="45"/>
        <v>89.777777777777771</v>
      </c>
      <c r="M257">
        <f t="shared" si="46"/>
        <v>74.777777777777771</v>
      </c>
      <c r="N257">
        <f t="shared" si="47"/>
        <v>1.0234905291588187E-2</v>
      </c>
      <c r="O257">
        <f t="shared" si="48"/>
        <v>5.0630063006300635E-3</v>
      </c>
      <c r="P257">
        <f t="shared" si="49"/>
        <v>1.8387815750371472E-2</v>
      </c>
      <c r="Q257" s="18">
        <f t="shared" si="50"/>
        <v>0.3888888888888889</v>
      </c>
      <c r="R257" t="s">
        <v>37</v>
      </c>
      <c r="S257" t="s">
        <v>38</v>
      </c>
      <c r="T257" t="s">
        <v>39</v>
      </c>
      <c r="U257" t="s">
        <v>136</v>
      </c>
      <c r="V257" t="s">
        <v>45</v>
      </c>
      <c r="W257">
        <v>1481</v>
      </c>
      <c r="X257">
        <v>808</v>
      </c>
      <c r="Y257">
        <v>673</v>
      </c>
      <c r="Z257">
        <v>18</v>
      </c>
      <c r="AA257">
        <v>9</v>
      </c>
      <c r="AB257">
        <v>9</v>
      </c>
      <c r="AC257">
        <v>11</v>
      </c>
      <c r="AD257">
        <v>2</v>
      </c>
      <c r="AE257">
        <v>9</v>
      </c>
      <c r="AF257">
        <v>5</v>
      </c>
      <c r="AG257">
        <v>3</v>
      </c>
      <c r="AH257">
        <v>2</v>
      </c>
      <c r="AI257">
        <v>7</v>
      </c>
      <c r="AJ257">
        <v>4</v>
      </c>
      <c r="AK257">
        <v>3</v>
      </c>
      <c r="AL257">
        <v>19</v>
      </c>
      <c r="AM257">
        <v>11</v>
      </c>
      <c r="AN257">
        <v>8</v>
      </c>
      <c r="AO257">
        <v>6</v>
      </c>
      <c r="AP257">
        <v>17</v>
      </c>
      <c r="AQ257">
        <v>-1</v>
      </c>
      <c r="AR257">
        <v>1</v>
      </c>
    </row>
    <row r="258" spans="1:44" x14ac:dyDescent="0.35">
      <c r="A258" t="s">
        <v>358</v>
      </c>
      <c r="B258">
        <v>24</v>
      </c>
      <c r="C258">
        <v>829263600</v>
      </c>
      <c r="D258">
        <v>20000000</v>
      </c>
      <c r="E258" s="20">
        <f t="shared" si="41"/>
        <v>7.6923076923076927E-2</v>
      </c>
      <c r="F258" s="20">
        <f t="shared" si="51"/>
        <v>0.16666666666666666</v>
      </c>
      <c r="G258" s="20" t="str">
        <f t="shared" si="52"/>
        <v/>
      </c>
      <c r="H258" s="19">
        <f t="shared" si="42"/>
        <v>3.7037037037037035E-2</v>
      </c>
      <c r="I258" s="19">
        <f t="shared" si="43"/>
        <v>7.407407407407407E-2</v>
      </c>
      <c r="J258" s="19">
        <f t="shared" ref="J258:J321" si="53">D258/SUMIF($U$2:$U$583,U258,$D$2:$D$583)</f>
        <v>7.5958982149639198E-2</v>
      </c>
      <c r="K258">
        <f t="shared" si="44"/>
        <v>85.61904761904762</v>
      </c>
      <c r="L258">
        <f t="shared" si="45"/>
        <v>90</v>
      </c>
      <c r="M258">
        <f t="shared" si="46"/>
        <v>80.8</v>
      </c>
      <c r="N258">
        <f t="shared" si="47"/>
        <v>8.9843415761102084E-4</v>
      </c>
      <c r="O258">
        <f t="shared" si="48"/>
        <v>1.8518518518518517E-3</v>
      </c>
      <c r="P258" t="str">
        <f t="shared" si="49"/>
        <v/>
      </c>
      <c r="Q258" s="18">
        <f t="shared" si="50"/>
        <v>0.38095238095238093</v>
      </c>
      <c r="R258" t="s">
        <v>37</v>
      </c>
      <c r="S258" t="s">
        <v>38</v>
      </c>
      <c r="T258" t="s">
        <v>43</v>
      </c>
      <c r="U258" t="s">
        <v>80</v>
      </c>
      <c r="V258" t="s">
        <v>342</v>
      </c>
      <c r="W258">
        <v>1798</v>
      </c>
      <c r="X258">
        <v>990</v>
      </c>
      <c r="Y258">
        <v>808</v>
      </c>
      <c r="Z258">
        <v>21</v>
      </c>
      <c r="AA258">
        <v>11</v>
      </c>
      <c r="AB258">
        <v>10</v>
      </c>
      <c r="AC258">
        <v>1</v>
      </c>
      <c r="AD258">
        <v>1</v>
      </c>
      <c r="AE258">
        <v>0</v>
      </c>
      <c r="AF258">
        <v>1</v>
      </c>
      <c r="AG258">
        <v>1</v>
      </c>
      <c r="AH258">
        <v>0</v>
      </c>
      <c r="AI258">
        <v>8</v>
      </c>
      <c r="AJ258">
        <v>6</v>
      </c>
      <c r="AK258">
        <v>2</v>
      </c>
      <c r="AL258">
        <v>26</v>
      </c>
      <c r="AM258">
        <v>12</v>
      </c>
      <c r="AN258">
        <v>14</v>
      </c>
      <c r="AO258">
        <v>192</v>
      </c>
      <c r="AP258">
        <v>174</v>
      </c>
      <c r="AQ258">
        <v>81</v>
      </c>
      <c r="AR258">
        <v>8</v>
      </c>
    </row>
    <row r="259" spans="1:44" x14ac:dyDescent="0.35">
      <c r="A259" t="s">
        <v>359</v>
      </c>
      <c r="B259">
        <v>28</v>
      </c>
      <c r="C259">
        <v>712796400</v>
      </c>
      <c r="D259">
        <v>15000000</v>
      </c>
      <c r="E259" s="20">
        <f t="shared" ref="E259:E322" si="54">IFERROR(IF((AC259+AF259)/AL259=0,"",(AC259+AF259)/AL259),"")</f>
        <v>0.3</v>
      </c>
      <c r="F259" s="20" t="str">
        <f t="shared" si="51"/>
        <v/>
      </c>
      <c r="G259" s="20">
        <f t="shared" si="52"/>
        <v>0.42857142857142855</v>
      </c>
      <c r="H259" s="19">
        <f t="shared" ref="H259:H322" si="55">AC259/SUMIF($U$2:$U$583,U259,$AC$2:$AC$583)</f>
        <v>0.1111111111111111</v>
      </c>
      <c r="I259" s="19">
        <f t="shared" ref="I259:I322" si="56">(AC259+AF259)/SUMIF($U$2:$U$583,U259,$AC$2:$AC$583)</f>
        <v>0.1111111111111111</v>
      </c>
      <c r="J259" s="19">
        <f t="shared" si="53"/>
        <v>5.6969236612229399E-2</v>
      </c>
      <c r="K259">
        <f t="shared" ref="K259:K322" si="57">IFERROR(W259/Z259,"")</f>
        <v>86.461538461538467</v>
      </c>
      <c r="L259">
        <f t="shared" ref="L259:L322" si="58">IFERROR(X259/AA259,"")</f>
        <v>90</v>
      </c>
      <c r="M259">
        <f t="shared" ref="M259:M322" si="59">IFERROR(Y259/AB259,"")</f>
        <v>83.428571428571431</v>
      </c>
      <c r="N259">
        <f t="shared" ref="N259:N322" si="60">IFERROR(E259/K259,"")</f>
        <v>3.4697508896797151E-3</v>
      </c>
      <c r="O259" t="str">
        <f t="shared" ref="O259:O322" si="61">IFERROR(F259/L259,"")</f>
        <v/>
      </c>
      <c r="P259">
        <f t="shared" ref="P259:P322" si="62">IFERROR(G259/M259,"")</f>
        <v>5.1369863013698627E-3</v>
      </c>
      <c r="Q259" s="18">
        <f t="shared" ref="Q259:Q322" si="63">IFERROR(AI259/Z259,"")</f>
        <v>0.38461538461538464</v>
      </c>
      <c r="R259" t="s">
        <v>37</v>
      </c>
      <c r="S259" t="s">
        <v>38</v>
      </c>
      <c r="T259" t="s">
        <v>43</v>
      </c>
      <c r="U259" t="s">
        <v>80</v>
      </c>
      <c r="V259" t="s">
        <v>106</v>
      </c>
      <c r="W259">
        <v>1124</v>
      </c>
      <c r="X259">
        <v>540</v>
      </c>
      <c r="Y259">
        <v>584</v>
      </c>
      <c r="Z259">
        <v>13</v>
      </c>
      <c r="AA259">
        <v>6</v>
      </c>
      <c r="AB259">
        <v>7</v>
      </c>
      <c r="AC259">
        <v>3</v>
      </c>
      <c r="AD259">
        <v>0</v>
      </c>
      <c r="AE259">
        <v>3</v>
      </c>
      <c r="AF259">
        <v>0</v>
      </c>
      <c r="AG259">
        <v>0</v>
      </c>
      <c r="AH259">
        <v>0</v>
      </c>
      <c r="AI259">
        <v>5</v>
      </c>
      <c r="AJ259">
        <v>4</v>
      </c>
      <c r="AK259">
        <v>1</v>
      </c>
      <c r="AL259">
        <v>10</v>
      </c>
      <c r="AM259">
        <v>3</v>
      </c>
      <c r="AN259">
        <v>7</v>
      </c>
      <c r="AO259">
        <v>74</v>
      </c>
      <c r="AP259">
        <v>296</v>
      </c>
      <c r="AQ259">
        <v>18</v>
      </c>
      <c r="AR259">
        <v>5</v>
      </c>
    </row>
    <row r="260" spans="1:44" x14ac:dyDescent="0.35">
      <c r="A260" t="s">
        <v>360</v>
      </c>
      <c r="B260">
        <v>21</v>
      </c>
      <c r="C260">
        <v>922834800</v>
      </c>
      <c r="D260">
        <v>8000000</v>
      </c>
      <c r="E260" s="20" t="str">
        <f t="shared" si="54"/>
        <v/>
      </c>
      <c r="F260" s="20" t="str">
        <f t="shared" si="51"/>
        <v/>
      </c>
      <c r="G260" s="20" t="str">
        <f t="shared" si="52"/>
        <v/>
      </c>
      <c r="H260" s="19">
        <f t="shared" si="55"/>
        <v>0</v>
      </c>
      <c r="I260" s="19">
        <f t="shared" si="56"/>
        <v>0</v>
      </c>
      <c r="J260" s="19">
        <f t="shared" si="53"/>
        <v>1.1247012512301421E-2</v>
      </c>
      <c r="K260" t="str">
        <f t="shared" si="57"/>
        <v/>
      </c>
      <c r="L260" t="str">
        <f t="shared" si="58"/>
        <v/>
      </c>
      <c r="M260" t="str">
        <f t="shared" si="59"/>
        <v/>
      </c>
      <c r="N260" t="str">
        <f t="shared" si="60"/>
        <v/>
      </c>
      <c r="O260" t="str">
        <f t="shared" si="61"/>
        <v/>
      </c>
      <c r="P260" t="str">
        <f t="shared" si="62"/>
        <v/>
      </c>
      <c r="Q260" s="18" t="str">
        <f t="shared" si="63"/>
        <v/>
      </c>
      <c r="R260" t="s">
        <v>37</v>
      </c>
      <c r="S260" t="s">
        <v>38</v>
      </c>
      <c r="T260" t="s">
        <v>43</v>
      </c>
      <c r="U260" t="s">
        <v>90</v>
      </c>
      <c r="V260" t="s">
        <v>45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-1</v>
      </c>
      <c r="AP260">
        <v>-1</v>
      </c>
      <c r="AQ260">
        <v>-1</v>
      </c>
      <c r="AR260">
        <v>-1</v>
      </c>
    </row>
    <row r="261" spans="1:44" x14ac:dyDescent="0.35">
      <c r="A261" t="s">
        <v>361</v>
      </c>
      <c r="B261">
        <v>18</v>
      </c>
      <c r="C261">
        <v>1025132400</v>
      </c>
      <c r="D261">
        <v>2000000</v>
      </c>
      <c r="E261" s="20" t="str">
        <f t="shared" si="54"/>
        <v/>
      </c>
      <c r="F261" s="20" t="str">
        <f t="shared" si="51"/>
        <v/>
      </c>
      <c r="G261" s="20" t="str">
        <f t="shared" si="52"/>
        <v/>
      </c>
      <c r="H261" s="19">
        <f t="shared" si="55"/>
        <v>0</v>
      </c>
      <c r="I261" s="19">
        <f t="shared" si="56"/>
        <v>0</v>
      </c>
      <c r="J261" s="19">
        <f t="shared" si="53"/>
        <v>3.8058991436726928E-3</v>
      </c>
      <c r="K261" t="str">
        <f t="shared" si="57"/>
        <v/>
      </c>
      <c r="L261" t="str">
        <f t="shared" si="58"/>
        <v/>
      </c>
      <c r="M261" t="str">
        <f t="shared" si="59"/>
        <v/>
      </c>
      <c r="N261" t="str">
        <f t="shared" si="60"/>
        <v/>
      </c>
      <c r="O261" t="str">
        <f t="shared" si="61"/>
        <v/>
      </c>
      <c r="P261" t="str">
        <f t="shared" si="62"/>
        <v/>
      </c>
      <c r="Q261" s="18" t="str">
        <f t="shared" si="63"/>
        <v/>
      </c>
      <c r="R261" t="s">
        <v>37</v>
      </c>
      <c r="S261" t="s">
        <v>38</v>
      </c>
      <c r="T261" t="s">
        <v>50</v>
      </c>
      <c r="U261" t="s">
        <v>53</v>
      </c>
      <c r="V261" t="s">
        <v>45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-1</v>
      </c>
      <c r="AP261">
        <v>-1</v>
      </c>
      <c r="AQ261">
        <v>-1</v>
      </c>
      <c r="AR261">
        <v>-1</v>
      </c>
    </row>
    <row r="262" spans="1:44" x14ac:dyDescent="0.35">
      <c r="A262" t="s">
        <v>362</v>
      </c>
      <c r="B262">
        <v>24</v>
      </c>
      <c r="C262">
        <v>851040000</v>
      </c>
      <c r="D262">
        <v>28000000</v>
      </c>
      <c r="E262" s="20">
        <f t="shared" si="54"/>
        <v>0.36363636363636365</v>
      </c>
      <c r="F262" s="20">
        <f t="shared" si="51"/>
        <v>0.45454545454545453</v>
      </c>
      <c r="G262" s="20">
        <f t="shared" si="52"/>
        <v>0.27272727272727271</v>
      </c>
      <c r="H262" s="19">
        <f t="shared" si="55"/>
        <v>0.15625</v>
      </c>
      <c r="I262" s="19">
        <f t="shared" si="56"/>
        <v>0.25</v>
      </c>
      <c r="J262" s="19">
        <f t="shared" si="53"/>
        <v>8.7678096132769695E-2</v>
      </c>
      <c r="K262">
        <f t="shared" si="57"/>
        <v>77.952380952380949</v>
      </c>
      <c r="L262">
        <f t="shared" si="58"/>
        <v>77.272727272727266</v>
      </c>
      <c r="M262">
        <f t="shared" si="59"/>
        <v>78.7</v>
      </c>
      <c r="N262">
        <f t="shared" si="60"/>
        <v>4.6648525573388128E-3</v>
      </c>
      <c r="O262">
        <f t="shared" si="61"/>
        <v>5.8823529411764705E-3</v>
      </c>
      <c r="P262">
        <f t="shared" si="62"/>
        <v>3.4654037195333254E-3</v>
      </c>
      <c r="Q262" s="18">
        <f t="shared" si="63"/>
        <v>0.33333333333333331</v>
      </c>
      <c r="R262" t="s">
        <v>37</v>
      </c>
      <c r="S262" t="s">
        <v>38</v>
      </c>
      <c r="T262" t="s">
        <v>39</v>
      </c>
      <c r="U262" t="s">
        <v>44</v>
      </c>
      <c r="V262" t="s">
        <v>45</v>
      </c>
      <c r="W262">
        <v>1637</v>
      </c>
      <c r="X262">
        <v>850</v>
      </c>
      <c r="Y262">
        <v>787</v>
      </c>
      <c r="Z262">
        <v>21</v>
      </c>
      <c r="AA262">
        <v>11</v>
      </c>
      <c r="AB262">
        <v>10</v>
      </c>
      <c r="AC262">
        <v>5</v>
      </c>
      <c r="AD262">
        <v>4</v>
      </c>
      <c r="AE262">
        <v>1</v>
      </c>
      <c r="AF262">
        <v>3</v>
      </c>
      <c r="AG262">
        <v>1</v>
      </c>
      <c r="AH262">
        <v>2</v>
      </c>
      <c r="AI262">
        <v>7</v>
      </c>
      <c r="AJ262">
        <v>3</v>
      </c>
      <c r="AK262">
        <v>4</v>
      </c>
      <c r="AL262">
        <v>22</v>
      </c>
      <c r="AM262">
        <v>11</v>
      </c>
      <c r="AN262">
        <v>11</v>
      </c>
      <c r="AO262">
        <v>61</v>
      </c>
      <c r="AP262">
        <v>75</v>
      </c>
      <c r="AQ262">
        <v>-1</v>
      </c>
      <c r="AR262">
        <v>3</v>
      </c>
    </row>
    <row r="263" spans="1:44" x14ac:dyDescent="0.35">
      <c r="A263" t="s">
        <v>363</v>
      </c>
      <c r="B263">
        <v>30</v>
      </c>
      <c r="C263">
        <v>650934000</v>
      </c>
      <c r="D263">
        <v>600000</v>
      </c>
      <c r="E263" s="20" t="str">
        <f t="shared" si="54"/>
        <v/>
      </c>
      <c r="F263" s="20" t="str">
        <f t="shared" si="51"/>
        <v/>
      </c>
      <c r="G263" s="20" t="str">
        <f t="shared" si="52"/>
        <v/>
      </c>
      <c r="H263" s="19">
        <f t="shared" si="55"/>
        <v>0</v>
      </c>
      <c r="I263" s="19">
        <f t="shared" si="56"/>
        <v>0</v>
      </c>
      <c r="J263" s="19">
        <f t="shared" si="53"/>
        <v>2.427675500708072E-3</v>
      </c>
      <c r="K263" t="str">
        <f t="shared" si="57"/>
        <v/>
      </c>
      <c r="L263" t="str">
        <f t="shared" si="58"/>
        <v/>
      </c>
      <c r="M263" t="str">
        <f t="shared" si="59"/>
        <v/>
      </c>
      <c r="N263" t="str">
        <f t="shared" si="60"/>
        <v/>
      </c>
      <c r="O263" t="str">
        <f t="shared" si="61"/>
        <v/>
      </c>
      <c r="P263" t="str">
        <f t="shared" si="62"/>
        <v/>
      </c>
      <c r="Q263" s="18" t="str">
        <f t="shared" si="63"/>
        <v/>
      </c>
      <c r="R263" t="s">
        <v>37</v>
      </c>
      <c r="S263" t="s">
        <v>38</v>
      </c>
      <c r="T263" t="s">
        <v>47</v>
      </c>
      <c r="U263" t="s">
        <v>40</v>
      </c>
      <c r="V263" t="s">
        <v>45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-1</v>
      </c>
      <c r="AP263">
        <v>-1</v>
      </c>
      <c r="AQ263">
        <v>-1</v>
      </c>
      <c r="AR263">
        <v>-1</v>
      </c>
    </row>
    <row r="264" spans="1:44" x14ac:dyDescent="0.35">
      <c r="A264" t="s">
        <v>364</v>
      </c>
      <c r="B264">
        <v>26</v>
      </c>
      <c r="C264">
        <v>768092400</v>
      </c>
      <c r="D264">
        <v>4000000</v>
      </c>
      <c r="E264" s="20" t="str">
        <f t="shared" si="54"/>
        <v/>
      </c>
      <c r="F264" s="20" t="str">
        <f t="shared" si="51"/>
        <v/>
      </c>
      <c r="G264" s="20" t="str">
        <f t="shared" si="52"/>
        <v/>
      </c>
      <c r="H264" s="19">
        <f t="shared" si="55"/>
        <v>0</v>
      </c>
      <c r="I264" s="19">
        <f t="shared" si="56"/>
        <v>0</v>
      </c>
      <c r="J264" s="19">
        <f t="shared" si="53"/>
        <v>1.520045601368041E-2</v>
      </c>
      <c r="K264">
        <f t="shared" si="57"/>
        <v>77.555555555555557</v>
      </c>
      <c r="L264">
        <f t="shared" si="58"/>
        <v>66.75</v>
      </c>
      <c r="M264">
        <f t="shared" si="59"/>
        <v>86.2</v>
      </c>
      <c r="N264" t="str">
        <f t="shared" si="60"/>
        <v/>
      </c>
      <c r="O264" t="str">
        <f t="shared" si="61"/>
        <v/>
      </c>
      <c r="P264" t="str">
        <f t="shared" si="62"/>
        <v/>
      </c>
      <c r="Q264" s="18">
        <f t="shared" si="63"/>
        <v>0.33333333333333331</v>
      </c>
      <c r="R264" t="s">
        <v>37</v>
      </c>
      <c r="S264" t="s">
        <v>38</v>
      </c>
      <c r="T264" t="s">
        <v>43</v>
      </c>
      <c r="U264" t="s">
        <v>96</v>
      </c>
      <c r="V264" t="s">
        <v>61</v>
      </c>
      <c r="W264">
        <v>698</v>
      </c>
      <c r="X264">
        <v>267</v>
      </c>
      <c r="Y264">
        <v>431</v>
      </c>
      <c r="Z264">
        <v>9</v>
      </c>
      <c r="AA264">
        <v>4</v>
      </c>
      <c r="AB264">
        <v>5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3</v>
      </c>
      <c r="AJ264">
        <v>0</v>
      </c>
      <c r="AK264">
        <v>3</v>
      </c>
      <c r="AL264">
        <v>10</v>
      </c>
      <c r="AM264">
        <v>7</v>
      </c>
      <c r="AN264">
        <v>3</v>
      </c>
      <c r="AO264">
        <v>349</v>
      </c>
      <c r="AP264">
        <v>261</v>
      </c>
      <c r="AQ264">
        <v>80</v>
      </c>
      <c r="AR264">
        <v>23</v>
      </c>
    </row>
    <row r="265" spans="1:44" x14ac:dyDescent="0.35">
      <c r="A265" t="s">
        <v>365</v>
      </c>
      <c r="B265">
        <v>31</v>
      </c>
      <c r="C265">
        <v>617670000</v>
      </c>
      <c r="D265">
        <v>6000000</v>
      </c>
      <c r="E265" s="20" t="str">
        <f t="shared" si="54"/>
        <v/>
      </c>
      <c r="F265" s="20" t="str">
        <f t="shared" si="51"/>
        <v/>
      </c>
      <c r="G265" s="20" t="str">
        <f t="shared" si="52"/>
        <v/>
      </c>
      <c r="H265" s="19">
        <f t="shared" si="55"/>
        <v>0</v>
      </c>
      <c r="I265" s="19">
        <f t="shared" si="56"/>
        <v>0</v>
      </c>
      <c r="J265" s="19">
        <f t="shared" si="53"/>
        <v>3.935716628402755E-2</v>
      </c>
      <c r="K265">
        <f t="shared" si="57"/>
        <v>44.764705882352942</v>
      </c>
      <c r="L265">
        <f t="shared" si="58"/>
        <v>47.25</v>
      </c>
      <c r="M265">
        <f t="shared" si="59"/>
        <v>42.555555555555557</v>
      </c>
      <c r="N265" t="str">
        <f t="shared" si="60"/>
        <v/>
      </c>
      <c r="O265" t="str">
        <f t="shared" si="61"/>
        <v/>
      </c>
      <c r="P265" t="str">
        <f t="shared" si="62"/>
        <v/>
      </c>
      <c r="Q265" s="18">
        <f t="shared" si="63"/>
        <v>0.29411764705882354</v>
      </c>
      <c r="R265" t="s">
        <v>37</v>
      </c>
      <c r="S265" t="s">
        <v>38</v>
      </c>
      <c r="T265" t="s">
        <v>39</v>
      </c>
      <c r="U265" t="s">
        <v>119</v>
      </c>
      <c r="V265" t="s">
        <v>45</v>
      </c>
      <c r="W265">
        <v>761</v>
      </c>
      <c r="X265">
        <v>378</v>
      </c>
      <c r="Y265">
        <v>383</v>
      </c>
      <c r="Z265">
        <v>17</v>
      </c>
      <c r="AA265">
        <v>8</v>
      </c>
      <c r="AB265">
        <v>9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5</v>
      </c>
      <c r="AJ265">
        <v>1</v>
      </c>
      <c r="AK265">
        <v>4</v>
      </c>
      <c r="AL265">
        <v>17</v>
      </c>
      <c r="AM265">
        <v>8</v>
      </c>
      <c r="AN265">
        <v>9</v>
      </c>
      <c r="AO265">
        <v>335</v>
      </c>
      <c r="AP265">
        <v>230</v>
      </c>
      <c r="AQ265">
        <v>-1</v>
      </c>
      <c r="AR265">
        <v>18</v>
      </c>
    </row>
    <row r="266" spans="1:44" x14ac:dyDescent="0.35">
      <c r="A266" t="s">
        <v>366</v>
      </c>
      <c r="B266">
        <v>20</v>
      </c>
      <c r="C266">
        <v>964652400</v>
      </c>
      <c r="D266">
        <v>6300000</v>
      </c>
      <c r="E266" s="20">
        <f t="shared" si="54"/>
        <v>0.22222222222222221</v>
      </c>
      <c r="F266" s="20">
        <f t="shared" si="51"/>
        <v>0.25</v>
      </c>
      <c r="G266" s="20">
        <f t="shared" si="52"/>
        <v>0.2</v>
      </c>
      <c r="H266" s="19">
        <f t="shared" si="55"/>
        <v>0.14285714285714285</v>
      </c>
      <c r="I266" s="19">
        <f t="shared" si="56"/>
        <v>0.14285714285714285</v>
      </c>
      <c r="J266" s="19">
        <f t="shared" si="53"/>
        <v>3.6799065420560745E-2</v>
      </c>
      <c r="K266">
        <f t="shared" si="57"/>
        <v>74.714285714285708</v>
      </c>
      <c r="L266">
        <f t="shared" si="58"/>
        <v>90</v>
      </c>
      <c r="M266">
        <f t="shared" si="59"/>
        <v>63.25</v>
      </c>
      <c r="N266">
        <f t="shared" si="60"/>
        <v>2.9742936052687486E-3</v>
      </c>
      <c r="O266">
        <f t="shared" si="61"/>
        <v>2.7777777777777779E-3</v>
      </c>
      <c r="P266">
        <f t="shared" si="62"/>
        <v>3.1620553359683794E-3</v>
      </c>
      <c r="Q266" s="18">
        <f t="shared" si="63"/>
        <v>0.14285714285714285</v>
      </c>
      <c r="R266" t="s">
        <v>37</v>
      </c>
      <c r="S266" t="s">
        <v>38</v>
      </c>
      <c r="T266" t="s">
        <v>43</v>
      </c>
      <c r="U266" t="s">
        <v>48</v>
      </c>
      <c r="V266" t="s">
        <v>45</v>
      </c>
      <c r="W266">
        <v>523</v>
      </c>
      <c r="X266">
        <v>270</v>
      </c>
      <c r="Y266">
        <v>253</v>
      </c>
      <c r="Z266">
        <v>7</v>
      </c>
      <c r="AA266">
        <v>3</v>
      </c>
      <c r="AB266">
        <v>4</v>
      </c>
      <c r="AC266">
        <v>2</v>
      </c>
      <c r="AD266">
        <v>1</v>
      </c>
      <c r="AE266">
        <v>1</v>
      </c>
      <c r="AF266">
        <v>0</v>
      </c>
      <c r="AG266">
        <v>0</v>
      </c>
      <c r="AH266">
        <v>0</v>
      </c>
      <c r="AI266">
        <v>1</v>
      </c>
      <c r="AJ266">
        <v>1</v>
      </c>
      <c r="AK266">
        <v>0</v>
      </c>
      <c r="AL266">
        <v>9</v>
      </c>
      <c r="AM266">
        <v>4</v>
      </c>
      <c r="AN266">
        <v>5</v>
      </c>
      <c r="AO266">
        <v>38</v>
      </c>
      <c r="AP266">
        <v>363</v>
      </c>
      <c r="AQ266">
        <v>104</v>
      </c>
      <c r="AR266">
        <v>3</v>
      </c>
    </row>
    <row r="267" spans="1:44" x14ac:dyDescent="0.35">
      <c r="A267" t="s">
        <v>367</v>
      </c>
      <c r="B267">
        <v>21</v>
      </c>
      <c r="C267">
        <v>933894000</v>
      </c>
      <c r="D267">
        <v>900000</v>
      </c>
      <c r="E267" s="20" t="str">
        <f t="shared" si="54"/>
        <v/>
      </c>
      <c r="F267" s="20" t="str">
        <f t="shared" si="51"/>
        <v/>
      </c>
      <c r="G267" s="20" t="str">
        <f t="shared" si="52"/>
        <v/>
      </c>
      <c r="H267" s="19">
        <f t="shared" si="55"/>
        <v>0</v>
      </c>
      <c r="I267" s="19">
        <f t="shared" si="56"/>
        <v>0</v>
      </c>
      <c r="J267" s="19">
        <f t="shared" si="53"/>
        <v>3.641513251062108E-3</v>
      </c>
      <c r="K267">
        <f t="shared" si="57"/>
        <v>0</v>
      </c>
      <c r="L267" t="str">
        <f t="shared" si="58"/>
        <v/>
      </c>
      <c r="M267">
        <f t="shared" si="59"/>
        <v>0</v>
      </c>
      <c r="N267" t="str">
        <f t="shared" si="60"/>
        <v/>
      </c>
      <c r="O267" t="str">
        <f t="shared" si="61"/>
        <v/>
      </c>
      <c r="P267" t="str">
        <f t="shared" si="62"/>
        <v/>
      </c>
      <c r="Q267" s="18">
        <f t="shared" si="63"/>
        <v>0</v>
      </c>
      <c r="R267" t="s">
        <v>37</v>
      </c>
      <c r="S267" t="s">
        <v>38</v>
      </c>
      <c r="T267" t="s">
        <v>50</v>
      </c>
      <c r="U267" t="s">
        <v>40</v>
      </c>
      <c r="V267" t="s">
        <v>41</v>
      </c>
      <c r="W267">
        <v>0</v>
      </c>
      <c r="X267">
        <v>0</v>
      </c>
      <c r="Y267">
        <v>0</v>
      </c>
      <c r="Z267">
        <v>1</v>
      </c>
      <c r="AA267">
        <v>0</v>
      </c>
      <c r="AB267">
        <v>1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-1</v>
      </c>
      <c r="AP267">
        <v>-1</v>
      </c>
      <c r="AQ267">
        <v>-1</v>
      </c>
      <c r="AR267">
        <v>-1</v>
      </c>
    </row>
    <row r="268" spans="1:44" x14ac:dyDescent="0.35">
      <c r="A268" t="s">
        <v>368</v>
      </c>
      <c r="B268">
        <v>23</v>
      </c>
      <c r="C268">
        <v>867452400</v>
      </c>
      <c r="D268">
        <v>15000000</v>
      </c>
      <c r="E268" s="20" t="str">
        <f t="shared" si="54"/>
        <v/>
      </c>
      <c r="F268" s="20" t="str">
        <f t="shared" si="51"/>
        <v/>
      </c>
      <c r="G268" s="20" t="str">
        <f t="shared" si="52"/>
        <v/>
      </c>
      <c r="H268" s="19">
        <f t="shared" si="55"/>
        <v>0</v>
      </c>
      <c r="I268" s="19">
        <f t="shared" si="56"/>
        <v>0</v>
      </c>
      <c r="J268" s="19">
        <f t="shared" si="53"/>
        <v>6.7896344913432161E-2</v>
      </c>
      <c r="K268" t="str">
        <f t="shared" si="57"/>
        <v/>
      </c>
      <c r="L268" t="str">
        <f t="shared" si="58"/>
        <v/>
      </c>
      <c r="M268" t="str">
        <f t="shared" si="59"/>
        <v/>
      </c>
      <c r="N268" t="str">
        <f t="shared" si="60"/>
        <v/>
      </c>
      <c r="O268" t="str">
        <f t="shared" si="61"/>
        <v/>
      </c>
      <c r="P268" t="str">
        <f t="shared" si="62"/>
        <v/>
      </c>
      <c r="Q268" s="18" t="str">
        <f t="shared" si="63"/>
        <v/>
      </c>
      <c r="R268" t="s">
        <v>37</v>
      </c>
      <c r="S268" t="s">
        <v>38</v>
      </c>
      <c r="T268" t="s">
        <v>39</v>
      </c>
      <c r="U268" t="s">
        <v>114</v>
      </c>
      <c r="V268" t="s">
        <v>54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-1</v>
      </c>
      <c r="AP268">
        <v>-1</v>
      </c>
      <c r="AQ268">
        <v>-1</v>
      </c>
      <c r="AR268">
        <v>-1</v>
      </c>
    </row>
    <row r="269" spans="1:44" x14ac:dyDescent="0.35">
      <c r="A269" t="s">
        <v>369</v>
      </c>
      <c r="B269">
        <v>28</v>
      </c>
      <c r="C269">
        <v>717116400</v>
      </c>
      <c r="D269">
        <v>1200000</v>
      </c>
      <c r="E269" s="20" t="str">
        <f t="shared" si="54"/>
        <v/>
      </c>
      <c r="F269" s="20" t="str">
        <f t="shared" si="51"/>
        <v/>
      </c>
      <c r="G269" s="20" t="str">
        <f t="shared" si="52"/>
        <v/>
      </c>
      <c r="H269" s="19">
        <f t="shared" si="55"/>
        <v>0</v>
      </c>
      <c r="I269" s="19">
        <f t="shared" si="56"/>
        <v>0</v>
      </c>
      <c r="J269" s="19">
        <f t="shared" si="53"/>
        <v>3.840614498319731E-3</v>
      </c>
      <c r="K269" t="str">
        <f t="shared" si="57"/>
        <v/>
      </c>
      <c r="L269" t="str">
        <f t="shared" si="58"/>
        <v/>
      </c>
      <c r="M269" t="str">
        <f t="shared" si="59"/>
        <v/>
      </c>
      <c r="N269" t="str">
        <f t="shared" si="60"/>
        <v/>
      </c>
      <c r="O269" t="str">
        <f t="shared" si="61"/>
        <v/>
      </c>
      <c r="P269" t="str">
        <f t="shared" si="62"/>
        <v/>
      </c>
      <c r="Q269" s="18" t="str">
        <f t="shared" si="63"/>
        <v/>
      </c>
      <c r="R269" t="s">
        <v>37</v>
      </c>
      <c r="S269" t="s">
        <v>38</v>
      </c>
      <c r="T269" t="s">
        <v>47</v>
      </c>
      <c r="U269" t="s">
        <v>69</v>
      </c>
      <c r="V269" t="s">
        <v>45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-1</v>
      </c>
      <c r="AP269">
        <v>-1</v>
      </c>
      <c r="AQ269">
        <v>-1</v>
      </c>
      <c r="AR269">
        <v>-1</v>
      </c>
    </row>
    <row r="270" spans="1:44" x14ac:dyDescent="0.35">
      <c r="A270" t="s">
        <v>370</v>
      </c>
      <c r="B270">
        <v>28</v>
      </c>
      <c r="C270">
        <v>696816000</v>
      </c>
      <c r="D270">
        <v>9000000</v>
      </c>
      <c r="E270" s="20">
        <f t="shared" si="54"/>
        <v>0.16666666666666666</v>
      </c>
      <c r="F270" s="20" t="str">
        <f t="shared" si="51"/>
        <v/>
      </c>
      <c r="G270" s="20">
        <f t="shared" si="52"/>
        <v>0.375</v>
      </c>
      <c r="H270" s="19">
        <f t="shared" si="55"/>
        <v>9.5238095238095233E-2</v>
      </c>
      <c r="I270" s="19">
        <f t="shared" si="56"/>
        <v>0.14285714285714285</v>
      </c>
      <c r="J270" s="19">
        <f t="shared" si="53"/>
        <v>3.4201026030780922E-2</v>
      </c>
      <c r="K270">
        <f t="shared" si="57"/>
        <v>78.75</v>
      </c>
      <c r="L270">
        <f t="shared" si="58"/>
        <v>85.166666666666671</v>
      </c>
      <c r="M270">
        <f t="shared" si="59"/>
        <v>74.900000000000006</v>
      </c>
      <c r="N270">
        <f t="shared" si="60"/>
        <v>2.1164021164021161E-3</v>
      </c>
      <c r="O270" t="str">
        <f t="shared" si="61"/>
        <v/>
      </c>
      <c r="P270">
        <f t="shared" si="62"/>
        <v>5.0066755674232303E-3</v>
      </c>
      <c r="Q270" s="18">
        <f t="shared" si="63"/>
        <v>0.1875</v>
      </c>
      <c r="R270" t="s">
        <v>37</v>
      </c>
      <c r="S270" t="s">
        <v>38</v>
      </c>
      <c r="T270" t="s">
        <v>50</v>
      </c>
      <c r="U270" t="s">
        <v>96</v>
      </c>
      <c r="V270" t="s">
        <v>41</v>
      </c>
      <c r="W270">
        <v>1260</v>
      </c>
      <c r="X270">
        <v>511</v>
      </c>
      <c r="Y270">
        <v>749</v>
      </c>
      <c r="Z270">
        <v>16</v>
      </c>
      <c r="AA270">
        <v>6</v>
      </c>
      <c r="AB270">
        <v>10</v>
      </c>
      <c r="AC270">
        <v>2</v>
      </c>
      <c r="AD270">
        <v>0</v>
      </c>
      <c r="AE270">
        <v>2</v>
      </c>
      <c r="AF270">
        <v>1</v>
      </c>
      <c r="AG270">
        <v>0</v>
      </c>
      <c r="AH270">
        <v>1</v>
      </c>
      <c r="AI270">
        <v>3</v>
      </c>
      <c r="AJ270">
        <v>0</v>
      </c>
      <c r="AK270">
        <v>3</v>
      </c>
      <c r="AL270">
        <v>18</v>
      </c>
      <c r="AM270">
        <v>10</v>
      </c>
      <c r="AN270">
        <v>8</v>
      </c>
      <c r="AO270">
        <v>111</v>
      </c>
      <c r="AP270">
        <v>154</v>
      </c>
      <c r="AQ270">
        <v>-1</v>
      </c>
      <c r="AR270">
        <v>2</v>
      </c>
    </row>
    <row r="271" spans="1:44" x14ac:dyDescent="0.35">
      <c r="A271" t="s">
        <v>371</v>
      </c>
      <c r="B271">
        <v>28</v>
      </c>
      <c r="C271">
        <v>725068800</v>
      </c>
      <c r="D271">
        <v>10000000</v>
      </c>
      <c r="E271" s="20">
        <f t="shared" si="54"/>
        <v>0.1875</v>
      </c>
      <c r="F271" s="20">
        <f t="shared" si="51"/>
        <v>0.2</v>
      </c>
      <c r="G271" s="20">
        <f t="shared" si="52"/>
        <v>0.16666666666666666</v>
      </c>
      <c r="H271" s="19">
        <f t="shared" si="55"/>
        <v>0.08</v>
      </c>
      <c r="I271" s="19">
        <f t="shared" si="56"/>
        <v>0.12</v>
      </c>
      <c r="J271" s="19">
        <f t="shared" si="53"/>
        <v>4.5264229942288105E-2</v>
      </c>
      <c r="K271">
        <f t="shared" si="57"/>
        <v>65.466666666666669</v>
      </c>
      <c r="L271">
        <f t="shared" si="58"/>
        <v>72.75</v>
      </c>
      <c r="M271">
        <f t="shared" si="59"/>
        <v>57.142857142857146</v>
      </c>
      <c r="N271">
        <f t="shared" si="60"/>
        <v>2.8640529531568227E-3</v>
      </c>
      <c r="O271">
        <f t="shared" si="61"/>
        <v>2.7491408934707906E-3</v>
      </c>
      <c r="P271">
        <f t="shared" si="62"/>
        <v>2.9166666666666664E-3</v>
      </c>
      <c r="Q271" s="18">
        <f t="shared" si="63"/>
        <v>0.13333333333333333</v>
      </c>
      <c r="R271" t="s">
        <v>37</v>
      </c>
      <c r="S271" t="s">
        <v>38</v>
      </c>
      <c r="T271" t="s">
        <v>43</v>
      </c>
      <c r="U271" t="s">
        <v>114</v>
      </c>
      <c r="V271" t="s">
        <v>211</v>
      </c>
      <c r="W271">
        <v>982</v>
      </c>
      <c r="X271">
        <v>582</v>
      </c>
      <c r="Y271">
        <v>400</v>
      </c>
      <c r="Z271">
        <v>15</v>
      </c>
      <c r="AA271">
        <v>8</v>
      </c>
      <c r="AB271">
        <v>7</v>
      </c>
      <c r="AC271">
        <v>2</v>
      </c>
      <c r="AD271">
        <v>2</v>
      </c>
      <c r="AE271">
        <v>0</v>
      </c>
      <c r="AF271">
        <v>1</v>
      </c>
      <c r="AG271">
        <v>0</v>
      </c>
      <c r="AH271">
        <v>1</v>
      </c>
      <c r="AI271">
        <v>2</v>
      </c>
      <c r="AJ271">
        <v>2</v>
      </c>
      <c r="AK271">
        <v>0</v>
      </c>
      <c r="AL271">
        <v>16</v>
      </c>
      <c r="AM271">
        <v>10</v>
      </c>
      <c r="AN271">
        <v>6</v>
      </c>
      <c r="AO271">
        <v>94</v>
      </c>
      <c r="AP271">
        <v>134</v>
      </c>
      <c r="AQ271">
        <v>96</v>
      </c>
      <c r="AR271">
        <v>4</v>
      </c>
    </row>
    <row r="272" spans="1:44" x14ac:dyDescent="0.35">
      <c r="A272" t="s">
        <v>372</v>
      </c>
      <c r="B272">
        <v>19</v>
      </c>
      <c r="C272">
        <v>1009843200</v>
      </c>
      <c r="D272">
        <v>150000</v>
      </c>
      <c r="E272" s="20" t="str">
        <f t="shared" si="54"/>
        <v/>
      </c>
      <c r="F272" s="20" t="str">
        <f t="shared" si="51"/>
        <v/>
      </c>
      <c r="G272" s="20" t="str">
        <f t="shared" si="52"/>
        <v/>
      </c>
      <c r="H272" s="19">
        <f t="shared" si="55"/>
        <v>0</v>
      </c>
      <c r="I272" s="19">
        <f t="shared" si="56"/>
        <v>0</v>
      </c>
      <c r="J272" s="19">
        <f t="shared" si="53"/>
        <v>6.0691887517701801E-4</v>
      </c>
      <c r="K272" t="str">
        <f t="shared" si="57"/>
        <v/>
      </c>
      <c r="L272" t="str">
        <f t="shared" si="58"/>
        <v/>
      </c>
      <c r="M272" t="str">
        <f t="shared" si="59"/>
        <v/>
      </c>
      <c r="N272" t="str">
        <f t="shared" si="60"/>
        <v/>
      </c>
      <c r="O272" t="str">
        <f t="shared" si="61"/>
        <v/>
      </c>
      <c r="P272" t="str">
        <f t="shared" si="62"/>
        <v/>
      </c>
      <c r="Q272" s="18" t="str">
        <f t="shared" si="63"/>
        <v/>
      </c>
      <c r="R272" t="s">
        <v>37</v>
      </c>
      <c r="S272" t="s">
        <v>38</v>
      </c>
      <c r="T272" t="s">
        <v>50</v>
      </c>
      <c r="U272" t="s">
        <v>40</v>
      </c>
      <c r="V272" t="s">
        <v>45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-1</v>
      </c>
      <c r="AP272">
        <v>-1</v>
      </c>
      <c r="AQ272">
        <v>-1</v>
      </c>
      <c r="AR272">
        <v>-1</v>
      </c>
    </row>
    <row r="273" spans="1:44" x14ac:dyDescent="0.35">
      <c r="A273" t="s">
        <v>373</v>
      </c>
      <c r="B273">
        <v>28</v>
      </c>
      <c r="C273">
        <v>724377600</v>
      </c>
      <c r="D273">
        <v>10000000</v>
      </c>
      <c r="E273" s="20">
        <f t="shared" si="54"/>
        <v>2</v>
      </c>
      <c r="F273" s="20" t="str">
        <f t="shared" si="51"/>
        <v/>
      </c>
      <c r="G273" s="20">
        <f t="shared" si="52"/>
        <v>2</v>
      </c>
      <c r="H273" s="19">
        <f t="shared" si="55"/>
        <v>6.25E-2</v>
      </c>
      <c r="I273" s="19">
        <f t="shared" si="56"/>
        <v>6.25E-2</v>
      </c>
      <c r="J273" s="19">
        <f t="shared" si="53"/>
        <v>3.1313605761703459E-2</v>
      </c>
      <c r="K273">
        <f t="shared" si="57"/>
        <v>90</v>
      </c>
      <c r="L273" t="str">
        <f t="shared" si="58"/>
        <v/>
      </c>
      <c r="M273">
        <f t="shared" si="59"/>
        <v>90</v>
      </c>
      <c r="N273">
        <f t="shared" si="60"/>
        <v>2.2222222222222223E-2</v>
      </c>
      <c r="O273" t="str">
        <f t="shared" si="61"/>
        <v/>
      </c>
      <c r="P273">
        <f t="shared" si="62"/>
        <v>2.2222222222222223E-2</v>
      </c>
      <c r="Q273" s="18">
        <f t="shared" si="63"/>
        <v>0</v>
      </c>
      <c r="R273" t="s">
        <v>37</v>
      </c>
      <c r="S273" t="s">
        <v>38</v>
      </c>
      <c r="T273" t="s">
        <v>50</v>
      </c>
      <c r="U273" t="s">
        <v>44</v>
      </c>
      <c r="V273" t="s">
        <v>45</v>
      </c>
      <c r="W273">
        <v>90</v>
      </c>
      <c r="X273">
        <v>0</v>
      </c>
      <c r="Y273">
        <v>90</v>
      </c>
      <c r="Z273">
        <v>1</v>
      </c>
      <c r="AA273">
        <v>0</v>
      </c>
      <c r="AB273">
        <v>1</v>
      </c>
      <c r="AC273">
        <v>2</v>
      </c>
      <c r="AD273">
        <v>0</v>
      </c>
      <c r="AE273">
        <v>2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1</v>
      </c>
      <c r="AM273">
        <v>0</v>
      </c>
      <c r="AN273">
        <v>1</v>
      </c>
      <c r="AO273">
        <v>-1</v>
      </c>
      <c r="AP273">
        <v>-1</v>
      </c>
      <c r="AQ273">
        <v>-1</v>
      </c>
      <c r="AR273">
        <v>6</v>
      </c>
    </row>
    <row r="274" spans="1:44" x14ac:dyDescent="0.35">
      <c r="A274" t="s">
        <v>374</v>
      </c>
      <c r="B274">
        <v>23</v>
      </c>
      <c r="C274">
        <v>877215600</v>
      </c>
      <c r="D274">
        <v>200000</v>
      </c>
      <c r="E274" s="20">
        <f t="shared" si="54"/>
        <v>0.2</v>
      </c>
      <c r="F274" s="20" t="str">
        <f t="shared" ref="F274:F337" si="64">IFERROR(IF((AD274+AG274)/AM274=0,"",(AD274+AG274)/AM274),"")</f>
        <v/>
      </c>
      <c r="G274" s="20">
        <f t="shared" ref="G274:G337" si="65">IFERROR(IF((AE274+AH274)/AN274=0,"",(AE274+AH274)/AN274),"")</f>
        <v>0.25</v>
      </c>
      <c r="H274" s="19">
        <f t="shared" si="55"/>
        <v>8.3333333333333329E-2</v>
      </c>
      <c r="I274" s="19">
        <f t="shared" si="56"/>
        <v>8.3333333333333329E-2</v>
      </c>
      <c r="J274" s="19">
        <f t="shared" si="53"/>
        <v>1.3119055428009183E-3</v>
      </c>
      <c r="K274">
        <f t="shared" si="57"/>
        <v>90</v>
      </c>
      <c r="L274">
        <f t="shared" si="58"/>
        <v>90</v>
      </c>
      <c r="M274">
        <f t="shared" si="59"/>
        <v>90</v>
      </c>
      <c r="N274">
        <f t="shared" si="60"/>
        <v>2.2222222222222222E-3</v>
      </c>
      <c r="O274" t="str">
        <f t="shared" si="61"/>
        <v/>
      </c>
      <c r="P274">
        <f t="shared" si="62"/>
        <v>2.7777777777777779E-3</v>
      </c>
      <c r="Q274" s="18">
        <f t="shared" si="63"/>
        <v>0</v>
      </c>
      <c r="R274" t="s">
        <v>37</v>
      </c>
      <c r="S274" t="s">
        <v>38</v>
      </c>
      <c r="T274" t="s">
        <v>43</v>
      </c>
      <c r="U274" t="s">
        <v>119</v>
      </c>
      <c r="V274" t="s">
        <v>41</v>
      </c>
      <c r="W274">
        <v>180</v>
      </c>
      <c r="X274">
        <v>90</v>
      </c>
      <c r="Y274">
        <v>90</v>
      </c>
      <c r="Z274">
        <v>2</v>
      </c>
      <c r="AA274">
        <v>1</v>
      </c>
      <c r="AB274">
        <v>1</v>
      </c>
      <c r="AC274">
        <v>1</v>
      </c>
      <c r="AD274">
        <v>0</v>
      </c>
      <c r="AE274">
        <v>1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5</v>
      </c>
      <c r="AM274">
        <v>1</v>
      </c>
      <c r="AN274">
        <v>4</v>
      </c>
      <c r="AO274">
        <v>-1</v>
      </c>
      <c r="AP274">
        <v>-1</v>
      </c>
      <c r="AQ274">
        <v>-1</v>
      </c>
      <c r="AR274">
        <v>5</v>
      </c>
    </row>
    <row r="275" spans="1:44" x14ac:dyDescent="0.35">
      <c r="A275" t="s">
        <v>375</v>
      </c>
      <c r="B275">
        <v>24</v>
      </c>
      <c r="C275">
        <v>833497200</v>
      </c>
      <c r="D275">
        <v>13000000</v>
      </c>
      <c r="E275" s="20" t="str">
        <f t="shared" si="54"/>
        <v/>
      </c>
      <c r="F275" s="20" t="str">
        <f t="shared" si="64"/>
        <v/>
      </c>
      <c r="G275" s="20" t="str">
        <f t="shared" si="65"/>
        <v/>
      </c>
      <c r="H275" s="19">
        <f t="shared" si="55"/>
        <v>0</v>
      </c>
      <c r="I275" s="19">
        <f t="shared" si="56"/>
        <v>0</v>
      </c>
      <c r="J275" s="19">
        <f t="shared" si="53"/>
        <v>6.0832943378568087E-2</v>
      </c>
      <c r="K275">
        <f t="shared" si="57"/>
        <v>88.13333333333334</v>
      </c>
      <c r="L275">
        <f t="shared" si="58"/>
        <v>90</v>
      </c>
      <c r="M275">
        <f t="shared" si="59"/>
        <v>86</v>
      </c>
      <c r="N275" t="str">
        <f t="shared" si="60"/>
        <v/>
      </c>
      <c r="O275" t="str">
        <f t="shared" si="61"/>
        <v/>
      </c>
      <c r="P275" t="str">
        <f t="shared" si="62"/>
        <v/>
      </c>
      <c r="Q275" s="18">
        <f t="shared" si="63"/>
        <v>0.26666666666666666</v>
      </c>
      <c r="R275" t="s">
        <v>37</v>
      </c>
      <c r="S275" t="s">
        <v>38</v>
      </c>
      <c r="T275" t="s">
        <v>43</v>
      </c>
      <c r="U275" t="s">
        <v>56</v>
      </c>
      <c r="V275" t="s">
        <v>106</v>
      </c>
      <c r="W275">
        <v>1322</v>
      </c>
      <c r="X275">
        <v>720</v>
      </c>
      <c r="Y275">
        <v>602</v>
      </c>
      <c r="Z275">
        <v>15</v>
      </c>
      <c r="AA275">
        <v>8</v>
      </c>
      <c r="AB275">
        <v>7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4</v>
      </c>
      <c r="AJ275">
        <v>3</v>
      </c>
      <c r="AK275">
        <v>1</v>
      </c>
      <c r="AL275">
        <v>15</v>
      </c>
      <c r="AM275">
        <v>9</v>
      </c>
      <c r="AN275">
        <v>6</v>
      </c>
      <c r="AO275">
        <v>237</v>
      </c>
      <c r="AP275">
        <v>197</v>
      </c>
      <c r="AQ275">
        <v>37</v>
      </c>
      <c r="AR275">
        <v>24</v>
      </c>
    </row>
    <row r="276" spans="1:44" x14ac:dyDescent="0.35">
      <c r="A276" t="s">
        <v>376</v>
      </c>
      <c r="B276">
        <v>26</v>
      </c>
      <c r="C276">
        <v>769993200</v>
      </c>
      <c r="D276">
        <v>36000000</v>
      </c>
      <c r="E276" s="20">
        <f t="shared" si="54"/>
        <v>0.6</v>
      </c>
      <c r="F276" s="20" t="str">
        <f t="shared" si="64"/>
        <v/>
      </c>
      <c r="G276" s="20">
        <f t="shared" si="65"/>
        <v>1</v>
      </c>
      <c r="H276" s="19">
        <f t="shared" si="55"/>
        <v>2.564102564102564E-2</v>
      </c>
      <c r="I276" s="19">
        <f t="shared" si="56"/>
        <v>7.6923076923076927E-2</v>
      </c>
      <c r="J276" s="19">
        <f t="shared" si="53"/>
        <v>3.2569164239057667E-2</v>
      </c>
      <c r="K276">
        <f t="shared" si="57"/>
        <v>83.9375</v>
      </c>
      <c r="L276">
        <f t="shared" si="58"/>
        <v>81.125</v>
      </c>
      <c r="M276">
        <f t="shared" si="59"/>
        <v>86.75</v>
      </c>
      <c r="N276">
        <f t="shared" si="60"/>
        <v>7.1481757259865969E-3</v>
      </c>
      <c r="O276" t="str">
        <f t="shared" si="61"/>
        <v/>
      </c>
      <c r="P276">
        <f t="shared" si="62"/>
        <v>1.1527377521613832E-2</v>
      </c>
      <c r="Q276" s="18">
        <f t="shared" si="63"/>
        <v>0.6875</v>
      </c>
      <c r="R276" t="s">
        <v>37</v>
      </c>
      <c r="S276" t="s">
        <v>38</v>
      </c>
      <c r="T276" t="s">
        <v>43</v>
      </c>
      <c r="U276" t="s">
        <v>65</v>
      </c>
      <c r="V276" t="s">
        <v>101</v>
      </c>
      <c r="W276">
        <v>1343</v>
      </c>
      <c r="X276">
        <v>649</v>
      </c>
      <c r="Y276">
        <v>694</v>
      </c>
      <c r="Z276">
        <v>16</v>
      </c>
      <c r="AA276">
        <v>8</v>
      </c>
      <c r="AB276">
        <v>8</v>
      </c>
      <c r="AC276">
        <v>1</v>
      </c>
      <c r="AD276">
        <v>0</v>
      </c>
      <c r="AE276">
        <v>1</v>
      </c>
      <c r="AF276">
        <v>2</v>
      </c>
      <c r="AG276">
        <v>0</v>
      </c>
      <c r="AH276">
        <v>2</v>
      </c>
      <c r="AI276">
        <v>11</v>
      </c>
      <c r="AJ276">
        <v>6</v>
      </c>
      <c r="AK276">
        <v>5</v>
      </c>
      <c r="AL276">
        <v>5</v>
      </c>
      <c r="AM276">
        <v>2</v>
      </c>
      <c r="AN276">
        <v>3</v>
      </c>
      <c r="AO276">
        <v>172</v>
      </c>
      <c r="AP276">
        <v>93</v>
      </c>
      <c r="AQ276">
        <v>4</v>
      </c>
      <c r="AR276">
        <v>13</v>
      </c>
    </row>
    <row r="277" spans="1:44" x14ac:dyDescent="0.35">
      <c r="A277" t="s">
        <v>377</v>
      </c>
      <c r="B277">
        <v>21</v>
      </c>
      <c r="C277">
        <v>939510000</v>
      </c>
      <c r="D277">
        <v>500000</v>
      </c>
      <c r="E277" s="20" t="str">
        <f t="shared" si="54"/>
        <v/>
      </c>
      <c r="F277" s="20" t="str">
        <f t="shared" si="64"/>
        <v/>
      </c>
      <c r="G277" s="20" t="str">
        <f t="shared" si="65"/>
        <v/>
      </c>
      <c r="H277" s="19">
        <f t="shared" si="55"/>
        <v>0</v>
      </c>
      <c r="I277" s="19">
        <f t="shared" si="56"/>
        <v>0</v>
      </c>
      <c r="J277" s="19">
        <f t="shared" si="53"/>
        <v>9.5147478591817321E-4</v>
      </c>
      <c r="K277" t="str">
        <f t="shared" si="57"/>
        <v/>
      </c>
      <c r="L277" t="str">
        <f t="shared" si="58"/>
        <v/>
      </c>
      <c r="M277" t="str">
        <f t="shared" si="59"/>
        <v/>
      </c>
      <c r="N277" t="str">
        <f t="shared" si="60"/>
        <v/>
      </c>
      <c r="O277" t="str">
        <f t="shared" si="61"/>
        <v/>
      </c>
      <c r="P277" t="str">
        <f t="shared" si="62"/>
        <v/>
      </c>
      <c r="Q277" s="18" t="str">
        <f t="shared" si="63"/>
        <v/>
      </c>
      <c r="R277" t="s">
        <v>37</v>
      </c>
      <c r="S277" t="s">
        <v>38</v>
      </c>
      <c r="T277" t="s">
        <v>47</v>
      </c>
      <c r="U277" t="s">
        <v>53</v>
      </c>
      <c r="V277" t="s">
        <v>101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-1</v>
      </c>
      <c r="AP277">
        <v>-1</v>
      </c>
      <c r="AQ277">
        <v>-1</v>
      </c>
      <c r="AR277">
        <v>-1</v>
      </c>
    </row>
    <row r="278" spans="1:44" x14ac:dyDescent="0.35">
      <c r="A278" t="s">
        <v>378</v>
      </c>
      <c r="B278">
        <v>34</v>
      </c>
      <c r="C278">
        <v>526518000</v>
      </c>
      <c r="D278">
        <v>5000000</v>
      </c>
      <c r="E278" s="20">
        <f t="shared" si="54"/>
        <v>0.04</v>
      </c>
      <c r="F278" s="20">
        <f t="shared" si="64"/>
        <v>9.0909090909090912E-2</v>
      </c>
      <c r="G278" s="20" t="str">
        <f t="shared" si="65"/>
        <v/>
      </c>
      <c r="H278" s="19">
        <f t="shared" si="55"/>
        <v>4.5454545454545456E-2</v>
      </c>
      <c r="I278" s="19">
        <f t="shared" si="56"/>
        <v>4.5454545454545456E-2</v>
      </c>
      <c r="J278" s="19">
        <f t="shared" si="53"/>
        <v>1.1581446522670681E-2</v>
      </c>
      <c r="K278">
        <f t="shared" si="57"/>
        <v>70.25</v>
      </c>
      <c r="L278">
        <f t="shared" si="58"/>
        <v>63.6</v>
      </c>
      <c r="M278">
        <f t="shared" si="59"/>
        <v>76.900000000000006</v>
      </c>
      <c r="N278">
        <f t="shared" si="60"/>
        <v>5.6939501779359428E-4</v>
      </c>
      <c r="O278">
        <f t="shared" si="61"/>
        <v>1.429388221841052E-3</v>
      </c>
      <c r="P278" t="str">
        <f t="shared" si="62"/>
        <v/>
      </c>
      <c r="Q278" s="18">
        <f t="shared" si="63"/>
        <v>0.25</v>
      </c>
      <c r="R278" t="s">
        <v>37</v>
      </c>
      <c r="S278" t="s">
        <v>38</v>
      </c>
      <c r="T278" t="s">
        <v>50</v>
      </c>
      <c r="U278" t="s">
        <v>60</v>
      </c>
      <c r="V278" t="s">
        <v>101</v>
      </c>
      <c r="W278">
        <v>1405</v>
      </c>
      <c r="X278">
        <v>636</v>
      </c>
      <c r="Y278">
        <v>769</v>
      </c>
      <c r="Z278">
        <v>20</v>
      </c>
      <c r="AA278">
        <v>10</v>
      </c>
      <c r="AB278">
        <v>10</v>
      </c>
      <c r="AC278">
        <v>1</v>
      </c>
      <c r="AD278">
        <v>1</v>
      </c>
      <c r="AE278">
        <v>0</v>
      </c>
      <c r="AF278">
        <v>0</v>
      </c>
      <c r="AG278">
        <v>0</v>
      </c>
      <c r="AH278">
        <v>0</v>
      </c>
      <c r="AI278">
        <v>5</v>
      </c>
      <c r="AJ278">
        <v>2</v>
      </c>
      <c r="AK278">
        <v>3</v>
      </c>
      <c r="AL278">
        <v>25</v>
      </c>
      <c r="AM278">
        <v>11</v>
      </c>
      <c r="AN278">
        <v>14</v>
      </c>
      <c r="AO278">
        <v>179</v>
      </c>
      <c r="AP278">
        <v>307</v>
      </c>
      <c r="AQ278">
        <v>-1</v>
      </c>
      <c r="AR278">
        <v>8</v>
      </c>
    </row>
    <row r="279" spans="1:44" x14ac:dyDescent="0.35">
      <c r="A279" t="s">
        <v>379</v>
      </c>
      <c r="B279">
        <v>27</v>
      </c>
      <c r="C279">
        <v>748220400</v>
      </c>
      <c r="D279">
        <v>5500000</v>
      </c>
      <c r="E279" s="20" t="str">
        <f t="shared" si="54"/>
        <v/>
      </c>
      <c r="F279" s="20" t="str">
        <f t="shared" si="64"/>
        <v/>
      </c>
      <c r="G279" s="20" t="str">
        <f t="shared" si="65"/>
        <v/>
      </c>
      <c r="H279" s="19">
        <f t="shared" si="55"/>
        <v>0</v>
      </c>
      <c r="I279" s="19">
        <f t="shared" si="56"/>
        <v>0</v>
      </c>
      <c r="J279" s="19">
        <f t="shared" si="53"/>
        <v>2.5737014506317268E-2</v>
      </c>
      <c r="K279">
        <f t="shared" si="57"/>
        <v>40.636363636363633</v>
      </c>
      <c r="L279">
        <f t="shared" si="58"/>
        <v>46.5</v>
      </c>
      <c r="M279">
        <f t="shared" si="59"/>
        <v>33.6</v>
      </c>
      <c r="N279" t="str">
        <f t="shared" si="60"/>
        <v/>
      </c>
      <c r="O279" t="str">
        <f t="shared" si="61"/>
        <v/>
      </c>
      <c r="P279" t="str">
        <f t="shared" si="62"/>
        <v/>
      </c>
      <c r="Q279" s="18">
        <f t="shared" si="63"/>
        <v>0.18181818181818182</v>
      </c>
      <c r="R279" t="s">
        <v>37</v>
      </c>
      <c r="S279" t="s">
        <v>38</v>
      </c>
      <c r="T279" t="s">
        <v>43</v>
      </c>
      <c r="U279" t="s">
        <v>56</v>
      </c>
      <c r="V279" t="s">
        <v>45</v>
      </c>
      <c r="W279">
        <v>447</v>
      </c>
      <c r="X279">
        <v>279</v>
      </c>
      <c r="Y279">
        <v>168</v>
      </c>
      <c r="Z279">
        <v>11</v>
      </c>
      <c r="AA279">
        <v>6</v>
      </c>
      <c r="AB279">
        <v>5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2</v>
      </c>
      <c r="AJ279">
        <v>1</v>
      </c>
      <c r="AK279">
        <v>1</v>
      </c>
      <c r="AL279">
        <v>13</v>
      </c>
      <c r="AM279">
        <v>8</v>
      </c>
      <c r="AN279">
        <v>5</v>
      </c>
      <c r="AO279">
        <v>315</v>
      </c>
      <c r="AP279">
        <v>361</v>
      </c>
      <c r="AQ279">
        <v>140</v>
      </c>
      <c r="AR279">
        <v>21</v>
      </c>
    </row>
    <row r="280" spans="1:44" x14ac:dyDescent="0.35">
      <c r="A280" t="s">
        <v>380</v>
      </c>
      <c r="B280">
        <v>23</v>
      </c>
      <c r="C280">
        <v>864342000</v>
      </c>
      <c r="D280">
        <v>40000000</v>
      </c>
      <c r="E280" s="20" t="str">
        <f t="shared" si="54"/>
        <v/>
      </c>
      <c r="F280" s="20" t="str">
        <f t="shared" si="64"/>
        <v/>
      </c>
      <c r="G280" s="20" t="str">
        <f t="shared" si="65"/>
        <v/>
      </c>
      <c r="H280" s="19">
        <f t="shared" si="55"/>
        <v>0</v>
      </c>
      <c r="I280" s="19">
        <f t="shared" si="56"/>
        <v>0</v>
      </c>
      <c r="J280" s="19">
        <f t="shared" si="53"/>
        <v>3.6192544335866814E-2</v>
      </c>
      <c r="K280">
        <f t="shared" si="57"/>
        <v>84.285714285714292</v>
      </c>
      <c r="L280">
        <f t="shared" si="58"/>
        <v>90</v>
      </c>
      <c r="M280">
        <f t="shared" si="59"/>
        <v>76.666666666666671</v>
      </c>
      <c r="N280" t="str">
        <f t="shared" si="60"/>
        <v/>
      </c>
      <c r="O280" t="str">
        <f t="shared" si="61"/>
        <v/>
      </c>
      <c r="P280" t="str">
        <f t="shared" si="62"/>
        <v/>
      </c>
      <c r="Q280" s="18">
        <f t="shared" si="63"/>
        <v>0</v>
      </c>
      <c r="R280" t="s">
        <v>37</v>
      </c>
      <c r="S280" t="s">
        <v>38</v>
      </c>
      <c r="T280" t="s">
        <v>43</v>
      </c>
      <c r="U280" t="s">
        <v>67</v>
      </c>
      <c r="V280" t="s">
        <v>45</v>
      </c>
      <c r="W280">
        <v>590</v>
      </c>
      <c r="X280">
        <v>360</v>
      </c>
      <c r="Y280">
        <v>230</v>
      </c>
      <c r="Z280">
        <v>7</v>
      </c>
      <c r="AA280">
        <v>4</v>
      </c>
      <c r="AB280">
        <v>3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14</v>
      </c>
      <c r="AM280">
        <v>6</v>
      </c>
      <c r="AN280">
        <v>8</v>
      </c>
      <c r="AO280">
        <v>211</v>
      </c>
      <c r="AP280">
        <v>300</v>
      </c>
      <c r="AQ280">
        <v>130</v>
      </c>
      <c r="AR280">
        <v>25</v>
      </c>
    </row>
    <row r="281" spans="1:44" x14ac:dyDescent="0.35">
      <c r="A281" t="s">
        <v>381</v>
      </c>
      <c r="B281">
        <v>33</v>
      </c>
      <c r="C281">
        <v>545785200</v>
      </c>
      <c r="D281">
        <v>2400000</v>
      </c>
      <c r="E281" s="20" t="str">
        <f t="shared" si="54"/>
        <v/>
      </c>
      <c r="F281" s="20" t="str">
        <f t="shared" si="64"/>
        <v/>
      </c>
      <c r="G281" s="20" t="str">
        <f t="shared" si="65"/>
        <v/>
      </c>
      <c r="H281" s="19">
        <f t="shared" si="55"/>
        <v>0</v>
      </c>
      <c r="I281" s="19">
        <f t="shared" si="56"/>
        <v>0</v>
      </c>
      <c r="J281" s="19">
        <f t="shared" si="53"/>
        <v>3.3741037536904259E-3</v>
      </c>
      <c r="K281" t="str">
        <f t="shared" si="57"/>
        <v/>
      </c>
      <c r="L281" t="str">
        <f t="shared" si="58"/>
        <v/>
      </c>
      <c r="M281" t="str">
        <f t="shared" si="59"/>
        <v/>
      </c>
      <c r="N281" t="str">
        <f t="shared" si="60"/>
        <v/>
      </c>
      <c r="O281" t="str">
        <f t="shared" si="61"/>
        <v/>
      </c>
      <c r="P281" t="str">
        <f t="shared" si="62"/>
        <v/>
      </c>
      <c r="Q281" s="18" t="str">
        <f t="shared" si="63"/>
        <v/>
      </c>
      <c r="R281" t="s">
        <v>37</v>
      </c>
      <c r="S281" t="s">
        <v>38</v>
      </c>
      <c r="T281" t="s">
        <v>47</v>
      </c>
      <c r="U281" t="s">
        <v>90</v>
      </c>
      <c r="V281" t="s">
        <v>45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-1</v>
      </c>
      <c r="AP281">
        <v>-1</v>
      </c>
      <c r="AQ281">
        <v>-1</v>
      </c>
      <c r="AR281">
        <v>-1</v>
      </c>
    </row>
    <row r="282" spans="1:44" x14ac:dyDescent="0.35">
      <c r="A282" t="s">
        <v>382</v>
      </c>
      <c r="B282">
        <v>23</v>
      </c>
      <c r="C282">
        <v>877474800</v>
      </c>
      <c r="D282">
        <v>10000000</v>
      </c>
      <c r="E282" s="20" t="str">
        <f t="shared" si="54"/>
        <v/>
      </c>
      <c r="F282" s="20" t="str">
        <f t="shared" si="64"/>
        <v/>
      </c>
      <c r="G282" s="20" t="str">
        <f t="shared" si="65"/>
        <v/>
      </c>
      <c r="H282" s="19">
        <f t="shared" si="55"/>
        <v>0</v>
      </c>
      <c r="I282" s="19">
        <f t="shared" si="56"/>
        <v>0</v>
      </c>
      <c r="J282" s="19">
        <f t="shared" si="53"/>
        <v>1.4058765640376775E-2</v>
      </c>
      <c r="K282">
        <f t="shared" si="57"/>
        <v>52.714285714285715</v>
      </c>
      <c r="L282">
        <f t="shared" si="58"/>
        <v>33</v>
      </c>
      <c r="M282">
        <f t="shared" si="59"/>
        <v>67.5</v>
      </c>
      <c r="N282" t="str">
        <f t="shared" si="60"/>
        <v/>
      </c>
      <c r="O282" t="str">
        <f t="shared" si="61"/>
        <v/>
      </c>
      <c r="P282" t="str">
        <f t="shared" si="62"/>
        <v/>
      </c>
      <c r="Q282" s="18">
        <f t="shared" si="63"/>
        <v>0.5714285714285714</v>
      </c>
      <c r="R282" t="s">
        <v>37</v>
      </c>
      <c r="S282" t="s">
        <v>38</v>
      </c>
      <c r="T282" t="s">
        <v>43</v>
      </c>
      <c r="U282" t="s">
        <v>90</v>
      </c>
      <c r="V282" t="s">
        <v>141</v>
      </c>
      <c r="W282">
        <v>369</v>
      </c>
      <c r="X282">
        <v>99</v>
      </c>
      <c r="Y282">
        <v>270</v>
      </c>
      <c r="Z282">
        <v>7</v>
      </c>
      <c r="AA282">
        <v>3</v>
      </c>
      <c r="AB282">
        <v>4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4</v>
      </c>
      <c r="AJ282">
        <v>2</v>
      </c>
      <c r="AK282">
        <v>2</v>
      </c>
      <c r="AL282">
        <v>5</v>
      </c>
      <c r="AM282">
        <v>3</v>
      </c>
      <c r="AN282">
        <v>2</v>
      </c>
      <c r="AO282">
        <v>224</v>
      </c>
      <c r="AP282">
        <v>194</v>
      </c>
      <c r="AQ282">
        <v>64</v>
      </c>
      <c r="AR282">
        <v>22</v>
      </c>
    </row>
    <row r="283" spans="1:44" x14ac:dyDescent="0.35">
      <c r="A283" t="s">
        <v>383</v>
      </c>
      <c r="B283">
        <v>29</v>
      </c>
      <c r="C283">
        <v>681606000</v>
      </c>
      <c r="D283">
        <v>32000000</v>
      </c>
      <c r="E283" s="20">
        <f t="shared" si="54"/>
        <v>0.6</v>
      </c>
      <c r="F283" s="20">
        <f t="shared" si="64"/>
        <v>2</v>
      </c>
      <c r="G283" s="20">
        <f t="shared" si="65"/>
        <v>0.25</v>
      </c>
      <c r="H283" s="19">
        <f t="shared" si="55"/>
        <v>2.4390243902439025E-2</v>
      </c>
      <c r="I283" s="19">
        <f t="shared" si="56"/>
        <v>7.3170731707317069E-2</v>
      </c>
      <c r="J283" s="19">
        <f t="shared" si="53"/>
        <v>2.8954035468693448E-2</v>
      </c>
      <c r="K283">
        <f t="shared" si="57"/>
        <v>69.3</v>
      </c>
      <c r="L283">
        <f t="shared" si="58"/>
        <v>66.2</v>
      </c>
      <c r="M283">
        <f t="shared" si="59"/>
        <v>72.400000000000006</v>
      </c>
      <c r="N283">
        <f t="shared" si="60"/>
        <v>8.658008658008658E-3</v>
      </c>
      <c r="O283">
        <f t="shared" si="61"/>
        <v>3.0211480362537763E-2</v>
      </c>
      <c r="P283">
        <f t="shared" si="62"/>
        <v>3.453038674033149E-3</v>
      </c>
      <c r="Q283" s="18">
        <f t="shared" si="63"/>
        <v>0.3</v>
      </c>
      <c r="R283" t="s">
        <v>37</v>
      </c>
      <c r="S283" t="s">
        <v>38</v>
      </c>
      <c r="T283" t="s">
        <v>43</v>
      </c>
      <c r="U283" t="s">
        <v>67</v>
      </c>
      <c r="V283" t="s">
        <v>103</v>
      </c>
      <c r="W283">
        <v>693</v>
      </c>
      <c r="X283">
        <v>331</v>
      </c>
      <c r="Y283">
        <v>362</v>
      </c>
      <c r="Z283">
        <v>10</v>
      </c>
      <c r="AA283">
        <v>5</v>
      </c>
      <c r="AB283">
        <v>5</v>
      </c>
      <c r="AC283">
        <v>1</v>
      </c>
      <c r="AD283">
        <v>1</v>
      </c>
      <c r="AE283">
        <v>0</v>
      </c>
      <c r="AF283">
        <v>2</v>
      </c>
      <c r="AG283">
        <v>1</v>
      </c>
      <c r="AH283">
        <v>1</v>
      </c>
      <c r="AI283">
        <v>3</v>
      </c>
      <c r="AJ283">
        <v>2</v>
      </c>
      <c r="AK283">
        <v>1</v>
      </c>
      <c r="AL283">
        <v>5</v>
      </c>
      <c r="AM283">
        <v>1</v>
      </c>
      <c r="AN283">
        <v>4</v>
      </c>
      <c r="AO283">
        <v>125</v>
      </c>
      <c r="AP283">
        <v>27</v>
      </c>
      <c r="AQ283">
        <v>9</v>
      </c>
      <c r="AR283">
        <v>11</v>
      </c>
    </row>
    <row r="284" spans="1:44" x14ac:dyDescent="0.35">
      <c r="A284" t="s">
        <v>384</v>
      </c>
      <c r="B284">
        <v>22</v>
      </c>
      <c r="C284">
        <v>915840000</v>
      </c>
      <c r="E284" s="20" t="str">
        <f t="shared" si="54"/>
        <v/>
      </c>
      <c r="F284" s="20" t="str">
        <f t="shared" si="64"/>
        <v/>
      </c>
      <c r="G284" s="20" t="str">
        <f t="shared" si="65"/>
        <v/>
      </c>
      <c r="H284" s="19">
        <f t="shared" si="55"/>
        <v>0</v>
      </c>
      <c r="I284" s="19">
        <f t="shared" si="56"/>
        <v>0</v>
      </c>
      <c r="J284" s="19">
        <f t="shared" si="53"/>
        <v>0</v>
      </c>
      <c r="K284">
        <f t="shared" si="57"/>
        <v>13.5</v>
      </c>
      <c r="L284">
        <f t="shared" si="58"/>
        <v>13</v>
      </c>
      <c r="M284">
        <f t="shared" si="59"/>
        <v>14</v>
      </c>
      <c r="N284" t="str">
        <f t="shared" si="60"/>
        <v/>
      </c>
      <c r="O284" t="str">
        <f t="shared" si="61"/>
        <v/>
      </c>
      <c r="P284" t="str">
        <f t="shared" si="62"/>
        <v/>
      </c>
      <c r="Q284" s="18">
        <f t="shared" si="63"/>
        <v>0</v>
      </c>
      <c r="R284" t="s">
        <v>37</v>
      </c>
      <c r="S284" t="s">
        <v>38</v>
      </c>
      <c r="T284" t="s">
        <v>39</v>
      </c>
      <c r="U284" t="s">
        <v>119</v>
      </c>
      <c r="V284" t="s">
        <v>255</v>
      </c>
      <c r="W284">
        <v>27</v>
      </c>
      <c r="X284">
        <v>13</v>
      </c>
      <c r="Y284">
        <v>14</v>
      </c>
      <c r="Z284">
        <v>2</v>
      </c>
      <c r="AA284">
        <v>1</v>
      </c>
      <c r="AB284">
        <v>1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1</v>
      </c>
      <c r="AM284">
        <v>0</v>
      </c>
      <c r="AN284">
        <v>1</v>
      </c>
      <c r="AO284">
        <v>-1</v>
      </c>
      <c r="AP284">
        <v>-1</v>
      </c>
      <c r="AQ284">
        <v>-1</v>
      </c>
      <c r="AR284">
        <v>9</v>
      </c>
    </row>
    <row r="285" spans="1:44" x14ac:dyDescent="0.35">
      <c r="A285" t="s">
        <v>385</v>
      </c>
      <c r="B285">
        <v>28</v>
      </c>
      <c r="C285">
        <v>695433600</v>
      </c>
      <c r="D285">
        <v>5000000</v>
      </c>
      <c r="E285" s="20" t="str">
        <f t="shared" si="54"/>
        <v/>
      </c>
      <c r="F285" s="20" t="str">
        <f t="shared" si="64"/>
        <v/>
      </c>
      <c r="G285" s="20" t="str">
        <f t="shared" si="65"/>
        <v/>
      </c>
      <c r="H285" s="19">
        <f t="shared" si="55"/>
        <v>0</v>
      </c>
      <c r="I285" s="19">
        <f t="shared" si="56"/>
        <v>0</v>
      </c>
      <c r="J285" s="19">
        <f t="shared" si="53"/>
        <v>2.0230629172567266E-2</v>
      </c>
      <c r="K285">
        <f t="shared" si="57"/>
        <v>75.0625</v>
      </c>
      <c r="L285">
        <f t="shared" si="58"/>
        <v>82.333333333333329</v>
      </c>
      <c r="M285">
        <f t="shared" si="59"/>
        <v>65.714285714285708</v>
      </c>
      <c r="N285" t="str">
        <f t="shared" si="60"/>
        <v/>
      </c>
      <c r="O285" t="str">
        <f t="shared" si="61"/>
        <v/>
      </c>
      <c r="P285" t="str">
        <f t="shared" si="62"/>
        <v/>
      </c>
      <c r="Q285" s="18">
        <f t="shared" si="63"/>
        <v>0.3125</v>
      </c>
      <c r="R285" t="s">
        <v>37</v>
      </c>
      <c r="S285" t="s">
        <v>38</v>
      </c>
      <c r="T285" t="s">
        <v>43</v>
      </c>
      <c r="U285" t="s">
        <v>40</v>
      </c>
      <c r="V285" t="s">
        <v>129</v>
      </c>
      <c r="W285">
        <v>1201</v>
      </c>
      <c r="X285">
        <v>741</v>
      </c>
      <c r="Y285">
        <v>460</v>
      </c>
      <c r="Z285">
        <v>16</v>
      </c>
      <c r="AA285">
        <v>9</v>
      </c>
      <c r="AB285">
        <v>7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5</v>
      </c>
      <c r="AJ285">
        <v>3</v>
      </c>
      <c r="AK285">
        <v>2</v>
      </c>
      <c r="AL285">
        <v>17</v>
      </c>
      <c r="AM285">
        <v>8</v>
      </c>
      <c r="AN285">
        <v>9</v>
      </c>
      <c r="AO285">
        <v>294</v>
      </c>
      <c r="AP285">
        <v>322</v>
      </c>
      <c r="AQ285">
        <v>75</v>
      </c>
      <c r="AR285">
        <v>19</v>
      </c>
    </row>
    <row r="286" spans="1:44" x14ac:dyDescent="0.35">
      <c r="A286" t="s">
        <v>386</v>
      </c>
      <c r="B286">
        <v>31</v>
      </c>
      <c r="C286">
        <v>625618800</v>
      </c>
      <c r="D286">
        <v>3200000</v>
      </c>
      <c r="E286" s="20">
        <f t="shared" si="54"/>
        <v>5.5555555555555552E-2</v>
      </c>
      <c r="F286" s="20" t="str">
        <f t="shared" si="64"/>
        <v/>
      </c>
      <c r="G286" s="20">
        <f t="shared" si="65"/>
        <v>7.6923076923076927E-2</v>
      </c>
      <c r="H286" s="19">
        <f t="shared" si="55"/>
        <v>0</v>
      </c>
      <c r="I286" s="19">
        <f t="shared" si="56"/>
        <v>0.04</v>
      </c>
      <c r="J286" s="19">
        <f t="shared" si="53"/>
        <v>1.4484553581532195E-2</v>
      </c>
      <c r="K286">
        <f t="shared" si="57"/>
        <v>82.916666666666671</v>
      </c>
      <c r="L286">
        <f t="shared" si="58"/>
        <v>75.833333333333329</v>
      </c>
      <c r="M286">
        <f t="shared" si="59"/>
        <v>90</v>
      </c>
      <c r="N286">
        <f t="shared" si="60"/>
        <v>6.7001675041876039E-4</v>
      </c>
      <c r="O286" t="str">
        <f t="shared" si="61"/>
        <v/>
      </c>
      <c r="P286">
        <f t="shared" si="62"/>
        <v>8.547008547008547E-4</v>
      </c>
      <c r="Q286" s="18">
        <f t="shared" si="63"/>
        <v>0.33333333333333331</v>
      </c>
      <c r="R286" t="s">
        <v>37</v>
      </c>
      <c r="S286" t="s">
        <v>38</v>
      </c>
      <c r="T286" t="s">
        <v>43</v>
      </c>
      <c r="U286" t="s">
        <v>114</v>
      </c>
      <c r="V286" t="s">
        <v>45</v>
      </c>
      <c r="W286">
        <v>995</v>
      </c>
      <c r="X286">
        <v>455</v>
      </c>
      <c r="Y286">
        <v>540</v>
      </c>
      <c r="Z286">
        <v>12</v>
      </c>
      <c r="AA286">
        <v>6</v>
      </c>
      <c r="AB286">
        <v>6</v>
      </c>
      <c r="AC286">
        <v>0</v>
      </c>
      <c r="AD286">
        <v>0</v>
      </c>
      <c r="AE286">
        <v>0</v>
      </c>
      <c r="AF286">
        <v>1</v>
      </c>
      <c r="AG286">
        <v>0</v>
      </c>
      <c r="AH286">
        <v>1</v>
      </c>
      <c r="AI286">
        <v>4</v>
      </c>
      <c r="AJ286">
        <v>3</v>
      </c>
      <c r="AK286">
        <v>1</v>
      </c>
      <c r="AL286">
        <v>18</v>
      </c>
      <c r="AM286">
        <v>5</v>
      </c>
      <c r="AN286">
        <v>13</v>
      </c>
      <c r="AO286">
        <v>252</v>
      </c>
      <c r="AP286">
        <v>133</v>
      </c>
      <c r="AQ286">
        <v>113</v>
      </c>
      <c r="AR286">
        <v>20</v>
      </c>
    </row>
    <row r="287" spans="1:44" x14ac:dyDescent="0.35">
      <c r="A287" t="s">
        <v>387</v>
      </c>
      <c r="B287">
        <v>24</v>
      </c>
      <c r="C287">
        <v>839977200</v>
      </c>
      <c r="D287">
        <v>20000000</v>
      </c>
      <c r="E287" s="20">
        <f t="shared" si="54"/>
        <v>0.16666666666666666</v>
      </c>
      <c r="F287" s="20">
        <f t="shared" si="64"/>
        <v>0.125</v>
      </c>
      <c r="G287" s="20">
        <f t="shared" si="65"/>
        <v>0.2</v>
      </c>
      <c r="H287" s="19">
        <f t="shared" si="55"/>
        <v>4.7619047619047616E-2</v>
      </c>
      <c r="I287" s="19">
        <f t="shared" si="56"/>
        <v>0.14285714285714285</v>
      </c>
      <c r="J287" s="19">
        <f t="shared" si="53"/>
        <v>7.6002280068402053E-2</v>
      </c>
      <c r="K287">
        <f t="shared" si="57"/>
        <v>65.25</v>
      </c>
      <c r="L287">
        <f t="shared" si="58"/>
        <v>73.875</v>
      </c>
      <c r="M287">
        <f t="shared" si="59"/>
        <v>56.625</v>
      </c>
      <c r="N287">
        <f t="shared" si="60"/>
        <v>2.5542784163473816E-3</v>
      </c>
      <c r="O287">
        <f t="shared" si="61"/>
        <v>1.6920473773265651E-3</v>
      </c>
      <c r="P287">
        <f t="shared" si="62"/>
        <v>3.5320088300220751E-3</v>
      </c>
      <c r="Q287" s="18">
        <f t="shared" si="63"/>
        <v>0.1875</v>
      </c>
      <c r="R287" t="s">
        <v>37</v>
      </c>
      <c r="S287" t="s">
        <v>38</v>
      </c>
      <c r="T287" t="s">
        <v>39</v>
      </c>
      <c r="U287" t="s">
        <v>96</v>
      </c>
      <c r="V287" t="s">
        <v>82</v>
      </c>
      <c r="W287">
        <v>1044</v>
      </c>
      <c r="X287">
        <v>591</v>
      </c>
      <c r="Y287">
        <v>453</v>
      </c>
      <c r="Z287">
        <v>16</v>
      </c>
      <c r="AA287">
        <v>8</v>
      </c>
      <c r="AB287">
        <v>8</v>
      </c>
      <c r="AC287">
        <v>1</v>
      </c>
      <c r="AD287">
        <v>0</v>
      </c>
      <c r="AE287">
        <v>1</v>
      </c>
      <c r="AF287">
        <v>2</v>
      </c>
      <c r="AG287">
        <v>1</v>
      </c>
      <c r="AH287">
        <v>1</v>
      </c>
      <c r="AI287">
        <v>3</v>
      </c>
      <c r="AJ287">
        <v>1</v>
      </c>
      <c r="AK287">
        <v>2</v>
      </c>
      <c r="AL287">
        <v>18</v>
      </c>
      <c r="AM287">
        <v>8</v>
      </c>
      <c r="AN287">
        <v>10</v>
      </c>
      <c r="AO287">
        <v>159</v>
      </c>
      <c r="AP287">
        <v>71</v>
      </c>
      <c r="AQ287">
        <v>-1</v>
      </c>
      <c r="AR287">
        <v>8</v>
      </c>
    </row>
    <row r="288" spans="1:44" x14ac:dyDescent="0.35">
      <c r="A288" t="s">
        <v>388</v>
      </c>
      <c r="B288">
        <v>30</v>
      </c>
      <c r="C288">
        <v>656982000</v>
      </c>
      <c r="D288">
        <v>6500000</v>
      </c>
      <c r="E288" s="20" t="str">
        <f t="shared" si="54"/>
        <v/>
      </c>
      <c r="F288" s="20" t="str">
        <f t="shared" si="64"/>
        <v/>
      </c>
      <c r="G288" s="20" t="str">
        <f t="shared" si="65"/>
        <v/>
      </c>
      <c r="H288" s="19">
        <f t="shared" si="55"/>
        <v>0</v>
      </c>
      <c r="I288" s="19">
        <f t="shared" si="56"/>
        <v>0</v>
      </c>
      <c r="J288" s="19">
        <f t="shared" si="53"/>
        <v>4.2636930141029844E-2</v>
      </c>
      <c r="K288">
        <f t="shared" si="57"/>
        <v>55.1</v>
      </c>
      <c r="L288">
        <f t="shared" si="58"/>
        <v>72.2</v>
      </c>
      <c r="M288">
        <f t="shared" si="59"/>
        <v>38</v>
      </c>
      <c r="N288" t="str">
        <f t="shared" si="60"/>
        <v/>
      </c>
      <c r="O288" t="str">
        <f t="shared" si="61"/>
        <v/>
      </c>
      <c r="P288" t="str">
        <f t="shared" si="62"/>
        <v/>
      </c>
      <c r="Q288" s="18">
        <f t="shared" si="63"/>
        <v>0.3</v>
      </c>
      <c r="R288" t="s">
        <v>37</v>
      </c>
      <c r="S288" t="s">
        <v>38</v>
      </c>
      <c r="T288" t="s">
        <v>50</v>
      </c>
      <c r="U288" t="s">
        <v>119</v>
      </c>
      <c r="V288" t="s">
        <v>300</v>
      </c>
      <c r="W288">
        <v>551</v>
      </c>
      <c r="X288">
        <v>361</v>
      </c>
      <c r="Y288">
        <v>190</v>
      </c>
      <c r="Z288">
        <v>10</v>
      </c>
      <c r="AA288">
        <v>5</v>
      </c>
      <c r="AB288">
        <v>5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3</v>
      </c>
      <c r="AJ288">
        <v>1</v>
      </c>
      <c r="AK288">
        <v>2</v>
      </c>
      <c r="AL288">
        <v>8</v>
      </c>
      <c r="AM288">
        <v>5</v>
      </c>
      <c r="AN288">
        <v>3</v>
      </c>
      <c r="AO288">
        <v>257</v>
      </c>
      <c r="AP288">
        <v>240</v>
      </c>
      <c r="AQ288">
        <v>-1</v>
      </c>
      <c r="AR288">
        <v>10</v>
      </c>
    </row>
    <row r="289" spans="1:44" x14ac:dyDescent="0.35">
      <c r="A289" t="s">
        <v>389</v>
      </c>
      <c r="B289">
        <v>28</v>
      </c>
      <c r="C289">
        <v>719535600</v>
      </c>
      <c r="D289">
        <v>13000000</v>
      </c>
      <c r="E289" s="20">
        <f t="shared" si="54"/>
        <v>3.2258064516129031E-2</v>
      </c>
      <c r="F289" s="20">
        <f t="shared" si="64"/>
        <v>7.1428571428571425E-2</v>
      </c>
      <c r="G289" s="20" t="str">
        <f t="shared" si="65"/>
        <v/>
      </c>
      <c r="H289" s="19">
        <f t="shared" si="55"/>
        <v>0</v>
      </c>
      <c r="I289" s="19">
        <f t="shared" si="56"/>
        <v>7.1428571428571425E-2</v>
      </c>
      <c r="J289" s="19">
        <f t="shared" si="53"/>
        <v>7.5934579439252331E-2</v>
      </c>
      <c r="K289">
        <f t="shared" si="57"/>
        <v>86.1</v>
      </c>
      <c r="L289">
        <f t="shared" si="58"/>
        <v>90</v>
      </c>
      <c r="M289">
        <f t="shared" si="59"/>
        <v>82.2</v>
      </c>
      <c r="N289">
        <f t="shared" si="60"/>
        <v>3.7465812446142895E-4</v>
      </c>
      <c r="O289">
        <f t="shared" si="61"/>
        <v>7.9365079365079365E-4</v>
      </c>
      <c r="P289" t="str">
        <f t="shared" si="62"/>
        <v/>
      </c>
      <c r="Q289" s="18">
        <f t="shared" si="63"/>
        <v>0.05</v>
      </c>
      <c r="R289" t="s">
        <v>37</v>
      </c>
      <c r="S289" t="s">
        <v>38</v>
      </c>
      <c r="T289" t="s">
        <v>43</v>
      </c>
      <c r="U289" t="s">
        <v>48</v>
      </c>
      <c r="V289" t="s">
        <v>41</v>
      </c>
      <c r="W289">
        <v>1722</v>
      </c>
      <c r="X289">
        <v>900</v>
      </c>
      <c r="Y289">
        <v>822</v>
      </c>
      <c r="Z289">
        <v>20</v>
      </c>
      <c r="AA289">
        <v>10</v>
      </c>
      <c r="AB289">
        <v>10</v>
      </c>
      <c r="AC289">
        <v>0</v>
      </c>
      <c r="AD289">
        <v>0</v>
      </c>
      <c r="AE289">
        <v>0</v>
      </c>
      <c r="AF289">
        <v>1</v>
      </c>
      <c r="AG289">
        <v>1</v>
      </c>
      <c r="AH289">
        <v>0</v>
      </c>
      <c r="AI289">
        <v>1</v>
      </c>
      <c r="AJ289">
        <v>1</v>
      </c>
      <c r="AK289">
        <v>0</v>
      </c>
      <c r="AL289">
        <v>31</v>
      </c>
      <c r="AM289">
        <v>14</v>
      </c>
      <c r="AN289">
        <v>17</v>
      </c>
      <c r="AO289">
        <v>309</v>
      </c>
      <c r="AP289">
        <v>176</v>
      </c>
      <c r="AQ289">
        <v>111</v>
      </c>
      <c r="AR289">
        <v>21</v>
      </c>
    </row>
    <row r="290" spans="1:44" x14ac:dyDescent="0.35">
      <c r="A290" t="s">
        <v>390</v>
      </c>
      <c r="B290">
        <v>29</v>
      </c>
      <c r="C290">
        <v>682988400</v>
      </c>
      <c r="D290">
        <v>8000000</v>
      </c>
      <c r="E290" s="20">
        <f t="shared" si="54"/>
        <v>0.1</v>
      </c>
      <c r="F290" s="20">
        <f t="shared" si="64"/>
        <v>9.0909090909090912E-2</v>
      </c>
      <c r="G290" s="20">
        <f t="shared" si="65"/>
        <v>0.1111111111111111</v>
      </c>
      <c r="H290" s="19">
        <f t="shared" si="55"/>
        <v>0</v>
      </c>
      <c r="I290" s="19">
        <f t="shared" si="56"/>
        <v>0.14285714285714285</v>
      </c>
      <c r="J290" s="19">
        <f t="shared" si="53"/>
        <v>4.6728971962616821E-2</v>
      </c>
      <c r="K290">
        <f t="shared" si="57"/>
        <v>77.3125</v>
      </c>
      <c r="L290">
        <f t="shared" si="58"/>
        <v>90</v>
      </c>
      <c r="M290">
        <f t="shared" si="59"/>
        <v>67.444444444444443</v>
      </c>
      <c r="N290">
        <f t="shared" si="60"/>
        <v>1.2934518997574779E-3</v>
      </c>
      <c r="O290">
        <f t="shared" si="61"/>
        <v>1.0101010101010101E-3</v>
      </c>
      <c r="P290">
        <f t="shared" si="62"/>
        <v>1.6474464579901153E-3</v>
      </c>
      <c r="Q290" s="18">
        <f t="shared" si="63"/>
        <v>6.25E-2</v>
      </c>
      <c r="R290" t="s">
        <v>37</v>
      </c>
      <c r="S290" t="s">
        <v>38</v>
      </c>
      <c r="T290" t="s">
        <v>50</v>
      </c>
      <c r="U290" t="s">
        <v>48</v>
      </c>
      <c r="V290" t="s">
        <v>110</v>
      </c>
      <c r="W290">
        <v>1237</v>
      </c>
      <c r="X290">
        <v>630</v>
      </c>
      <c r="Y290">
        <v>607</v>
      </c>
      <c r="Z290">
        <v>16</v>
      </c>
      <c r="AA290">
        <v>7</v>
      </c>
      <c r="AB290">
        <v>9</v>
      </c>
      <c r="AC290">
        <v>0</v>
      </c>
      <c r="AD290">
        <v>0</v>
      </c>
      <c r="AE290">
        <v>0</v>
      </c>
      <c r="AF290">
        <v>2</v>
      </c>
      <c r="AG290">
        <v>1</v>
      </c>
      <c r="AH290">
        <v>1</v>
      </c>
      <c r="AI290">
        <v>1</v>
      </c>
      <c r="AJ290">
        <v>1</v>
      </c>
      <c r="AK290">
        <v>0</v>
      </c>
      <c r="AL290">
        <v>20</v>
      </c>
      <c r="AM290">
        <v>11</v>
      </c>
      <c r="AN290">
        <v>9</v>
      </c>
      <c r="AO290">
        <v>310</v>
      </c>
      <c r="AP290">
        <v>81</v>
      </c>
      <c r="AQ290">
        <v>-1</v>
      </c>
      <c r="AR290">
        <v>19</v>
      </c>
    </row>
    <row r="291" spans="1:44" x14ac:dyDescent="0.35">
      <c r="A291" t="s">
        <v>391</v>
      </c>
      <c r="B291">
        <v>26</v>
      </c>
      <c r="C291">
        <v>761529600</v>
      </c>
      <c r="D291">
        <v>8000000</v>
      </c>
      <c r="E291" s="20">
        <f t="shared" si="54"/>
        <v>0.10526315789473684</v>
      </c>
      <c r="F291" s="20">
        <f t="shared" si="64"/>
        <v>0.125</v>
      </c>
      <c r="G291" s="20">
        <f t="shared" si="65"/>
        <v>9.0909090909090912E-2</v>
      </c>
      <c r="H291" s="19">
        <f t="shared" si="55"/>
        <v>0</v>
      </c>
      <c r="I291" s="19">
        <f t="shared" si="56"/>
        <v>0.14285714285714285</v>
      </c>
      <c r="J291" s="19">
        <f t="shared" si="53"/>
        <v>4.6728971962616821E-2</v>
      </c>
      <c r="K291">
        <f t="shared" si="57"/>
        <v>71.705882352941174</v>
      </c>
      <c r="L291">
        <f t="shared" si="58"/>
        <v>69.555555555555557</v>
      </c>
      <c r="M291">
        <f t="shared" si="59"/>
        <v>74.125</v>
      </c>
      <c r="N291">
        <f t="shared" si="60"/>
        <v>1.4679849747420233E-3</v>
      </c>
      <c r="O291">
        <f t="shared" si="61"/>
        <v>1.7971246006389776E-3</v>
      </c>
      <c r="P291">
        <f t="shared" si="62"/>
        <v>1.2264295569523226E-3</v>
      </c>
      <c r="Q291" s="18">
        <f t="shared" si="63"/>
        <v>5.8823529411764705E-2</v>
      </c>
      <c r="R291" t="s">
        <v>37</v>
      </c>
      <c r="S291" t="s">
        <v>38</v>
      </c>
      <c r="T291" t="s">
        <v>50</v>
      </c>
      <c r="U291" t="s">
        <v>48</v>
      </c>
      <c r="V291" t="s">
        <v>45</v>
      </c>
      <c r="W291">
        <v>1219</v>
      </c>
      <c r="X291">
        <v>626</v>
      </c>
      <c r="Y291">
        <v>593</v>
      </c>
      <c r="Z291">
        <v>17</v>
      </c>
      <c r="AA291">
        <v>9</v>
      </c>
      <c r="AB291">
        <v>8</v>
      </c>
      <c r="AC291">
        <v>0</v>
      </c>
      <c r="AD291">
        <v>0</v>
      </c>
      <c r="AE291">
        <v>0</v>
      </c>
      <c r="AF291">
        <v>2</v>
      </c>
      <c r="AG291">
        <v>1</v>
      </c>
      <c r="AH291">
        <v>1</v>
      </c>
      <c r="AI291">
        <v>1</v>
      </c>
      <c r="AJ291">
        <v>1</v>
      </c>
      <c r="AK291">
        <v>0</v>
      </c>
      <c r="AL291">
        <v>19</v>
      </c>
      <c r="AM291">
        <v>8</v>
      </c>
      <c r="AN291">
        <v>11</v>
      </c>
      <c r="AO291">
        <v>312</v>
      </c>
      <c r="AP291">
        <v>80</v>
      </c>
      <c r="AQ291">
        <v>-1</v>
      </c>
      <c r="AR291">
        <v>17</v>
      </c>
    </row>
    <row r="292" spans="1:44" x14ac:dyDescent="0.35">
      <c r="A292" t="s">
        <v>392</v>
      </c>
      <c r="B292">
        <v>26</v>
      </c>
      <c r="C292">
        <v>782434800</v>
      </c>
      <c r="D292">
        <v>20000000</v>
      </c>
      <c r="E292" s="20">
        <f t="shared" si="54"/>
        <v>0.21739130434782608</v>
      </c>
      <c r="F292" s="20">
        <f t="shared" si="64"/>
        <v>0.14285714285714285</v>
      </c>
      <c r="G292" s="20">
        <f t="shared" si="65"/>
        <v>0.33333333333333331</v>
      </c>
      <c r="H292" s="19">
        <f t="shared" si="55"/>
        <v>2.9411764705882353E-2</v>
      </c>
      <c r="I292" s="19">
        <f t="shared" si="56"/>
        <v>0.14705882352941177</v>
      </c>
      <c r="J292" s="19">
        <f t="shared" si="53"/>
        <v>6.4010241638662188E-2</v>
      </c>
      <c r="K292">
        <f t="shared" si="57"/>
        <v>90</v>
      </c>
      <c r="L292">
        <f t="shared" si="58"/>
        <v>90</v>
      </c>
      <c r="M292">
        <f t="shared" si="59"/>
        <v>90</v>
      </c>
      <c r="N292">
        <f t="shared" si="60"/>
        <v>2.4154589371980675E-3</v>
      </c>
      <c r="O292">
        <f t="shared" si="61"/>
        <v>1.5873015873015873E-3</v>
      </c>
      <c r="P292">
        <f t="shared" si="62"/>
        <v>3.7037037037037034E-3</v>
      </c>
      <c r="Q292" s="18">
        <f t="shared" si="63"/>
        <v>0.47368421052631576</v>
      </c>
      <c r="R292" t="s">
        <v>37</v>
      </c>
      <c r="S292" t="s">
        <v>38</v>
      </c>
      <c r="T292" t="s">
        <v>50</v>
      </c>
      <c r="U292" t="s">
        <v>69</v>
      </c>
      <c r="V292" t="s">
        <v>110</v>
      </c>
      <c r="W292">
        <v>1710</v>
      </c>
      <c r="X292">
        <v>720</v>
      </c>
      <c r="Y292">
        <v>990</v>
      </c>
      <c r="Z292">
        <v>19</v>
      </c>
      <c r="AA292">
        <v>8</v>
      </c>
      <c r="AB292">
        <v>11</v>
      </c>
      <c r="AC292">
        <v>1</v>
      </c>
      <c r="AD292">
        <v>1</v>
      </c>
      <c r="AE292">
        <v>0</v>
      </c>
      <c r="AF292">
        <v>4</v>
      </c>
      <c r="AG292">
        <v>1</v>
      </c>
      <c r="AH292">
        <v>3</v>
      </c>
      <c r="AI292">
        <v>9</v>
      </c>
      <c r="AJ292">
        <v>3</v>
      </c>
      <c r="AK292">
        <v>6</v>
      </c>
      <c r="AL292">
        <v>23</v>
      </c>
      <c r="AM292">
        <v>14</v>
      </c>
      <c r="AN292">
        <v>9</v>
      </c>
      <c r="AO292">
        <v>190</v>
      </c>
      <c r="AP292">
        <v>46</v>
      </c>
      <c r="AQ292">
        <v>-1</v>
      </c>
      <c r="AR292">
        <v>10</v>
      </c>
    </row>
    <row r="293" spans="1:44" x14ac:dyDescent="0.35">
      <c r="A293" t="s">
        <v>393</v>
      </c>
      <c r="B293">
        <v>34</v>
      </c>
      <c r="C293">
        <v>530492400</v>
      </c>
      <c r="D293">
        <v>1500000</v>
      </c>
      <c r="E293" s="20" t="str">
        <f t="shared" si="54"/>
        <v/>
      </c>
      <c r="F293" s="20" t="str">
        <f t="shared" si="64"/>
        <v/>
      </c>
      <c r="G293" s="20" t="str">
        <f t="shared" si="65"/>
        <v/>
      </c>
      <c r="H293" s="19">
        <f t="shared" si="55"/>
        <v>0</v>
      </c>
      <c r="I293" s="19">
        <f t="shared" si="56"/>
        <v>0</v>
      </c>
      <c r="J293" s="19">
        <f t="shared" si="53"/>
        <v>3.4744339568012045E-3</v>
      </c>
      <c r="K293" t="str">
        <f t="shared" si="57"/>
        <v/>
      </c>
      <c r="L293" t="str">
        <f t="shared" si="58"/>
        <v/>
      </c>
      <c r="M293" t="str">
        <f t="shared" si="59"/>
        <v/>
      </c>
      <c r="N293" t="str">
        <f t="shared" si="60"/>
        <v/>
      </c>
      <c r="O293" t="str">
        <f t="shared" si="61"/>
        <v/>
      </c>
      <c r="P293" t="str">
        <f t="shared" si="62"/>
        <v/>
      </c>
      <c r="Q293" s="18" t="str">
        <f t="shared" si="63"/>
        <v/>
      </c>
      <c r="R293" t="s">
        <v>37</v>
      </c>
      <c r="S293" t="s">
        <v>38</v>
      </c>
      <c r="T293" t="s">
        <v>47</v>
      </c>
      <c r="U293" t="s">
        <v>60</v>
      </c>
      <c r="V293" t="s">
        <v>45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-1</v>
      </c>
      <c r="AP293">
        <v>-1</v>
      </c>
      <c r="AQ293">
        <v>-1</v>
      </c>
      <c r="AR293">
        <v>-1</v>
      </c>
    </row>
    <row r="294" spans="1:44" x14ac:dyDescent="0.35">
      <c r="A294" t="s">
        <v>394</v>
      </c>
      <c r="B294">
        <v>26</v>
      </c>
      <c r="C294">
        <v>770079600</v>
      </c>
      <c r="D294">
        <v>25000000</v>
      </c>
      <c r="E294" s="20">
        <f t="shared" si="54"/>
        <v>2</v>
      </c>
      <c r="F294" s="20" t="str">
        <f t="shared" si="64"/>
        <v/>
      </c>
      <c r="G294" s="20" t="str">
        <f t="shared" si="65"/>
        <v/>
      </c>
      <c r="H294" s="19">
        <f t="shared" si="55"/>
        <v>5.128205128205128E-2</v>
      </c>
      <c r="I294" s="19">
        <f t="shared" si="56"/>
        <v>5.128205128205128E-2</v>
      </c>
      <c r="J294" s="19">
        <f t="shared" si="53"/>
        <v>2.2617475166012268E-2</v>
      </c>
      <c r="K294">
        <f t="shared" si="57"/>
        <v>90</v>
      </c>
      <c r="L294">
        <f t="shared" si="58"/>
        <v>90</v>
      </c>
      <c r="M294">
        <f t="shared" si="59"/>
        <v>90</v>
      </c>
      <c r="N294">
        <f t="shared" si="60"/>
        <v>2.2222222222222223E-2</v>
      </c>
      <c r="O294" t="str">
        <f t="shared" si="61"/>
        <v/>
      </c>
      <c r="P294" t="str">
        <f t="shared" si="62"/>
        <v/>
      </c>
      <c r="Q294" s="18">
        <f t="shared" si="63"/>
        <v>0.83333333333333337</v>
      </c>
      <c r="R294" t="s">
        <v>37</v>
      </c>
      <c r="S294" t="s">
        <v>38</v>
      </c>
      <c r="T294" t="s">
        <v>43</v>
      </c>
      <c r="U294" t="s">
        <v>65</v>
      </c>
      <c r="V294" t="s">
        <v>45</v>
      </c>
      <c r="W294">
        <v>1080</v>
      </c>
      <c r="X294">
        <v>540</v>
      </c>
      <c r="Y294">
        <v>540</v>
      </c>
      <c r="Z294">
        <v>12</v>
      </c>
      <c r="AA294">
        <v>6</v>
      </c>
      <c r="AB294">
        <v>6</v>
      </c>
      <c r="AC294">
        <v>2</v>
      </c>
      <c r="AD294">
        <v>2</v>
      </c>
      <c r="AE294">
        <v>0</v>
      </c>
      <c r="AF294">
        <v>0</v>
      </c>
      <c r="AG294">
        <v>0</v>
      </c>
      <c r="AH294">
        <v>0</v>
      </c>
      <c r="AI294">
        <v>10</v>
      </c>
      <c r="AJ294">
        <v>6</v>
      </c>
      <c r="AK294">
        <v>4</v>
      </c>
      <c r="AL294">
        <v>1</v>
      </c>
      <c r="AM294">
        <v>0</v>
      </c>
      <c r="AN294">
        <v>1</v>
      </c>
      <c r="AO294">
        <v>104</v>
      </c>
      <c r="AP294">
        <v>209</v>
      </c>
      <c r="AQ294">
        <v>1</v>
      </c>
      <c r="AR294">
        <v>8</v>
      </c>
    </row>
    <row r="295" spans="1:44" x14ac:dyDescent="0.35">
      <c r="A295" t="s">
        <v>395</v>
      </c>
      <c r="B295">
        <v>31</v>
      </c>
      <c r="C295">
        <v>602294400</v>
      </c>
      <c r="D295">
        <v>3000000</v>
      </c>
      <c r="E295" s="20" t="str">
        <f t="shared" si="54"/>
        <v/>
      </c>
      <c r="F295" s="20" t="str">
        <f t="shared" si="64"/>
        <v/>
      </c>
      <c r="G295" s="20" t="str">
        <f t="shared" si="65"/>
        <v/>
      </c>
      <c r="H295" s="19">
        <f t="shared" si="55"/>
        <v>0</v>
      </c>
      <c r="I295" s="19">
        <f t="shared" si="56"/>
        <v>0</v>
      </c>
      <c r="J295" s="19">
        <f t="shared" si="53"/>
        <v>5.708848715509039E-3</v>
      </c>
      <c r="K295" t="str">
        <f t="shared" si="57"/>
        <v/>
      </c>
      <c r="L295" t="str">
        <f t="shared" si="58"/>
        <v/>
      </c>
      <c r="M295" t="str">
        <f t="shared" si="59"/>
        <v/>
      </c>
      <c r="N295" t="str">
        <f t="shared" si="60"/>
        <v/>
      </c>
      <c r="O295" t="str">
        <f t="shared" si="61"/>
        <v/>
      </c>
      <c r="P295" t="str">
        <f t="shared" si="62"/>
        <v/>
      </c>
      <c r="Q295" s="18" t="str">
        <f t="shared" si="63"/>
        <v/>
      </c>
      <c r="R295" t="s">
        <v>37</v>
      </c>
      <c r="S295" t="s">
        <v>38</v>
      </c>
      <c r="T295" t="s">
        <v>47</v>
      </c>
      <c r="U295" t="s">
        <v>53</v>
      </c>
      <c r="V295" t="s">
        <v>106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-1</v>
      </c>
      <c r="AP295">
        <v>-1</v>
      </c>
      <c r="AQ295">
        <v>-1</v>
      </c>
      <c r="AR295">
        <v>-1</v>
      </c>
    </row>
    <row r="296" spans="1:44" x14ac:dyDescent="0.35">
      <c r="A296" t="s">
        <v>396</v>
      </c>
      <c r="B296">
        <v>28</v>
      </c>
      <c r="C296">
        <v>699148800</v>
      </c>
      <c r="D296">
        <v>14500000</v>
      </c>
      <c r="E296" s="20">
        <f t="shared" si="54"/>
        <v>0.1111111111111111</v>
      </c>
      <c r="F296" s="20">
        <f t="shared" si="64"/>
        <v>8.3333333333333329E-2</v>
      </c>
      <c r="G296" s="20">
        <f t="shared" si="65"/>
        <v>0.16666666666666666</v>
      </c>
      <c r="H296" s="19">
        <f t="shared" si="55"/>
        <v>4.7619047619047616E-2</v>
      </c>
      <c r="I296" s="19">
        <f t="shared" si="56"/>
        <v>9.5238095238095233E-2</v>
      </c>
      <c r="J296" s="19">
        <f t="shared" si="53"/>
        <v>5.5101653049591491E-2</v>
      </c>
      <c r="K296">
        <f t="shared" si="57"/>
        <v>84.071428571428569</v>
      </c>
      <c r="L296">
        <f t="shared" si="58"/>
        <v>79.625</v>
      </c>
      <c r="M296">
        <f t="shared" si="59"/>
        <v>90</v>
      </c>
      <c r="N296">
        <f t="shared" si="60"/>
        <v>1.3216274898517888E-3</v>
      </c>
      <c r="O296">
        <f t="shared" si="61"/>
        <v>1.0465724751439036E-3</v>
      </c>
      <c r="P296">
        <f t="shared" si="62"/>
        <v>1.8518518518518517E-3</v>
      </c>
      <c r="Q296" s="18">
        <f t="shared" si="63"/>
        <v>0.21428571428571427</v>
      </c>
      <c r="R296" t="s">
        <v>37</v>
      </c>
      <c r="S296" t="s">
        <v>38</v>
      </c>
      <c r="T296" t="s">
        <v>50</v>
      </c>
      <c r="U296" t="s">
        <v>96</v>
      </c>
      <c r="V296" t="s">
        <v>45</v>
      </c>
      <c r="W296">
        <v>1177</v>
      </c>
      <c r="X296">
        <v>637</v>
      </c>
      <c r="Y296">
        <v>540</v>
      </c>
      <c r="Z296">
        <v>14</v>
      </c>
      <c r="AA296">
        <v>8</v>
      </c>
      <c r="AB296">
        <v>6</v>
      </c>
      <c r="AC296">
        <v>1</v>
      </c>
      <c r="AD296">
        <v>1</v>
      </c>
      <c r="AE296">
        <v>0</v>
      </c>
      <c r="AF296">
        <v>1</v>
      </c>
      <c r="AG296">
        <v>0</v>
      </c>
      <c r="AH296">
        <v>1</v>
      </c>
      <c r="AI296">
        <v>3</v>
      </c>
      <c r="AJ296">
        <v>0</v>
      </c>
      <c r="AK296">
        <v>3</v>
      </c>
      <c r="AL296">
        <v>18</v>
      </c>
      <c r="AM296">
        <v>12</v>
      </c>
      <c r="AN296">
        <v>6</v>
      </c>
      <c r="AO296">
        <v>163</v>
      </c>
      <c r="AP296">
        <v>148</v>
      </c>
      <c r="AQ296">
        <v>-1</v>
      </c>
      <c r="AR296">
        <v>5</v>
      </c>
    </row>
    <row r="297" spans="1:44" x14ac:dyDescent="0.35">
      <c r="A297" t="s">
        <v>397</v>
      </c>
      <c r="B297">
        <v>23</v>
      </c>
      <c r="C297">
        <v>858384000</v>
      </c>
      <c r="D297">
        <v>7000000</v>
      </c>
      <c r="E297" s="20" t="str">
        <f t="shared" si="54"/>
        <v/>
      </c>
      <c r="F297" s="20" t="str">
        <f t="shared" si="64"/>
        <v/>
      </c>
      <c r="G297" s="20" t="str">
        <f t="shared" si="65"/>
        <v/>
      </c>
      <c r="H297" s="19">
        <f t="shared" si="55"/>
        <v>0</v>
      </c>
      <c r="I297" s="19">
        <f t="shared" si="56"/>
        <v>0</v>
      </c>
      <c r="J297" s="19">
        <f t="shared" si="53"/>
        <v>1.3320647002854425E-2</v>
      </c>
      <c r="K297">
        <f t="shared" si="57"/>
        <v>19</v>
      </c>
      <c r="L297">
        <f t="shared" si="58"/>
        <v>0</v>
      </c>
      <c r="M297">
        <f t="shared" si="59"/>
        <v>38</v>
      </c>
      <c r="N297" t="str">
        <f t="shared" si="60"/>
        <v/>
      </c>
      <c r="O297" t="str">
        <f t="shared" si="61"/>
        <v/>
      </c>
      <c r="P297" t="str">
        <f t="shared" si="62"/>
        <v/>
      </c>
      <c r="Q297" s="18">
        <f t="shared" si="63"/>
        <v>0.5</v>
      </c>
      <c r="R297" t="s">
        <v>37</v>
      </c>
      <c r="S297" t="s">
        <v>38</v>
      </c>
      <c r="T297" t="s">
        <v>43</v>
      </c>
      <c r="U297" t="s">
        <v>53</v>
      </c>
      <c r="V297" t="s">
        <v>45</v>
      </c>
      <c r="W297">
        <v>76</v>
      </c>
      <c r="X297">
        <v>0</v>
      </c>
      <c r="Y297">
        <v>76</v>
      </c>
      <c r="Z297">
        <v>4</v>
      </c>
      <c r="AA297">
        <v>2</v>
      </c>
      <c r="AB297">
        <v>2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2</v>
      </c>
      <c r="AJ297">
        <v>1</v>
      </c>
      <c r="AK297">
        <v>1</v>
      </c>
      <c r="AL297">
        <v>1</v>
      </c>
      <c r="AM297">
        <v>0</v>
      </c>
      <c r="AN297">
        <v>1</v>
      </c>
      <c r="AO297">
        <v>-1</v>
      </c>
      <c r="AP297">
        <v>-1</v>
      </c>
      <c r="AQ297">
        <v>-1</v>
      </c>
      <c r="AR297">
        <v>18</v>
      </c>
    </row>
    <row r="298" spans="1:44" x14ac:dyDescent="0.35">
      <c r="A298" t="s">
        <v>398</v>
      </c>
      <c r="B298">
        <v>33</v>
      </c>
      <c r="C298">
        <v>568166400</v>
      </c>
      <c r="D298">
        <v>10000000</v>
      </c>
      <c r="E298" s="20">
        <f t="shared" si="54"/>
        <v>5.5555555555555552E-2</v>
      </c>
      <c r="F298" s="20" t="str">
        <f t="shared" si="64"/>
        <v/>
      </c>
      <c r="G298" s="20">
        <f t="shared" si="65"/>
        <v>0.125</v>
      </c>
      <c r="H298" s="19">
        <f t="shared" si="55"/>
        <v>0</v>
      </c>
      <c r="I298" s="19">
        <f t="shared" si="56"/>
        <v>2.7777777777777776E-2</v>
      </c>
      <c r="J298" s="19">
        <f t="shared" si="53"/>
        <v>2.0618556701030927E-2</v>
      </c>
      <c r="K298">
        <f t="shared" si="57"/>
        <v>88.722222222222229</v>
      </c>
      <c r="L298">
        <f t="shared" si="58"/>
        <v>90</v>
      </c>
      <c r="M298">
        <f t="shared" si="59"/>
        <v>87.444444444444443</v>
      </c>
      <c r="N298">
        <f t="shared" si="60"/>
        <v>6.2617407639323729E-4</v>
      </c>
      <c r="O298" t="str">
        <f t="shared" si="61"/>
        <v/>
      </c>
      <c r="P298">
        <f t="shared" si="62"/>
        <v>1.4294790343074969E-3</v>
      </c>
      <c r="Q298" s="18">
        <f t="shared" si="63"/>
        <v>0.3888888888888889</v>
      </c>
      <c r="R298" t="s">
        <v>37</v>
      </c>
      <c r="S298" t="s">
        <v>38</v>
      </c>
      <c r="T298" t="s">
        <v>43</v>
      </c>
      <c r="U298" t="s">
        <v>136</v>
      </c>
      <c r="V298" t="s">
        <v>345</v>
      </c>
      <c r="W298">
        <v>1597</v>
      </c>
      <c r="X298">
        <v>810</v>
      </c>
      <c r="Y298">
        <v>787</v>
      </c>
      <c r="Z298">
        <v>18</v>
      </c>
      <c r="AA298">
        <v>9</v>
      </c>
      <c r="AB298">
        <v>9</v>
      </c>
      <c r="AC298">
        <v>0</v>
      </c>
      <c r="AD298">
        <v>0</v>
      </c>
      <c r="AE298">
        <v>0</v>
      </c>
      <c r="AF298">
        <v>1</v>
      </c>
      <c r="AG298">
        <v>0</v>
      </c>
      <c r="AH298">
        <v>1</v>
      </c>
      <c r="AI298">
        <v>7</v>
      </c>
      <c r="AJ298">
        <v>4</v>
      </c>
      <c r="AK298">
        <v>3</v>
      </c>
      <c r="AL298">
        <v>18</v>
      </c>
      <c r="AM298">
        <v>10</v>
      </c>
      <c r="AN298">
        <v>8</v>
      </c>
      <c r="AO298">
        <v>198</v>
      </c>
      <c r="AP298">
        <v>165</v>
      </c>
      <c r="AQ298">
        <v>35</v>
      </c>
      <c r="AR298">
        <v>11</v>
      </c>
    </row>
    <row r="299" spans="1:44" x14ac:dyDescent="0.35">
      <c r="A299" t="s">
        <v>399</v>
      </c>
      <c r="B299">
        <v>29</v>
      </c>
      <c r="C299">
        <v>684543600</v>
      </c>
      <c r="D299">
        <v>10000000</v>
      </c>
      <c r="E299" s="20">
        <f t="shared" si="54"/>
        <v>0.14285714285714285</v>
      </c>
      <c r="F299" s="20">
        <f t="shared" si="64"/>
        <v>0.3</v>
      </c>
      <c r="G299" s="20" t="str">
        <f t="shared" si="65"/>
        <v/>
      </c>
      <c r="H299" s="19">
        <f t="shared" si="55"/>
        <v>0.04</v>
      </c>
      <c r="I299" s="19">
        <f t="shared" si="56"/>
        <v>0.12</v>
      </c>
      <c r="J299" s="19">
        <f t="shared" si="53"/>
        <v>4.5264229942288105E-2</v>
      </c>
      <c r="K299">
        <f t="shared" si="57"/>
        <v>58.5</v>
      </c>
      <c r="L299">
        <f t="shared" si="58"/>
        <v>63.111111111111114</v>
      </c>
      <c r="M299">
        <f t="shared" si="59"/>
        <v>53.888888888888886</v>
      </c>
      <c r="N299">
        <f t="shared" si="60"/>
        <v>2.442002442002442E-3</v>
      </c>
      <c r="O299">
        <f t="shared" si="61"/>
        <v>4.7535211267605631E-3</v>
      </c>
      <c r="P299" t="str">
        <f t="shared" si="62"/>
        <v/>
      </c>
      <c r="Q299" s="18">
        <f t="shared" si="63"/>
        <v>0.22222222222222221</v>
      </c>
      <c r="R299" t="s">
        <v>37</v>
      </c>
      <c r="S299" t="s">
        <v>38</v>
      </c>
      <c r="T299" t="s">
        <v>39</v>
      </c>
      <c r="U299" t="s">
        <v>114</v>
      </c>
      <c r="V299" t="s">
        <v>211</v>
      </c>
      <c r="W299">
        <v>1053</v>
      </c>
      <c r="X299">
        <v>568</v>
      </c>
      <c r="Y299">
        <v>485</v>
      </c>
      <c r="Z299">
        <v>18</v>
      </c>
      <c r="AA299">
        <v>9</v>
      </c>
      <c r="AB299">
        <v>9</v>
      </c>
      <c r="AC299">
        <v>1</v>
      </c>
      <c r="AD299">
        <v>1</v>
      </c>
      <c r="AE299">
        <v>0</v>
      </c>
      <c r="AF299">
        <v>2</v>
      </c>
      <c r="AG299">
        <v>2</v>
      </c>
      <c r="AH299">
        <v>0</v>
      </c>
      <c r="AI299">
        <v>4</v>
      </c>
      <c r="AJ299">
        <v>3</v>
      </c>
      <c r="AK299">
        <v>1</v>
      </c>
      <c r="AL299">
        <v>21</v>
      </c>
      <c r="AM299">
        <v>10</v>
      </c>
      <c r="AN299">
        <v>11</v>
      </c>
      <c r="AO299">
        <v>160</v>
      </c>
      <c r="AP299">
        <v>70</v>
      </c>
      <c r="AQ299">
        <v>-1</v>
      </c>
      <c r="AR299">
        <v>10</v>
      </c>
    </row>
    <row r="300" spans="1:44" x14ac:dyDescent="0.35">
      <c r="A300" t="s">
        <v>400</v>
      </c>
      <c r="B300">
        <v>30</v>
      </c>
      <c r="C300">
        <v>645577200</v>
      </c>
      <c r="D300">
        <v>28000000</v>
      </c>
      <c r="E300" s="20">
        <f t="shared" si="54"/>
        <v>0.14285714285714285</v>
      </c>
      <c r="F300" s="20">
        <f t="shared" si="64"/>
        <v>0.14285714285714285</v>
      </c>
      <c r="G300" s="20">
        <f t="shared" si="65"/>
        <v>0.14285714285714285</v>
      </c>
      <c r="H300" s="19">
        <f t="shared" si="55"/>
        <v>2.4390243902439025E-2</v>
      </c>
      <c r="I300" s="19">
        <f t="shared" si="56"/>
        <v>4.878048780487805E-2</v>
      </c>
      <c r="J300" s="19">
        <f t="shared" si="53"/>
        <v>2.5334781035106769E-2</v>
      </c>
      <c r="K300">
        <f t="shared" si="57"/>
        <v>83.166666666666671</v>
      </c>
      <c r="L300">
        <f t="shared" si="58"/>
        <v>85.875</v>
      </c>
      <c r="M300">
        <f t="shared" si="59"/>
        <v>81</v>
      </c>
      <c r="N300">
        <f t="shared" si="60"/>
        <v>1.717721156598912E-3</v>
      </c>
      <c r="O300">
        <f t="shared" si="61"/>
        <v>1.6635475150758993E-3</v>
      </c>
      <c r="P300">
        <f t="shared" si="62"/>
        <v>1.7636684303350969E-3</v>
      </c>
      <c r="Q300" s="18">
        <f t="shared" si="63"/>
        <v>0.27777777777777779</v>
      </c>
      <c r="R300" t="s">
        <v>37</v>
      </c>
      <c r="S300" t="s">
        <v>38</v>
      </c>
      <c r="T300" t="s">
        <v>50</v>
      </c>
      <c r="U300" t="s">
        <v>67</v>
      </c>
      <c r="V300" t="s">
        <v>45</v>
      </c>
      <c r="W300">
        <v>1497</v>
      </c>
      <c r="X300">
        <v>687</v>
      </c>
      <c r="Y300">
        <v>810</v>
      </c>
      <c r="Z300">
        <v>18</v>
      </c>
      <c r="AA300">
        <v>8</v>
      </c>
      <c r="AB300">
        <v>10</v>
      </c>
      <c r="AC300">
        <v>1</v>
      </c>
      <c r="AD300">
        <v>0</v>
      </c>
      <c r="AE300">
        <v>1</v>
      </c>
      <c r="AF300">
        <v>1</v>
      </c>
      <c r="AG300">
        <v>1</v>
      </c>
      <c r="AH300">
        <v>0</v>
      </c>
      <c r="AI300">
        <v>5</v>
      </c>
      <c r="AJ300">
        <v>2</v>
      </c>
      <c r="AK300">
        <v>3</v>
      </c>
      <c r="AL300">
        <v>14</v>
      </c>
      <c r="AM300">
        <v>7</v>
      </c>
      <c r="AN300">
        <v>7</v>
      </c>
      <c r="AO300">
        <v>183</v>
      </c>
      <c r="AP300">
        <v>169</v>
      </c>
      <c r="AQ300">
        <v>-1</v>
      </c>
      <c r="AR300">
        <v>7</v>
      </c>
    </row>
    <row r="301" spans="1:44" x14ac:dyDescent="0.35">
      <c r="A301" t="s">
        <v>401</v>
      </c>
      <c r="B301">
        <v>26</v>
      </c>
      <c r="C301">
        <v>762998400</v>
      </c>
      <c r="D301">
        <v>26000000</v>
      </c>
      <c r="E301" s="20" t="str">
        <f t="shared" si="54"/>
        <v/>
      </c>
      <c r="F301" s="20" t="str">
        <f t="shared" si="64"/>
        <v/>
      </c>
      <c r="G301" s="20" t="str">
        <f t="shared" si="65"/>
        <v/>
      </c>
      <c r="H301" s="19">
        <f t="shared" si="55"/>
        <v>0</v>
      </c>
      <c r="I301" s="19">
        <f t="shared" si="56"/>
        <v>0</v>
      </c>
      <c r="J301" s="19">
        <f t="shared" si="53"/>
        <v>4.9476688867745006E-2</v>
      </c>
      <c r="K301">
        <f t="shared" si="57"/>
        <v>90</v>
      </c>
      <c r="L301">
        <f t="shared" si="58"/>
        <v>90</v>
      </c>
      <c r="M301">
        <f t="shared" si="59"/>
        <v>90</v>
      </c>
      <c r="N301" t="str">
        <f t="shared" si="60"/>
        <v/>
      </c>
      <c r="O301" t="str">
        <f t="shared" si="61"/>
        <v/>
      </c>
      <c r="P301" t="str">
        <f t="shared" si="62"/>
        <v/>
      </c>
      <c r="Q301" s="18">
        <f t="shared" si="63"/>
        <v>0.17647058823529413</v>
      </c>
      <c r="R301" t="s">
        <v>37</v>
      </c>
      <c r="S301" t="s">
        <v>38</v>
      </c>
      <c r="T301" t="s">
        <v>47</v>
      </c>
      <c r="U301" t="s">
        <v>53</v>
      </c>
      <c r="V301" t="s">
        <v>45</v>
      </c>
      <c r="W301">
        <v>1530</v>
      </c>
      <c r="X301">
        <v>900</v>
      </c>
      <c r="Y301">
        <v>630</v>
      </c>
      <c r="Z301">
        <v>17</v>
      </c>
      <c r="AA301">
        <v>10</v>
      </c>
      <c r="AB301">
        <v>7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3</v>
      </c>
      <c r="AJ301">
        <v>1</v>
      </c>
      <c r="AK301">
        <v>2</v>
      </c>
      <c r="AL301">
        <v>19</v>
      </c>
      <c r="AM301">
        <v>12</v>
      </c>
      <c r="AN301">
        <v>7</v>
      </c>
      <c r="AO301">
        <v>296</v>
      </c>
      <c r="AP301">
        <v>336</v>
      </c>
      <c r="AQ301">
        <v>48</v>
      </c>
      <c r="AR301">
        <v>17</v>
      </c>
    </row>
    <row r="302" spans="1:44" x14ac:dyDescent="0.35">
      <c r="A302" t="s">
        <v>402</v>
      </c>
      <c r="B302">
        <v>29</v>
      </c>
      <c r="C302">
        <v>693187200</v>
      </c>
      <c r="D302">
        <v>50000000</v>
      </c>
      <c r="E302" s="20">
        <f t="shared" si="54"/>
        <v>0.5714285714285714</v>
      </c>
      <c r="F302" s="20">
        <f t="shared" si="64"/>
        <v>0.4</v>
      </c>
      <c r="G302" s="20">
        <f t="shared" si="65"/>
        <v>1</v>
      </c>
      <c r="H302" s="19">
        <f t="shared" si="55"/>
        <v>8.8235294117647065E-2</v>
      </c>
      <c r="I302" s="19">
        <f t="shared" si="56"/>
        <v>0.11764705882352941</v>
      </c>
      <c r="J302" s="19">
        <f t="shared" si="53"/>
        <v>6.049972775122512E-2</v>
      </c>
      <c r="K302">
        <f t="shared" si="57"/>
        <v>68</v>
      </c>
      <c r="L302">
        <f t="shared" si="58"/>
        <v>74.5</v>
      </c>
      <c r="M302">
        <f t="shared" si="59"/>
        <v>57.6</v>
      </c>
      <c r="N302">
        <f t="shared" si="60"/>
        <v>8.4033613445378148E-3</v>
      </c>
      <c r="O302">
        <f t="shared" si="61"/>
        <v>5.3691275167785241E-3</v>
      </c>
      <c r="P302">
        <f t="shared" si="62"/>
        <v>1.7361111111111112E-2</v>
      </c>
      <c r="Q302" s="18">
        <f t="shared" si="63"/>
        <v>0.53846153846153844</v>
      </c>
      <c r="R302" t="s">
        <v>37</v>
      </c>
      <c r="S302" t="s">
        <v>38</v>
      </c>
      <c r="T302" t="s">
        <v>50</v>
      </c>
      <c r="U302" t="s">
        <v>105</v>
      </c>
      <c r="V302" t="s">
        <v>117</v>
      </c>
      <c r="W302">
        <v>884</v>
      </c>
      <c r="X302">
        <v>596</v>
      </c>
      <c r="Y302">
        <v>288</v>
      </c>
      <c r="Z302">
        <v>13</v>
      </c>
      <c r="AA302">
        <v>8</v>
      </c>
      <c r="AB302">
        <v>5</v>
      </c>
      <c r="AC302">
        <v>3</v>
      </c>
      <c r="AD302">
        <v>2</v>
      </c>
      <c r="AE302">
        <v>1</v>
      </c>
      <c r="AF302">
        <v>1</v>
      </c>
      <c r="AG302">
        <v>0</v>
      </c>
      <c r="AH302">
        <v>1</v>
      </c>
      <c r="AI302">
        <v>7</v>
      </c>
      <c r="AJ302">
        <v>4</v>
      </c>
      <c r="AK302">
        <v>3</v>
      </c>
      <c r="AL302">
        <v>7</v>
      </c>
      <c r="AM302">
        <v>5</v>
      </c>
      <c r="AN302">
        <v>2</v>
      </c>
      <c r="AO302">
        <v>44</v>
      </c>
      <c r="AP302">
        <v>123</v>
      </c>
      <c r="AQ302">
        <v>-1</v>
      </c>
      <c r="AR302">
        <v>5</v>
      </c>
    </row>
    <row r="303" spans="1:44" x14ac:dyDescent="0.35">
      <c r="A303" t="s">
        <v>403</v>
      </c>
      <c r="B303">
        <v>28</v>
      </c>
      <c r="C303">
        <v>710463600</v>
      </c>
      <c r="D303">
        <v>6500000</v>
      </c>
      <c r="E303" s="20" t="str">
        <f t="shared" si="54"/>
        <v/>
      </c>
      <c r="F303" s="20" t="str">
        <f t="shared" si="64"/>
        <v/>
      </c>
      <c r="G303" s="20" t="str">
        <f t="shared" si="65"/>
        <v/>
      </c>
      <c r="H303" s="19">
        <f t="shared" si="55"/>
        <v>0</v>
      </c>
      <c r="I303" s="19">
        <f t="shared" si="56"/>
        <v>0</v>
      </c>
      <c r="J303" s="19">
        <f t="shared" si="53"/>
        <v>2.6299817924337447E-2</v>
      </c>
      <c r="K303" t="str">
        <f t="shared" si="57"/>
        <v/>
      </c>
      <c r="L303" t="str">
        <f t="shared" si="58"/>
        <v/>
      </c>
      <c r="M303" t="str">
        <f t="shared" si="59"/>
        <v/>
      </c>
      <c r="N303" t="str">
        <f t="shared" si="60"/>
        <v/>
      </c>
      <c r="O303" t="str">
        <f t="shared" si="61"/>
        <v/>
      </c>
      <c r="P303" t="str">
        <f t="shared" si="62"/>
        <v/>
      </c>
      <c r="Q303" s="18" t="str">
        <f t="shared" si="63"/>
        <v/>
      </c>
      <c r="R303" t="s">
        <v>37</v>
      </c>
      <c r="S303" t="s">
        <v>38</v>
      </c>
      <c r="T303" t="s">
        <v>39</v>
      </c>
      <c r="U303" t="s">
        <v>40</v>
      </c>
      <c r="V303" t="s">
        <v>227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-1</v>
      </c>
      <c r="AP303">
        <v>-1</v>
      </c>
      <c r="AQ303">
        <v>-1</v>
      </c>
      <c r="AR303">
        <v>-1</v>
      </c>
    </row>
    <row r="304" spans="1:44" x14ac:dyDescent="0.35">
      <c r="A304" t="s">
        <v>404</v>
      </c>
      <c r="B304">
        <v>21</v>
      </c>
      <c r="C304">
        <v>935103600</v>
      </c>
      <c r="D304">
        <v>16000000</v>
      </c>
      <c r="E304" s="20" t="str">
        <f t="shared" si="54"/>
        <v/>
      </c>
      <c r="F304" s="20" t="str">
        <f t="shared" si="64"/>
        <v/>
      </c>
      <c r="G304" s="20" t="str">
        <f t="shared" si="65"/>
        <v/>
      </c>
      <c r="H304" s="19">
        <f t="shared" si="55"/>
        <v>0</v>
      </c>
      <c r="I304" s="19">
        <f t="shared" si="56"/>
        <v>0</v>
      </c>
      <c r="J304" s="19">
        <f t="shared" si="53"/>
        <v>2.842170707878142E-2</v>
      </c>
      <c r="K304">
        <f t="shared" si="57"/>
        <v>33.428571428571431</v>
      </c>
      <c r="L304">
        <f t="shared" si="58"/>
        <v>46</v>
      </c>
      <c r="M304">
        <f t="shared" si="59"/>
        <v>24</v>
      </c>
      <c r="N304" t="str">
        <f t="shared" si="60"/>
        <v/>
      </c>
      <c r="O304" t="str">
        <f t="shared" si="61"/>
        <v/>
      </c>
      <c r="P304" t="str">
        <f t="shared" si="62"/>
        <v/>
      </c>
      <c r="Q304" s="18">
        <f t="shared" si="63"/>
        <v>0.2857142857142857</v>
      </c>
      <c r="R304" t="s">
        <v>37</v>
      </c>
      <c r="S304" t="s">
        <v>38</v>
      </c>
      <c r="T304" t="s">
        <v>50</v>
      </c>
      <c r="U304" t="s">
        <v>74</v>
      </c>
      <c r="V304" t="s">
        <v>45</v>
      </c>
      <c r="W304">
        <v>234</v>
      </c>
      <c r="X304">
        <v>138</v>
      </c>
      <c r="Y304">
        <v>96</v>
      </c>
      <c r="Z304">
        <v>7</v>
      </c>
      <c r="AA304">
        <v>3</v>
      </c>
      <c r="AB304">
        <v>4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2</v>
      </c>
      <c r="AJ304">
        <v>0</v>
      </c>
      <c r="AK304">
        <v>2</v>
      </c>
      <c r="AL304">
        <v>3</v>
      </c>
      <c r="AM304">
        <v>3</v>
      </c>
      <c r="AN304">
        <v>0</v>
      </c>
      <c r="AO304">
        <v>-1</v>
      </c>
      <c r="AP304">
        <v>-1</v>
      </c>
      <c r="AQ304">
        <v>-1</v>
      </c>
      <c r="AR304">
        <v>18</v>
      </c>
    </row>
    <row r="305" spans="1:44" x14ac:dyDescent="0.35">
      <c r="A305" t="s">
        <v>405</v>
      </c>
      <c r="B305">
        <v>21</v>
      </c>
      <c r="C305">
        <v>944352000</v>
      </c>
      <c r="D305">
        <v>400000</v>
      </c>
      <c r="E305" s="20" t="str">
        <f t="shared" si="54"/>
        <v/>
      </c>
      <c r="F305" s="20" t="str">
        <f t="shared" si="64"/>
        <v/>
      </c>
      <c r="G305" s="20" t="str">
        <f t="shared" si="65"/>
        <v/>
      </c>
      <c r="H305" s="19">
        <f t="shared" si="55"/>
        <v>0</v>
      </c>
      <c r="I305" s="19">
        <f t="shared" si="56"/>
        <v>0</v>
      </c>
      <c r="J305" s="19">
        <f t="shared" si="53"/>
        <v>2.6238110856018366E-3</v>
      </c>
      <c r="K305">
        <f t="shared" si="57"/>
        <v>43.5</v>
      </c>
      <c r="L305">
        <f t="shared" si="58"/>
        <v>24.25</v>
      </c>
      <c r="M305">
        <f t="shared" si="59"/>
        <v>82</v>
      </c>
      <c r="N305" t="str">
        <f t="shared" si="60"/>
        <v/>
      </c>
      <c r="O305" t="str">
        <f t="shared" si="61"/>
        <v/>
      </c>
      <c r="P305" t="str">
        <f t="shared" si="62"/>
        <v/>
      </c>
      <c r="Q305" s="18">
        <f t="shared" si="63"/>
        <v>0.16666666666666666</v>
      </c>
      <c r="R305" t="s">
        <v>37</v>
      </c>
      <c r="S305" t="s">
        <v>38</v>
      </c>
      <c r="T305" t="s">
        <v>50</v>
      </c>
      <c r="U305" t="s">
        <v>119</v>
      </c>
      <c r="V305" t="s">
        <v>45</v>
      </c>
      <c r="W305">
        <v>261</v>
      </c>
      <c r="X305">
        <v>97</v>
      </c>
      <c r="Y305">
        <v>164</v>
      </c>
      <c r="Z305">
        <v>6</v>
      </c>
      <c r="AA305">
        <v>4</v>
      </c>
      <c r="AB305">
        <v>2</v>
      </c>
      <c r="AC305"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1</v>
      </c>
      <c r="AJ305">
        <v>1</v>
      </c>
      <c r="AK305">
        <v>0</v>
      </c>
      <c r="AL305">
        <v>7</v>
      </c>
      <c r="AM305">
        <v>1</v>
      </c>
      <c r="AN305">
        <v>6</v>
      </c>
      <c r="AO305">
        <v>-1</v>
      </c>
      <c r="AP305">
        <v>-1</v>
      </c>
      <c r="AQ305">
        <v>-1</v>
      </c>
      <c r="AR305">
        <v>13</v>
      </c>
    </row>
    <row r="306" spans="1:44" x14ac:dyDescent="0.35">
      <c r="A306" t="s">
        <v>406</v>
      </c>
      <c r="B306">
        <v>25</v>
      </c>
      <c r="C306">
        <v>819331200</v>
      </c>
      <c r="D306">
        <v>5500000</v>
      </c>
      <c r="E306" s="20" t="str">
        <f t="shared" si="54"/>
        <v/>
      </c>
      <c r="F306" s="20" t="str">
        <f t="shared" si="64"/>
        <v/>
      </c>
      <c r="G306" s="20" t="str">
        <f t="shared" si="65"/>
        <v/>
      </c>
      <c r="H306" s="19">
        <f t="shared" si="55"/>
        <v>0</v>
      </c>
      <c r="I306" s="19">
        <f t="shared" si="56"/>
        <v>0</v>
      </c>
      <c r="J306" s="19">
        <f t="shared" si="53"/>
        <v>3.6077402427025257E-2</v>
      </c>
      <c r="K306">
        <f t="shared" si="57"/>
        <v>87.555555555555557</v>
      </c>
      <c r="L306">
        <f t="shared" si="58"/>
        <v>85.111111111111114</v>
      </c>
      <c r="M306">
        <f t="shared" si="59"/>
        <v>90</v>
      </c>
      <c r="N306" t="str">
        <f t="shared" si="60"/>
        <v/>
      </c>
      <c r="O306" t="str">
        <f t="shared" si="61"/>
        <v/>
      </c>
      <c r="P306" t="str">
        <f t="shared" si="62"/>
        <v/>
      </c>
      <c r="Q306" s="18">
        <f t="shared" si="63"/>
        <v>0.3888888888888889</v>
      </c>
      <c r="R306" t="s">
        <v>37</v>
      </c>
      <c r="S306" t="s">
        <v>38</v>
      </c>
      <c r="T306" t="s">
        <v>50</v>
      </c>
      <c r="U306" t="s">
        <v>119</v>
      </c>
      <c r="V306" t="s">
        <v>45</v>
      </c>
      <c r="W306">
        <v>1576</v>
      </c>
      <c r="X306">
        <v>766</v>
      </c>
      <c r="Y306">
        <v>810</v>
      </c>
      <c r="Z306">
        <v>18</v>
      </c>
      <c r="AA306">
        <v>9</v>
      </c>
      <c r="AB306">
        <v>9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7</v>
      </c>
      <c r="AJ306">
        <v>2</v>
      </c>
      <c r="AK306">
        <v>5</v>
      </c>
      <c r="AL306">
        <v>18</v>
      </c>
      <c r="AM306">
        <v>9</v>
      </c>
      <c r="AN306">
        <v>9</v>
      </c>
      <c r="AO306">
        <v>334</v>
      </c>
      <c r="AP306">
        <v>229</v>
      </c>
      <c r="AQ306">
        <v>-1</v>
      </c>
      <c r="AR306">
        <v>19</v>
      </c>
    </row>
    <row r="307" spans="1:44" x14ac:dyDescent="0.35">
      <c r="A307" t="s">
        <v>407</v>
      </c>
      <c r="B307">
        <v>23</v>
      </c>
      <c r="C307">
        <v>862095600</v>
      </c>
      <c r="D307">
        <v>6000000</v>
      </c>
      <c r="E307" s="20" t="str">
        <f t="shared" si="54"/>
        <v/>
      </c>
      <c r="F307" s="20" t="str">
        <f t="shared" si="64"/>
        <v/>
      </c>
      <c r="G307" s="20" t="str">
        <f t="shared" si="65"/>
        <v/>
      </c>
      <c r="H307" s="19">
        <f t="shared" si="55"/>
        <v>0</v>
      </c>
      <c r="I307" s="19">
        <f t="shared" si="56"/>
        <v>0</v>
      </c>
      <c r="J307" s="19">
        <f t="shared" si="53"/>
        <v>2.8076743097800654E-2</v>
      </c>
      <c r="K307">
        <f t="shared" si="57"/>
        <v>36</v>
      </c>
      <c r="L307">
        <f t="shared" si="58"/>
        <v>43</v>
      </c>
      <c r="M307">
        <f t="shared" si="59"/>
        <v>29</v>
      </c>
      <c r="N307" t="str">
        <f t="shared" si="60"/>
        <v/>
      </c>
      <c r="O307" t="str">
        <f t="shared" si="61"/>
        <v/>
      </c>
      <c r="P307" t="str">
        <f t="shared" si="62"/>
        <v/>
      </c>
      <c r="Q307" s="18">
        <f t="shared" si="63"/>
        <v>0</v>
      </c>
      <c r="R307" t="s">
        <v>37</v>
      </c>
      <c r="S307" t="s">
        <v>38</v>
      </c>
      <c r="T307" t="s">
        <v>39</v>
      </c>
      <c r="U307" t="s">
        <v>56</v>
      </c>
      <c r="V307" t="s">
        <v>45</v>
      </c>
      <c r="W307">
        <v>144</v>
      </c>
      <c r="X307">
        <v>86</v>
      </c>
      <c r="Y307">
        <v>58</v>
      </c>
      <c r="Z307">
        <v>4</v>
      </c>
      <c r="AA307">
        <v>2</v>
      </c>
      <c r="AB307">
        <v>2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7</v>
      </c>
      <c r="AM307">
        <v>3</v>
      </c>
      <c r="AN307">
        <v>4</v>
      </c>
      <c r="AO307">
        <v>-1</v>
      </c>
      <c r="AP307">
        <v>-1</v>
      </c>
      <c r="AQ307">
        <v>-1</v>
      </c>
      <c r="AR307">
        <v>19</v>
      </c>
    </row>
    <row r="308" spans="1:44" x14ac:dyDescent="0.35">
      <c r="A308" t="s">
        <v>408</v>
      </c>
      <c r="B308">
        <v>28</v>
      </c>
      <c r="C308">
        <v>695433600</v>
      </c>
      <c r="D308">
        <v>11000000</v>
      </c>
      <c r="E308" s="20" t="str">
        <f t="shared" si="54"/>
        <v/>
      </c>
      <c r="F308" s="20" t="str">
        <f t="shared" si="64"/>
        <v/>
      </c>
      <c r="G308" s="20" t="str">
        <f t="shared" si="65"/>
        <v/>
      </c>
      <c r="H308" s="19">
        <f t="shared" si="55"/>
        <v>0</v>
      </c>
      <c r="I308" s="19">
        <f t="shared" si="56"/>
        <v>0</v>
      </c>
      <c r="J308" s="19">
        <f t="shared" si="53"/>
        <v>2.093244529019981E-2</v>
      </c>
      <c r="K308" t="str">
        <f t="shared" si="57"/>
        <v/>
      </c>
      <c r="L308" t="str">
        <f t="shared" si="58"/>
        <v/>
      </c>
      <c r="M308" t="str">
        <f t="shared" si="59"/>
        <v/>
      </c>
      <c r="N308" t="str">
        <f t="shared" si="60"/>
        <v/>
      </c>
      <c r="O308" t="str">
        <f t="shared" si="61"/>
        <v/>
      </c>
      <c r="P308" t="str">
        <f t="shared" si="62"/>
        <v/>
      </c>
      <c r="Q308" s="18" t="str">
        <f t="shared" si="63"/>
        <v/>
      </c>
      <c r="R308" t="s">
        <v>37</v>
      </c>
      <c r="S308" t="s">
        <v>38</v>
      </c>
      <c r="T308" t="s">
        <v>39</v>
      </c>
      <c r="U308" t="s">
        <v>53</v>
      </c>
      <c r="V308" t="s">
        <v>409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-1</v>
      </c>
      <c r="AP308">
        <v>-1</v>
      </c>
      <c r="AQ308">
        <v>-1</v>
      </c>
      <c r="AR308">
        <v>-1</v>
      </c>
    </row>
    <row r="309" spans="1:44" x14ac:dyDescent="0.35">
      <c r="A309" t="s">
        <v>410</v>
      </c>
      <c r="B309">
        <v>32</v>
      </c>
      <c r="C309">
        <v>578185200</v>
      </c>
      <c r="D309">
        <v>7500000</v>
      </c>
      <c r="E309" s="20">
        <f t="shared" si="54"/>
        <v>0.66666666666666663</v>
      </c>
      <c r="F309" s="20" t="str">
        <f t="shared" si="64"/>
        <v/>
      </c>
      <c r="G309" s="20">
        <f t="shared" si="65"/>
        <v>0.66666666666666663</v>
      </c>
      <c r="H309" s="19">
        <f t="shared" si="55"/>
        <v>0</v>
      </c>
      <c r="I309" s="19">
        <f t="shared" si="56"/>
        <v>4.5454545454545456E-2</v>
      </c>
      <c r="J309" s="19">
        <f t="shared" si="53"/>
        <v>1.0368424690675331E-2</v>
      </c>
      <c r="K309">
        <f t="shared" si="57"/>
        <v>56</v>
      </c>
      <c r="L309">
        <f t="shared" si="58"/>
        <v>60</v>
      </c>
      <c r="M309">
        <f t="shared" si="59"/>
        <v>54</v>
      </c>
      <c r="N309">
        <f t="shared" si="60"/>
        <v>1.1904761904761904E-2</v>
      </c>
      <c r="O309" t="str">
        <f t="shared" si="61"/>
        <v/>
      </c>
      <c r="P309">
        <f t="shared" si="62"/>
        <v>1.2345679012345678E-2</v>
      </c>
      <c r="Q309" s="18">
        <f t="shared" si="63"/>
        <v>0.33333333333333331</v>
      </c>
      <c r="R309" t="s">
        <v>37</v>
      </c>
      <c r="S309" t="s">
        <v>38</v>
      </c>
      <c r="T309" t="s">
        <v>50</v>
      </c>
      <c r="U309" t="s">
        <v>51</v>
      </c>
      <c r="V309" t="s">
        <v>61</v>
      </c>
      <c r="W309">
        <v>336</v>
      </c>
      <c r="X309">
        <v>120</v>
      </c>
      <c r="Y309">
        <v>216</v>
      </c>
      <c r="Z309">
        <v>6</v>
      </c>
      <c r="AA309">
        <v>2</v>
      </c>
      <c r="AB309">
        <v>4</v>
      </c>
      <c r="AC309">
        <v>0</v>
      </c>
      <c r="AD309">
        <v>0</v>
      </c>
      <c r="AE309">
        <v>0</v>
      </c>
      <c r="AF309">
        <v>2</v>
      </c>
      <c r="AG309">
        <v>0</v>
      </c>
      <c r="AH309">
        <v>2</v>
      </c>
      <c r="AI309">
        <v>2</v>
      </c>
      <c r="AJ309">
        <v>2</v>
      </c>
      <c r="AK309">
        <v>0</v>
      </c>
      <c r="AL309">
        <v>3</v>
      </c>
      <c r="AM309">
        <v>0</v>
      </c>
      <c r="AN309">
        <v>3</v>
      </c>
      <c r="AO309">
        <v>263</v>
      </c>
      <c r="AP309">
        <v>4</v>
      </c>
      <c r="AQ309">
        <v>-1</v>
      </c>
      <c r="AR309">
        <v>15</v>
      </c>
    </row>
    <row r="310" spans="1:44" x14ac:dyDescent="0.35">
      <c r="A310" t="s">
        <v>411</v>
      </c>
      <c r="B310">
        <v>21</v>
      </c>
      <c r="C310">
        <v>929055600</v>
      </c>
      <c r="D310">
        <v>81000000</v>
      </c>
      <c r="E310" s="20">
        <f t="shared" si="54"/>
        <v>0.27272727272727271</v>
      </c>
      <c r="F310" s="20">
        <f t="shared" si="64"/>
        <v>0.66666666666666663</v>
      </c>
      <c r="G310" s="20">
        <f t="shared" si="65"/>
        <v>0.125</v>
      </c>
      <c r="H310" s="19">
        <f t="shared" si="55"/>
        <v>2.9411764705882353E-2</v>
      </c>
      <c r="I310" s="19">
        <f t="shared" si="56"/>
        <v>8.8235294117647065E-2</v>
      </c>
      <c r="J310" s="19">
        <f t="shared" si="53"/>
        <v>9.8009558956984696E-2</v>
      </c>
      <c r="K310">
        <f t="shared" si="57"/>
        <v>54.833333333333336</v>
      </c>
      <c r="L310">
        <f t="shared" si="58"/>
        <v>43.7</v>
      </c>
      <c r="M310">
        <f t="shared" si="59"/>
        <v>68.75</v>
      </c>
      <c r="N310">
        <f t="shared" si="60"/>
        <v>4.9737496546007178E-3</v>
      </c>
      <c r="O310">
        <f t="shared" si="61"/>
        <v>1.5255530129672004E-2</v>
      </c>
      <c r="P310">
        <f t="shared" si="62"/>
        <v>1.8181818181818182E-3</v>
      </c>
      <c r="Q310" s="18">
        <f t="shared" si="63"/>
        <v>0.3888888888888889</v>
      </c>
      <c r="R310" t="s">
        <v>37</v>
      </c>
      <c r="S310" t="s">
        <v>38</v>
      </c>
      <c r="T310" t="s">
        <v>50</v>
      </c>
      <c r="U310" t="s">
        <v>105</v>
      </c>
      <c r="V310" t="s">
        <v>126</v>
      </c>
      <c r="W310">
        <v>987</v>
      </c>
      <c r="X310">
        <v>437</v>
      </c>
      <c r="Y310">
        <v>550</v>
      </c>
      <c r="Z310">
        <v>18</v>
      </c>
      <c r="AA310">
        <v>10</v>
      </c>
      <c r="AB310">
        <v>8</v>
      </c>
      <c r="AC310">
        <v>1</v>
      </c>
      <c r="AD310">
        <v>1</v>
      </c>
      <c r="AE310">
        <v>0</v>
      </c>
      <c r="AF310">
        <v>2</v>
      </c>
      <c r="AG310">
        <v>1</v>
      </c>
      <c r="AH310">
        <v>1</v>
      </c>
      <c r="AI310">
        <v>7</v>
      </c>
      <c r="AJ310">
        <v>5</v>
      </c>
      <c r="AK310">
        <v>2</v>
      </c>
      <c r="AL310">
        <v>11</v>
      </c>
      <c r="AM310">
        <v>3</v>
      </c>
      <c r="AN310">
        <v>8</v>
      </c>
      <c r="AO310">
        <v>152</v>
      </c>
      <c r="AP310">
        <v>61</v>
      </c>
      <c r="AQ310">
        <v>-1</v>
      </c>
      <c r="AR310">
        <v>12</v>
      </c>
    </row>
    <row r="311" spans="1:44" x14ac:dyDescent="0.35">
      <c r="A311" t="s">
        <v>412</v>
      </c>
      <c r="B311">
        <v>25</v>
      </c>
      <c r="C311">
        <v>817862400</v>
      </c>
      <c r="D311">
        <v>27000000</v>
      </c>
      <c r="E311" s="20">
        <f t="shared" si="54"/>
        <v>7.6923076923076927E-2</v>
      </c>
      <c r="F311" s="20" t="str">
        <f t="shared" si="64"/>
        <v/>
      </c>
      <c r="G311" s="20">
        <f t="shared" si="65"/>
        <v>0.13333333333333333</v>
      </c>
      <c r="H311" s="19">
        <f t="shared" si="55"/>
        <v>0</v>
      </c>
      <c r="I311" s="19">
        <f t="shared" si="56"/>
        <v>5.7142857142857141E-2</v>
      </c>
      <c r="J311" s="19">
        <f t="shared" si="53"/>
        <v>0.11645460427000216</v>
      </c>
      <c r="K311">
        <f t="shared" si="57"/>
        <v>87.411764705882348</v>
      </c>
      <c r="L311">
        <f t="shared" si="58"/>
        <v>90</v>
      </c>
      <c r="M311">
        <f t="shared" si="59"/>
        <v>85.111111111111114</v>
      </c>
      <c r="N311">
        <f t="shared" si="60"/>
        <v>8.8000828243089361E-4</v>
      </c>
      <c r="O311" t="str">
        <f t="shared" si="61"/>
        <v/>
      </c>
      <c r="P311">
        <f t="shared" si="62"/>
        <v>1.5665796344647518E-3</v>
      </c>
      <c r="Q311" s="18">
        <f t="shared" si="63"/>
        <v>0.29411764705882354</v>
      </c>
      <c r="R311" t="s">
        <v>37</v>
      </c>
      <c r="S311" t="s">
        <v>38</v>
      </c>
      <c r="T311" t="s">
        <v>50</v>
      </c>
      <c r="U311" t="s">
        <v>179</v>
      </c>
      <c r="V311" t="s">
        <v>45</v>
      </c>
      <c r="W311">
        <v>1486</v>
      </c>
      <c r="X311">
        <v>720</v>
      </c>
      <c r="Y311">
        <v>766</v>
      </c>
      <c r="Z311">
        <v>17</v>
      </c>
      <c r="AA311">
        <v>8</v>
      </c>
      <c r="AB311">
        <v>9</v>
      </c>
      <c r="AC311">
        <v>0</v>
      </c>
      <c r="AD311">
        <v>0</v>
      </c>
      <c r="AE311">
        <v>0</v>
      </c>
      <c r="AF311">
        <v>2</v>
      </c>
      <c r="AG311">
        <v>0</v>
      </c>
      <c r="AH311">
        <v>2</v>
      </c>
      <c r="AI311">
        <v>5</v>
      </c>
      <c r="AJ311">
        <v>2</v>
      </c>
      <c r="AK311">
        <v>3</v>
      </c>
      <c r="AL311">
        <v>26</v>
      </c>
      <c r="AM311">
        <v>11</v>
      </c>
      <c r="AN311">
        <v>15</v>
      </c>
      <c r="AO311">
        <v>320</v>
      </c>
      <c r="AP311">
        <v>103</v>
      </c>
      <c r="AQ311">
        <v>-1</v>
      </c>
      <c r="AR311">
        <v>19</v>
      </c>
    </row>
    <row r="312" spans="1:44" x14ac:dyDescent="0.35">
      <c r="A312" t="s">
        <v>413</v>
      </c>
      <c r="B312">
        <v>32</v>
      </c>
      <c r="C312">
        <v>581727600</v>
      </c>
      <c r="D312">
        <v>1500000</v>
      </c>
      <c r="E312" s="20">
        <f t="shared" si="54"/>
        <v>0.2</v>
      </c>
      <c r="F312" s="20" t="str">
        <f t="shared" si="64"/>
        <v/>
      </c>
      <c r="G312" s="20">
        <f t="shared" si="65"/>
        <v>0.2</v>
      </c>
      <c r="H312" s="19">
        <f t="shared" si="55"/>
        <v>0</v>
      </c>
      <c r="I312" s="19">
        <f t="shared" si="56"/>
        <v>5.8823529411764705E-2</v>
      </c>
      <c r="J312" s="19">
        <f t="shared" si="53"/>
        <v>1.1918951132300357E-2</v>
      </c>
      <c r="K312">
        <f t="shared" si="57"/>
        <v>49.666666666666664</v>
      </c>
      <c r="L312" t="str">
        <f t="shared" si="58"/>
        <v/>
      </c>
      <c r="M312">
        <f t="shared" si="59"/>
        <v>49.666666666666664</v>
      </c>
      <c r="N312">
        <f t="shared" si="60"/>
        <v>4.0268456375838931E-3</v>
      </c>
      <c r="O312" t="str">
        <f t="shared" si="61"/>
        <v/>
      </c>
      <c r="P312">
        <f t="shared" si="62"/>
        <v>4.0268456375838931E-3</v>
      </c>
      <c r="Q312" s="18">
        <f t="shared" si="63"/>
        <v>0</v>
      </c>
      <c r="R312" t="s">
        <v>37</v>
      </c>
      <c r="S312" t="s">
        <v>38</v>
      </c>
      <c r="T312" t="s">
        <v>39</v>
      </c>
      <c r="U312" t="s">
        <v>72</v>
      </c>
      <c r="V312" t="s">
        <v>342</v>
      </c>
      <c r="W312">
        <v>149</v>
      </c>
      <c r="X312">
        <v>0</v>
      </c>
      <c r="Y312">
        <v>149</v>
      </c>
      <c r="Z312">
        <v>3</v>
      </c>
      <c r="AA312">
        <v>0</v>
      </c>
      <c r="AB312">
        <v>3</v>
      </c>
      <c r="AC312">
        <v>0</v>
      </c>
      <c r="AD312">
        <v>0</v>
      </c>
      <c r="AE312">
        <v>0</v>
      </c>
      <c r="AF312">
        <v>1</v>
      </c>
      <c r="AG312">
        <v>0</v>
      </c>
      <c r="AH312">
        <v>1</v>
      </c>
      <c r="AI312">
        <v>0</v>
      </c>
      <c r="AJ312">
        <v>0</v>
      </c>
      <c r="AK312">
        <v>0</v>
      </c>
      <c r="AL312">
        <v>5</v>
      </c>
      <c r="AM312">
        <v>0</v>
      </c>
      <c r="AN312">
        <v>5</v>
      </c>
      <c r="AO312">
        <v>-1</v>
      </c>
      <c r="AP312">
        <v>-1</v>
      </c>
      <c r="AQ312">
        <v>-1</v>
      </c>
      <c r="AR312">
        <v>18</v>
      </c>
    </row>
    <row r="313" spans="1:44" x14ac:dyDescent="0.35">
      <c r="A313" t="s">
        <v>414</v>
      </c>
      <c r="B313">
        <v>30</v>
      </c>
      <c r="C313">
        <v>655340400</v>
      </c>
      <c r="D313">
        <v>3000000</v>
      </c>
      <c r="E313" s="20" t="str">
        <f t="shared" si="54"/>
        <v/>
      </c>
      <c r="F313" s="20" t="str">
        <f t="shared" si="64"/>
        <v/>
      </c>
      <c r="G313" s="20" t="str">
        <f t="shared" si="65"/>
        <v/>
      </c>
      <c r="H313" s="19">
        <f t="shared" si="55"/>
        <v>0</v>
      </c>
      <c r="I313" s="19">
        <f t="shared" si="56"/>
        <v>0</v>
      </c>
      <c r="J313" s="19">
        <f t="shared" si="53"/>
        <v>1.1400342010260307E-2</v>
      </c>
      <c r="K313">
        <f t="shared" si="57"/>
        <v>90</v>
      </c>
      <c r="L313">
        <f t="shared" si="58"/>
        <v>90</v>
      </c>
      <c r="M313">
        <f t="shared" si="59"/>
        <v>90</v>
      </c>
      <c r="N313" t="str">
        <f t="shared" si="60"/>
        <v/>
      </c>
      <c r="O313" t="str">
        <f t="shared" si="61"/>
        <v/>
      </c>
      <c r="P313" t="str">
        <f t="shared" si="62"/>
        <v/>
      </c>
      <c r="Q313" s="18">
        <f t="shared" si="63"/>
        <v>0.18181818181818182</v>
      </c>
      <c r="R313" t="s">
        <v>37</v>
      </c>
      <c r="S313" t="s">
        <v>38</v>
      </c>
      <c r="T313" t="s">
        <v>47</v>
      </c>
      <c r="U313" t="s">
        <v>96</v>
      </c>
      <c r="V313" t="s">
        <v>45</v>
      </c>
      <c r="W313">
        <v>1980</v>
      </c>
      <c r="X313">
        <v>990</v>
      </c>
      <c r="Y313">
        <v>990</v>
      </c>
      <c r="Z313">
        <v>22</v>
      </c>
      <c r="AA313">
        <v>11</v>
      </c>
      <c r="AB313">
        <v>11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4</v>
      </c>
      <c r="AJ313">
        <v>1</v>
      </c>
      <c r="AK313">
        <v>3</v>
      </c>
      <c r="AL313">
        <v>33</v>
      </c>
      <c r="AM313">
        <v>16</v>
      </c>
      <c r="AN313">
        <v>17</v>
      </c>
      <c r="AO313">
        <v>352</v>
      </c>
      <c r="AP313">
        <v>258</v>
      </c>
      <c r="AQ313">
        <v>101</v>
      </c>
      <c r="AR313">
        <v>16</v>
      </c>
    </row>
    <row r="314" spans="1:44" x14ac:dyDescent="0.35">
      <c r="A314" t="s">
        <v>415</v>
      </c>
      <c r="B314">
        <v>23</v>
      </c>
      <c r="C314">
        <v>882489600</v>
      </c>
      <c r="D314">
        <v>10000000</v>
      </c>
      <c r="E314" s="20">
        <f t="shared" si="54"/>
        <v>4.5454545454545456E-2</v>
      </c>
      <c r="F314" s="20" t="str">
        <f t="shared" si="64"/>
        <v/>
      </c>
      <c r="G314" s="20">
        <f t="shared" si="65"/>
        <v>0.125</v>
      </c>
      <c r="H314" s="19">
        <f t="shared" si="55"/>
        <v>5.8823529411764705E-2</v>
      </c>
      <c r="I314" s="19">
        <f t="shared" si="56"/>
        <v>5.8823529411764705E-2</v>
      </c>
      <c r="J314" s="19">
        <f t="shared" si="53"/>
        <v>7.9459674215335716E-2</v>
      </c>
      <c r="K314">
        <f t="shared" si="57"/>
        <v>68</v>
      </c>
      <c r="L314">
        <f t="shared" si="58"/>
        <v>71</v>
      </c>
      <c r="M314">
        <f t="shared" si="59"/>
        <v>64.571428571428569</v>
      </c>
      <c r="N314">
        <f t="shared" si="60"/>
        <v>6.6844919786096264E-4</v>
      </c>
      <c r="O314" t="str">
        <f t="shared" si="61"/>
        <v/>
      </c>
      <c r="P314">
        <f t="shared" si="62"/>
        <v>1.9358407079646017E-3</v>
      </c>
      <c r="Q314" s="18">
        <f t="shared" si="63"/>
        <v>0.13333333333333333</v>
      </c>
      <c r="R314" t="s">
        <v>37</v>
      </c>
      <c r="S314" t="s">
        <v>38</v>
      </c>
      <c r="T314" t="s">
        <v>39</v>
      </c>
      <c r="U314" t="s">
        <v>72</v>
      </c>
      <c r="V314" t="s">
        <v>45</v>
      </c>
      <c r="W314">
        <v>1020</v>
      </c>
      <c r="X314">
        <v>568</v>
      </c>
      <c r="Y314">
        <v>452</v>
      </c>
      <c r="Z314">
        <v>15</v>
      </c>
      <c r="AA314">
        <v>8</v>
      </c>
      <c r="AB314">
        <v>7</v>
      </c>
      <c r="AC314">
        <v>1</v>
      </c>
      <c r="AD314">
        <v>0</v>
      </c>
      <c r="AE314">
        <v>1</v>
      </c>
      <c r="AF314">
        <v>0</v>
      </c>
      <c r="AG314">
        <v>0</v>
      </c>
      <c r="AH314">
        <v>0</v>
      </c>
      <c r="AI314">
        <v>2</v>
      </c>
      <c r="AJ314">
        <v>2</v>
      </c>
      <c r="AK314">
        <v>0</v>
      </c>
      <c r="AL314">
        <v>22</v>
      </c>
      <c r="AM314">
        <v>14</v>
      </c>
      <c r="AN314">
        <v>8</v>
      </c>
      <c r="AO314">
        <v>155</v>
      </c>
      <c r="AP314">
        <v>202</v>
      </c>
      <c r="AQ314">
        <v>-1</v>
      </c>
      <c r="AR314">
        <v>8</v>
      </c>
    </row>
    <row r="315" spans="1:44" x14ac:dyDescent="0.35">
      <c r="A315" t="s">
        <v>416</v>
      </c>
      <c r="B315">
        <v>19</v>
      </c>
      <c r="C315">
        <v>989535600</v>
      </c>
      <c r="D315">
        <v>150000</v>
      </c>
      <c r="E315" s="20" t="str">
        <f t="shared" si="54"/>
        <v/>
      </c>
      <c r="F315" s="20" t="str">
        <f t="shared" si="64"/>
        <v/>
      </c>
      <c r="G315" s="20" t="str">
        <f t="shared" si="65"/>
        <v/>
      </c>
      <c r="H315" s="19">
        <f t="shared" si="55"/>
        <v>0</v>
      </c>
      <c r="I315" s="19">
        <f t="shared" si="56"/>
        <v>0</v>
      </c>
      <c r="J315" s="19">
        <f t="shared" si="53"/>
        <v>1.8149918325367537E-4</v>
      </c>
      <c r="K315" t="str">
        <f t="shared" si="57"/>
        <v/>
      </c>
      <c r="L315" t="str">
        <f t="shared" si="58"/>
        <v/>
      </c>
      <c r="M315" t="str">
        <f t="shared" si="59"/>
        <v/>
      </c>
      <c r="N315" t="str">
        <f t="shared" si="60"/>
        <v/>
      </c>
      <c r="O315" t="str">
        <f t="shared" si="61"/>
        <v/>
      </c>
      <c r="P315" t="str">
        <f t="shared" si="62"/>
        <v/>
      </c>
      <c r="Q315" s="18" t="str">
        <f t="shared" si="63"/>
        <v/>
      </c>
      <c r="R315" t="s">
        <v>37</v>
      </c>
      <c r="S315" t="s">
        <v>38</v>
      </c>
      <c r="T315" t="s">
        <v>47</v>
      </c>
      <c r="U315" t="s">
        <v>105</v>
      </c>
      <c r="V315" t="s">
        <v>283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-1</v>
      </c>
      <c r="AP315">
        <v>-1</v>
      </c>
      <c r="AQ315">
        <v>-1</v>
      </c>
      <c r="AR315">
        <v>-1</v>
      </c>
    </row>
    <row r="316" spans="1:44" x14ac:dyDescent="0.35">
      <c r="A316" t="s">
        <v>417</v>
      </c>
      <c r="B316">
        <v>34</v>
      </c>
      <c r="C316">
        <v>531532800</v>
      </c>
      <c r="D316">
        <v>8000000</v>
      </c>
      <c r="E316" s="20" t="str">
        <f t="shared" si="54"/>
        <v/>
      </c>
      <c r="F316" s="20" t="str">
        <f t="shared" si="64"/>
        <v/>
      </c>
      <c r="G316" s="20" t="str">
        <f t="shared" si="65"/>
        <v/>
      </c>
      <c r="H316" s="19">
        <f t="shared" si="55"/>
        <v>0</v>
      </c>
      <c r="I316" s="19">
        <f t="shared" si="56"/>
        <v>0</v>
      </c>
      <c r="J316" s="19">
        <f t="shared" si="53"/>
        <v>1.6494845360824743E-2</v>
      </c>
      <c r="K316">
        <f t="shared" si="57"/>
        <v>90</v>
      </c>
      <c r="L316">
        <f t="shared" si="58"/>
        <v>90</v>
      </c>
      <c r="M316">
        <f t="shared" si="59"/>
        <v>90</v>
      </c>
      <c r="N316" t="str">
        <f t="shared" si="60"/>
        <v/>
      </c>
      <c r="O316" t="str">
        <f t="shared" si="61"/>
        <v/>
      </c>
      <c r="P316" t="str">
        <f t="shared" si="62"/>
        <v/>
      </c>
      <c r="Q316" s="18">
        <f t="shared" si="63"/>
        <v>0.36363636363636365</v>
      </c>
      <c r="R316" t="s">
        <v>37</v>
      </c>
      <c r="S316" t="s">
        <v>38</v>
      </c>
      <c r="T316" t="s">
        <v>47</v>
      </c>
      <c r="U316" t="s">
        <v>136</v>
      </c>
      <c r="V316" t="s">
        <v>106</v>
      </c>
      <c r="W316">
        <v>1980</v>
      </c>
      <c r="X316">
        <v>990</v>
      </c>
      <c r="Y316">
        <v>990</v>
      </c>
      <c r="Z316">
        <v>22</v>
      </c>
      <c r="AA316">
        <v>11</v>
      </c>
      <c r="AB316">
        <v>11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8</v>
      </c>
      <c r="AJ316">
        <v>4</v>
      </c>
      <c r="AK316">
        <v>4</v>
      </c>
      <c r="AL316">
        <v>24</v>
      </c>
      <c r="AM316">
        <v>14</v>
      </c>
      <c r="AN316">
        <v>10</v>
      </c>
      <c r="AO316">
        <v>284</v>
      </c>
      <c r="AP316">
        <v>304</v>
      </c>
      <c r="AQ316">
        <v>43</v>
      </c>
      <c r="AR316">
        <v>17</v>
      </c>
    </row>
    <row r="317" spans="1:44" x14ac:dyDescent="0.35">
      <c r="A317" t="s">
        <v>418</v>
      </c>
      <c r="B317">
        <v>20</v>
      </c>
      <c r="C317">
        <v>971132400</v>
      </c>
      <c r="E317" s="20" t="str">
        <f t="shared" si="54"/>
        <v/>
      </c>
      <c r="F317" s="20" t="str">
        <f t="shared" si="64"/>
        <v/>
      </c>
      <c r="G317" s="20" t="str">
        <f t="shared" si="65"/>
        <v/>
      </c>
      <c r="H317" s="19">
        <f t="shared" si="55"/>
        <v>0</v>
      </c>
      <c r="I317" s="19">
        <f t="shared" si="56"/>
        <v>0</v>
      </c>
      <c r="J317" s="19">
        <f t="shared" si="53"/>
        <v>0</v>
      </c>
      <c r="K317">
        <f t="shared" si="57"/>
        <v>90</v>
      </c>
      <c r="L317" t="str">
        <f t="shared" si="58"/>
        <v/>
      </c>
      <c r="M317">
        <f t="shared" si="59"/>
        <v>90</v>
      </c>
      <c r="N317" t="str">
        <f t="shared" si="60"/>
        <v/>
      </c>
      <c r="O317" t="str">
        <f t="shared" si="61"/>
        <v/>
      </c>
      <c r="P317" t="str">
        <f t="shared" si="62"/>
        <v/>
      </c>
      <c r="Q317" s="18">
        <f t="shared" si="63"/>
        <v>0</v>
      </c>
      <c r="R317" t="s">
        <v>37</v>
      </c>
      <c r="S317" t="s">
        <v>38</v>
      </c>
      <c r="T317" t="s">
        <v>50</v>
      </c>
      <c r="U317" t="s">
        <v>80</v>
      </c>
      <c r="V317" t="s">
        <v>45</v>
      </c>
      <c r="W317">
        <v>90</v>
      </c>
      <c r="X317">
        <v>0</v>
      </c>
      <c r="Y317">
        <v>90</v>
      </c>
      <c r="Z317">
        <v>1</v>
      </c>
      <c r="AA317">
        <v>0</v>
      </c>
      <c r="AB317">
        <v>1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7</v>
      </c>
      <c r="AM317">
        <v>0</v>
      </c>
      <c r="AN317">
        <v>7</v>
      </c>
      <c r="AO317">
        <v>-1</v>
      </c>
      <c r="AP317">
        <v>-1</v>
      </c>
      <c r="AQ317">
        <v>-1</v>
      </c>
      <c r="AR317">
        <v>17</v>
      </c>
    </row>
    <row r="318" spans="1:44" x14ac:dyDescent="0.35">
      <c r="A318" t="s">
        <v>419</v>
      </c>
      <c r="B318">
        <v>24</v>
      </c>
      <c r="C318">
        <v>846806400</v>
      </c>
      <c r="D318">
        <v>250000</v>
      </c>
      <c r="E318" s="20">
        <f t="shared" si="54"/>
        <v>0.5</v>
      </c>
      <c r="F318" s="20" t="str">
        <f t="shared" si="64"/>
        <v/>
      </c>
      <c r="G318" s="20">
        <f t="shared" si="65"/>
        <v>1</v>
      </c>
      <c r="H318" s="19">
        <f t="shared" si="55"/>
        <v>7.1428571428571425E-2</v>
      </c>
      <c r="I318" s="19">
        <f t="shared" si="56"/>
        <v>7.1428571428571425E-2</v>
      </c>
      <c r="J318" s="19">
        <f t="shared" si="53"/>
        <v>1.4602803738317756E-3</v>
      </c>
      <c r="K318">
        <f t="shared" si="57"/>
        <v>57.25</v>
      </c>
      <c r="L318">
        <f t="shared" si="58"/>
        <v>56.5</v>
      </c>
      <c r="M318">
        <f t="shared" si="59"/>
        <v>58</v>
      </c>
      <c r="N318">
        <f t="shared" si="60"/>
        <v>8.7336244541484712E-3</v>
      </c>
      <c r="O318" t="str">
        <f t="shared" si="61"/>
        <v/>
      </c>
      <c r="P318">
        <f t="shared" si="62"/>
        <v>1.7241379310344827E-2</v>
      </c>
      <c r="Q318" s="18">
        <f t="shared" si="63"/>
        <v>0</v>
      </c>
      <c r="R318" t="s">
        <v>37</v>
      </c>
      <c r="S318" t="s">
        <v>38</v>
      </c>
      <c r="T318" t="s">
        <v>50</v>
      </c>
      <c r="U318" t="s">
        <v>48</v>
      </c>
      <c r="V318" t="s">
        <v>45</v>
      </c>
      <c r="W318">
        <v>229</v>
      </c>
      <c r="X318">
        <v>113</v>
      </c>
      <c r="Y318">
        <v>116</v>
      </c>
      <c r="Z318">
        <v>4</v>
      </c>
      <c r="AA318">
        <v>2</v>
      </c>
      <c r="AB318">
        <v>2</v>
      </c>
      <c r="AC318">
        <v>1</v>
      </c>
      <c r="AD318">
        <v>0</v>
      </c>
      <c r="AE318">
        <v>1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2</v>
      </c>
      <c r="AM318">
        <v>1</v>
      </c>
      <c r="AN318">
        <v>1</v>
      </c>
      <c r="AO318">
        <v>-1</v>
      </c>
      <c r="AP318">
        <v>-1</v>
      </c>
      <c r="AQ318">
        <v>-1</v>
      </c>
      <c r="AR318">
        <v>5</v>
      </c>
    </row>
    <row r="319" spans="1:44" x14ac:dyDescent="0.35">
      <c r="A319" t="s">
        <v>420</v>
      </c>
      <c r="B319">
        <v>22</v>
      </c>
      <c r="C319">
        <v>887328000</v>
      </c>
      <c r="D319">
        <v>2300000</v>
      </c>
      <c r="E319" s="20" t="str">
        <f t="shared" si="54"/>
        <v/>
      </c>
      <c r="F319" s="20" t="str">
        <f t="shared" si="64"/>
        <v/>
      </c>
      <c r="G319" s="20" t="str">
        <f t="shared" si="65"/>
        <v/>
      </c>
      <c r="H319" s="19">
        <f t="shared" si="55"/>
        <v>0</v>
      </c>
      <c r="I319" s="19">
        <f t="shared" si="56"/>
        <v>0</v>
      </c>
      <c r="J319" s="19">
        <f t="shared" si="53"/>
        <v>7.3611777884461512E-3</v>
      </c>
      <c r="K319">
        <f t="shared" si="57"/>
        <v>9.8000000000000007</v>
      </c>
      <c r="L319">
        <f t="shared" si="58"/>
        <v>19</v>
      </c>
      <c r="M319">
        <f t="shared" si="59"/>
        <v>3.6666666666666665</v>
      </c>
      <c r="N319" t="str">
        <f t="shared" si="60"/>
        <v/>
      </c>
      <c r="O319" t="str">
        <f t="shared" si="61"/>
        <v/>
      </c>
      <c r="P319" t="str">
        <f t="shared" si="62"/>
        <v/>
      </c>
      <c r="Q319" s="18">
        <f t="shared" si="63"/>
        <v>0.4</v>
      </c>
      <c r="R319" t="s">
        <v>37</v>
      </c>
      <c r="S319" t="s">
        <v>38</v>
      </c>
      <c r="T319" t="s">
        <v>50</v>
      </c>
      <c r="U319" t="s">
        <v>69</v>
      </c>
      <c r="V319" t="s">
        <v>45</v>
      </c>
      <c r="W319">
        <v>49</v>
      </c>
      <c r="X319">
        <v>38</v>
      </c>
      <c r="Y319">
        <v>11</v>
      </c>
      <c r="Z319">
        <v>5</v>
      </c>
      <c r="AA319">
        <v>2</v>
      </c>
      <c r="AB319">
        <v>3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2</v>
      </c>
      <c r="AJ319">
        <v>2</v>
      </c>
      <c r="AK319">
        <v>0</v>
      </c>
      <c r="AL319">
        <v>0</v>
      </c>
      <c r="AM319">
        <v>0</v>
      </c>
      <c r="AN319">
        <v>0</v>
      </c>
      <c r="AO319">
        <v>-1</v>
      </c>
      <c r="AP319">
        <v>-1</v>
      </c>
      <c r="AQ319">
        <v>-1</v>
      </c>
      <c r="AR319">
        <v>16</v>
      </c>
    </row>
    <row r="320" spans="1:44" x14ac:dyDescent="0.35">
      <c r="A320" t="s">
        <v>421</v>
      </c>
      <c r="B320">
        <v>24</v>
      </c>
      <c r="C320">
        <v>844297200</v>
      </c>
      <c r="D320">
        <v>15000000</v>
      </c>
      <c r="E320" s="20">
        <f t="shared" si="54"/>
        <v>0.5</v>
      </c>
      <c r="F320" s="20" t="str">
        <f t="shared" si="64"/>
        <v/>
      </c>
      <c r="G320" s="20">
        <f t="shared" si="65"/>
        <v>1</v>
      </c>
      <c r="H320" s="19">
        <f t="shared" si="55"/>
        <v>2.7777777777777776E-2</v>
      </c>
      <c r="I320" s="19">
        <f t="shared" si="56"/>
        <v>2.7777777777777776E-2</v>
      </c>
      <c r="J320" s="19">
        <f t="shared" si="53"/>
        <v>3.0927835051546393E-2</v>
      </c>
      <c r="K320">
        <f t="shared" si="57"/>
        <v>29.636363636363637</v>
      </c>
      <c r="L320">
        <f t="shared" si="58"/>
        <v>22.666666666666668</v>
      </c>
      <c r="M320">
        <f t="shared" si="59"/>
        <v>38</v>
      </c>
      <c r="N320">
        <f t="shared" si="60"/>
        <v>1.6871165644171779E-2</v>
      </c>
      <c r="O320" t="str">
        <f t="shared" si="61"/>
        <v/>
      </c>
      <c r="P320">
        <f t="shared" si="62"/>
        <v>2.6315789473684209E-2</v>
      </c>
      <c r="Q320" s="18">
        <f t="shared" si="63"/>
        <v>0.36363636363636365</v>
      </c>
      <c r="R320" t="s">
        <v>37</v>
      </c>
      <c r="S320" t="s">
        <v>38</v>
      </c>
      <c r="T320" t="s">
        <v>39</v>
      </c>
      <c r="U320" t="s">
        <v>136</v>
      </c>
      <c r="V320" t="s">
        <v>78</v>
      </c>
      <c r="W320">
        <v>326</v>
      </c>
      <c r="X320">
        <v>136</v>
      </c>
      <c r="Y320">
        <v>190</v>
      </c>
      <c r="Z320">
        <v>11</v>
      </c>
      <c r="AA320">
        <v>6</v>
      </c>
      <c r="AB320">
        <v>5</v>
      </c>
      <c r="AC320">
        <v>1</v>
      </c>
      <c r="AD320">
        <v>0</v>
      </c>
      <c r="AE320">
        <v>1</v>
      </c>
      <c r="AF320">
        <v>0</v>
      </c>
      <c r="AG320">
        <v>0</v>
      </c>
      <c r="AH320">
        <v>0</v>
      </c>
      <c r="AI320">
        <v>4</v>
      </c>
      <c r="AJ320">
        <v>2</v>
      </c>
      <c r="AK320">
        <v>2</v>
      </c>
      <c r="AL320">
        <v>2</v>
      </c>
      <c r="AM320">
        <v>1</v>
      </c>
      <c r="AN320">
        <v>1</v>
      </c>
      <c r="AO320">
        <v>57</v>
      </c>
      <c r="AP320">
        <v>340</v>
      </c>
      <c r="AQ320">
        <v>-1</v>
      </c>
      <c r="AR320">
        <v>10</v>
      </c>
    </row>
    <row r="321" spans="1:44" x14ac:dyDescent="0.35">
      <c r="A321" t="s">
        <v>422</v>
      </c>
      <c r="B321">
        <v>25</v>
      </c>
      <c r="C321">
        <v>813193200</v>
      </c>
      <c r="D321">
        <v>5500000</v>
      </c>
      <c r="E321" s="20">
        <f t="shared" si="54"/>
        <v>8.3333333333333329E-2</v>
      </c>
      <c r="F321" s="20" t="str">
        <f t="shared" si="64"/>
        <v/>
      </c>
      <c r="G321" s="20">
        <f t="shared" si="65"/>
        <v>0.2</v>
      </c>
      <c r="H321" s="19">
        <f t="shared" si="55"/>
        <v>0</v>
      </c>
      <c r="I321" s="19">
        <f t="shared" si="56"/>
        <v>6.25E-2</v>
      </c>
      <c r="J321" s="19">
        <f t="shared" si="53"/>
        <v>2.5737014506317268E-2</v>
      </c>
      <c r="K321">
        <f t="shared" si="57"/>
        <v>63.75</v>
      </c>
      <c r="L321">
        <f t="shared" si="58"/>
        <v>66.25</v>
      </c>
      <c r="M321">
        <f t="shared" si="59"/>
        <v>61.25</v>
      </c>
      <c r="N321">
        <f t="shared" si="60"/>
        <v>1.30718954248366E-3</v>
      </c>
      <c r="O321" t="str">
        <f t="shared" si="61"/>
        <v/>
      </c>
      <c r="P321">
        <f t="shared" si="62"/>
        <v>3.2653061224489797E-3</v>
      </c>
      <c r="Q321" s="18">
        <f t="shared" si="63"/>
        <v>0.125</v>
      </c>
      <c r="R321" t="s">
        <v>37</v>
      </c>
      <c r="S321" t="s">
        <v>38</v>
      </c>
      <c r="T321" t="s">
        <v>43</v>
      </c>
      <c r="U321" t="s">
        <v>56</v>
      </c>
      <c r="V321" t="s">
        <v>129</v>
      </c>
      <c r="W321">
        <v>510</v>
      </c>
      <c r="X321">
        <v>265</v>
      </c>
      <c r="Y321">
        <v>245</v>
      </c>
      <c r="Z321">
        <v>8</v>
      </c>
      <c r="AA321">
        <v>4</v>
      </c>
      <c r="AB321">
        <v>4</v>
      </c>
      <c r="AC321">
        <v>0</v>
      </c>
      <c r="AD321">
        <v>0</v>
      </c>
      <c r="AE321">
        <v>0</v>
      </c>
      <c r="AF321">
        <v>1</v>
      </c>
      <c r="AG321">
        <v>0</v>
      </c>
      <c r="AH321">
        <v>1</v>
      </c>
      <c r="AI321">
        <v>1</v>
      </c>
      <c r="AJ321">
        <v>0</v>
      </c>
      <c r="AK321">
        <v>1</v>
      </c>
      <c r="AL321">
        <v>12</v>
      </c>
      <c r="AM321">
        <v>7</v>
      </c>
      <c r="AN321">
        <v>5</v>
      </c>
      <c r="AO321">
        <v>354</v>
      </c>
      <c r="AP321">
        <v>60</v>
      </c>
      <c r="AQ321">
        <v>129</v>
      </c>
      <c r="AR321">
        <v>11</v>
      </c>
    </row>
    <row r="322" spans="1:44" x14ac:dyDescent="0.35">
      <c r="A322" t="s">
        <v>423</v>
      </c>
      <c r="B322">
        <v>26</v>
      </c>
      <c r="C322">
        <v>781138800</v>
      </c>
      <c r="D322">
        <v>15000000</v>
      </c>
      <c r="E322" s="20" t="str">
        <f t="shared" si="54"/>
        <v/>
      </c>
      <c r="F322" s="20" t="str">
        <f t="shared" si="64"/>
        <v/>
      </c>
      <c r="G322" s="20" t="str">
        <f t="shared" si="65"/>
        <v/>
      </c>
      <c r="H322" s="19">
        <f t="shared" si="55"/>
        <v>0</v>
      </c>
      <c r="I322" s="19">
        <f t="shared" si="56"/>
        <v>0</v>
      </c>
      <c r="J322" s="19">
        <f t="shared" ref="J322:J385" si="66">D322/SUMIF($U$2:$U$583,U322,$D$2:$D$583)</f>
        <v>1.8149918325367536E-2</v>
      </c>
      <c r="K322">
        <f t="shared" si="57"/>
        <v>90</v>
      </c>
      <c r="L322">
        <f t="shared" si="58"/>
        <v>90</v>
      </c>
      <c r="M322">
        <f t="shared" si="59"/>
        <v>90</v>
      </c>
      <c r="N322" t="str">
        <f t="shared" si="60"/>
        <v/>
      </c>
      <c r="O322" t="str">
        <f t="shared" si="61"/>
        <v/>
      </c>
      <c r="P322" t="str">
        <f t="shared" si="62"/>
        <v/>
      </c>
      <c r="Q322" s="18">
        <f t="shared" si="63"/>
        <v>0</v>
      </c>
      <c r="R322" t="s">
        <v>37</v>
      </c>
      <c r="S322" t="s">
        <v>38</v>
      </c>
      <c r="T322" t="s">
        <v>47</v>
      </c>
      <c r="U322" t="s">
        <v>105</v>
      </c>
      <c r="V322" t="s">
        <v>61</v>
      </c>
      <c r="W322">
        <v>270</v>
      </c>
      <c r="X322">
        <v>180</v>
      </c>
      <c r="Y322">
        <v>90</v>
      </c>
      <c r="Z322">
        <v>3</v>
      </c>
      <c r="AA322">
        <v>2</v>
      </c>
      <c r="AB322">
        <v>1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5</v>
      </c>
      <c r="AM322">
        <v>4</v>
      </c>
      <c r="AN322">
        <v>1</v>
      </c>
      <c r="AO322">
        <v>-1</v>
      </c>
      <c r="AP322">
        <v>-1</v>
      </c>
      <c r="AQ322">
        <v>-1</v>
      </c>
      <c r="AR322">
        <v>18</v>
      </c>
    </row>
    <row r="323" spans="1:44" x14ac:dyDescent="0.35">
      <c r="A323" t="s">
        <v>424</v>
      </c>
      <c r="B323">
        <v>29</v>
      </c>
      <c r="C323">
        <v>678063600</v>
      </c>
      <c r="D323">
        <v>120000000</v>
      </c>
      <c r="E323" s="20">
        <f t="shared" ref="E323:E386" si="67">IFERROR(IF((AC323+AF323)/AL323=0,"",(AC323+AF323)/AL323),"")</f>
        <v>1.1818181818181819</v>
      </c>
      <c r="F323" s="20">
        <f t="shared" si="64"/>
        <v>1</v>
      </c>
      <c r="G323" s="20">
        <f t="shared" si="65"/>
        <v>1.5</v>
      </c>
      <c r="H323" s="19">
        <f t="shared" ref="H323:H386" si="68">AC323/SUMIF($U$2:$U$583,U323,$AC$2:$AC$583)</f>
        <v>7.6923076923076927E-2</v>
      </c>
      <c r="I323" s="19">
        <f t="shared" ref="I323:I386" si="69">(AC323+AF323)/SUMIF($U$2:$U$583,U323,$AC$2:$AC$583)</f>
        <v>0.33333333333333331</v>
      </c>
      <c r="J323" s="19">
        <f t="shared" si="66"/>
        <v>0.10856388079685889</v>
      </c>
      <c r="K323">
        <f t="shared" ref="K323:K386" si="70">IFERROR(W323/Z323,"")</f>
        <v>82.82352941176471</v>
      </c>
      <c r="L323">
        <f t="shared" ref="L323:L386" si="71">IFERROR(X323/AA323,"")</f>
        <v>84.444444444444443</v>
      </c>
      <c r="M323">
        <f t="shared" ref="M323:M386" si="72">IFERROR(Y323/AB323,"")</f>
        <v>81</v>
      </c>
      <c r="N323">
        <f t="shared" ref="N323:N386" si="73">IFERROR(E323/K323,"")</f>
        <v>1.4269111570247933E-2</v>
      </c>
      <c r="O323">
        <f t="shared" ref="O323:O386" si="74">IFERROR(F323/L323,"")</f>
        <v>1.1842105263157895E-2</v>
      </c>
      <c r="P323">
        <f t="shared" ref="P323:P386" si="75">IFERROR(G323/M323,"")</f>
        <v>1.8518518518518517E-2</v>
      </c>
      <c r="Q323" s="18">
        <f t="shared" ref="Q323:Q386" si="76">IFERROR(AI323/Z323,"")</f>
        <v>0.52941176470588236</v>
      </c>
      <c r="R323" t="s">
        <v>37</v>
      </c>
      <c r="S323" t="s">
        <v>38</v>
      </c>
      <c r="T323" t="s">
        <v>50</v>
      </c>
      <c r="U323" t="s">
        <v>65</v>
      </c>
      <c r="V323" t="s">
        <v>157</v>
      </c>
      <c r="W323">
        <v>1408</v>
      </c>
      <c r="X323">
        <v>760</v>
      </c>
      <c r="Y323">
        <v>648</v>
      </c>
      <c r="Z323">
        <v>17</v>
      </c>
      <c r="AA323">
        <v>9</v>
      </c>
      <c r="AB323">
        <v>8</v>
      </c>
      <c r="AC323">
        <v>3</v>
      </c>
      <c r="AD323">
        <v>1</v>
      </c>
      <c r="AE323">
        <v>2</v>
      </c>
      <c r="AF323">
        <v>10</v>
      </c>
      <c r="AG323">
        <v>6</v>
      </c>
      <c r="AH323">
        <v>4</v>
      </c>
      <c r="AI323">
        <v>9</v>
      </c>
      <c r="AJ323">
        <v>6</v>
      </c>
      <c r="AK323">
        <v>3</v>
      </c>
      <c r="AL323">
        <v>11</v>
      </c>
      <c r="AM323">
        <v>7</v>
      </c>
      <c r="AN323">
        <v>4</v>
      </c>
      <c r="AO323">
        <v>92</v>
      </c>
      <c r="AP323">
        <v>2</v>
      </c>
      <c r="AQ323">
        <v>-1</v>
      </c>
      <c r="AR323">
        <v>6</v>
      </c>
    </row>
    <row r="324" spans="1:44" x14ac:dyDescent="0.35">
      <c r="A324" t="s">
        <v>425</v>
      </c>
      <c r="B324">
        <v>30</v>
      </c>
      <c r="C324">
        <v>650934000</v>
      </c>
      <c r="D324">
        <v>1600000</v>
      </c>
      <c r="E324" s="20" t="str">
        <f t="shared" si="67"/>
        <v/>
      </c>
      <c r="F324" s="20" t="str">
        <f t="shared" si="64"/>
        <v/>
      </c>
      <c r="G324" s="20" t="str">
        <f t="shared" si="65"/>
        <v/>
      </c>
      <c r="H324" s="19">
        <f t="shared" si="68"/>
        <v>0</v>
      </c>
      <c r="I324" s="19">
        <f t="shared" si="69"/>
        <v>0</v>
      </c>
      <c r="J324" s="19">
        <f t="shared" si="66"/>
        <v>1.0495244342407346E-2</v>
      </c>
      <c r="K324">
        <f t="shared" si="70"/>
        <v>90</v>
      </c>
      <c r="L324">
        <f t="shared" si="71"/>
        <v>90</v>
      </c>
      <c r="M324">
        <f t="shared" si="72"/>
        <v>90</v>
      </c>
      <c r="N324" t="str">
        <f t="shared" si="73"/>
        <v/>
      </c>
      <c r="O324" t="str">
        <f t="shared" si="74"/>
        <v/>
      </c>
      <c r="P324" t="str">
        <f t="shared" si="75"/>
        <v/>
      </c>
      <c r="Q324" s="18">
        <f t="shared" si="76"/>
        <v>0.16666666666666666</v>
      </c>
      <c r="R324" t="s">
        <v>37</v>
      </c>
      <c r="S324" t="s">
        <v>38</v>
      </c>
      <c r="T324" t="s">
        <v>43</v>
      </c>
      <c r="U324" t="s">
        <v>119</v>
      </c>
      <c r="V324" t="s">
        <v>41</v>
      </c>
      <c r="W324">
        <v>540</v>
      </c>
      <c r="X324">
        <v>270</v>
      </c>
      <c r="Y324">
        <v>270</v>
      </c>
      <c r="Z324">
        <v>6</v>
      </c>
      <c r="AA324">
        <v>3</v>
      </c>
      <c r="AB324">
        <v>3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1</v>
      </c>
      <c r="AJ324">
        <v>0</v>
      </c>
      <c r="AK324">
        <v>1</v>
      </c>
      <c r="AL324">
        <v>12</v>
      </c>
      <c r="AM324">
        <v>5</v>
      </c>
      <c r="AN324">
        <v>7</v>
      </c>
      <c r="AO324">
        <v>331</v>
      </c>
      <c r="AP324">
        <v>226</v>
      </c>
      <c r="AQ324">
        <v>127</v>
      </c>
      <c r="AR324">
        <v>21</v>
      </c>
    </row>
    <row r="325" spans="1:44" x14ac:dyDescent="0.35">
      <c r="A325" t="s">
        <v>426</v>
      </c>
      <c r="B325">
        <v>18</v>
      </c>
      <c r="C325">
        <v>1041984000</v>
      </c>
      <c r="E325" s="20" t="str">
        <f t="shared" si="67"/>
        <v/>
      </c>
      <c r="F325" s="20" t="str">
        <f t="shared" si="64"/>
        <v/>
      </c>
      <c r="G325" s="20" t="str">
        <f t="shared" si="65"/>
        <v/>
      </c>
      <c r="H325" s="19">
        <f t="shared" si="68"/>
        <v>0</v>
      </c>
      <c r="I325" s="19">
        <f t="shared" si="69"/>
        <v>0</v>
      </c>
      <c r="J325" s="19">
        <f t="shared" si="66"/>
        <v>0</v>
      </c>
      <c r="K325" t="str">
        <f t="shared" si="70"/>
        <v/>
      </c>
      <c r="L325" t="str">
        <f t="shared" si="71"/>
        <v/>
      </c>
      <c r="M325" t="str">
        <f t="shared" si="72"/>
        <v/>
      </c>
      <c r="N325" t="str">
        <f t="shared" si="73"/>
        <v/>
      </c>
      <c r="O325" t="str">
        <f t="shared" si="74"/>
        <v/>
      </c>
      <c r="P325" t="str">
        <f t="shared" si="75"/>
        <v/>
      </c>
      <c r="Q325" s="18" t="str">
        <f t="shared" si="76"/>
        <v/>
      </c>
      <c r="R325" t="s">
        <v>37</v>
      </c>
      <c r="S325" t="s">
        <v>38</v>
      </c>
      <c r="T325" t="s">
        <v>50</v>
      </c>
      <c r="U325" t="s">
        <v>80</v>
      </c>
      <c r="V325" t="s">
        <v>45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-1</v>
      </c>
      <c r="AP325">
        <v>-1</v>
      </c>
      <c r="AQ325">
        <v>-1</v>
      </c>
      <c r="AR325">
        <v>-1</v>
      </c>
    </row>
    <row r="326" spans="1:44" x14ac:dyDescent="0.35">
      <c r="A326" t="s">
        <v>427</v>
      </c>
      <c r="B326">
        <v>19</v>
      </c>
      <c r="C326">
        <v>1011312000</v>
      </c>
      <c r="D326">
        <v>7000000</v>
      </c>
      <c r="E326" s="20" t="str">
        <f t="shared" si="67"/>
        <v/>
      </c>
      <c r="F326" s="20" t="str">
        <f t="shared" si="64"/>
        <v/>
      </c>
      <c r="G326" s="20" t="str">
        <f t="shared" si="65"/>
        <v/>
      </c>
      <c r="H326" s="19">
        <f t="shared" si="68"/>
        <v>0</v>
      </c>
      <c r="I326" s="19">
        <f t="shared" si="69"/>
        <v>0</v>
      </c>
      <c r="J326" s="19">
        <f t="shared" si="66"/>
        <v>1.6214025131738953E-2</v>
      </c>
      <c r="K326">
        <f t="shared" si="70"/>
        <v>42</v>
      </c>
      <c r="L326">
        <f t="shared" si="71"/>
        <v>19</v>
      </c>
      <c r="M326">
        <f t="shared" si="72"/>
        <v>53.5</v>
      </c>
      <c r="N326" t="str">
        <f t="shared" si="73"/>
        <v/>
      </c>
      <c r="O326" t="str">
        <f t="shared" si="74"/>
        <v/>
      </c>
      <c r="P326" t="str">
        <f t="shared" si="75"/>
        <v/>
      </c>
      <c r="Q326" s="18">
        <f t="shared" si="76"/>
        <v>0.33333333333333331</v>
      </c>
      <c r="R326" t="s">
        <v>37</v>
      </c>
      <c r="S326" t="s">
        <v>38</v>
      </c>
      <c r="T326" t="s">
        <v>43</v>
      </c>
      <c r="U326" t="s">
        <v>60</v>
      </c>
      <c r="V326" t="s">
        <v>129</v>
      </c>
      <c r="W326">
        <v>252</v>
      </c>
      <c r="X326">
        <v>38</v>
      </c>
      <c r="Y326">
        <v>214</v>
      </c>
      <c r="Z326">
        <v>6</v>
      </c>
      <c r="AA326">
        <v>2</v>
      </c>
      <c r="AB326">
        <v>4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2</v>
      </c>
      <c r="AJ326">
        <v>1</v>
      </c>
      <c r="AK326">
        <v>1</v>
      </c>
      <c r="AL326">
        <v>2</v>
      </c>
      <c r="AM326">
        <v>1</v>
      </c>
      <c r="AN326">
        <v>1</v>
      </c>
      <c r="AO326">
        <v>-1</v>
      </c>
      <c r="AP326">
        <v>-1</v>
      </c>
      <c r="AQ326">
        <v>-1</v>
      </c>
      <c r="AR326">
        <v>14</v>
      </c>
    </row>
    <row r="327" spans="1:44" x14ac:dyDescent="0.35">
      <c r="A327" t="s">
        <v>428</v>
      </c>
      <c r="B327">
        <v>31</v>
      </c>
      <c r="C327">
        <v>622767600</v>
      </c>
      <c r="D327">
        <v>3200000</v>
      </c>
      <c r="E327" s="20" t="str">
        <f t="shared" si="67"/>
        <v/>
      </c>
      <c r="F327" s="20" t="str">
        <f t="shared" si="64"/>
        <v/>
      </c>
      <c r="G327" s="20" t="str">
        <f t="shared" si="65"/>
        <v/>
      </c>
      <c r="H327" s="19">
        <f t="shared" si="68"/>
        <v>0</v>
      </c>
      <c r="I327" s="19">
        <f t="shared" si="69"/>
        <v>0</v>
      </c>
      <c r="J327" s="19">
        <f t="shared" si="66"/>
        <v>2.5427095748907429E-2</v>
      </c>
      <c r="K327">
        <f t="shared" si="70"/>
        <v>80.900000000000006</v>
      </c>
      <c r="L327">
        <f t="shared" si="71"/>
        <v>90</v>
      </c>
      <c r="M327">
        <f t="shared" si="72"/>
        <v>74.833333333333329</v>
      </c>
      <c r="N327" t="str">
        <f t="shared" si="73"/>
        <v/>
      </c>
      <c r="O327" t="str">
        <f t="shared" si="74"/>
        <v/>
      </c>
      <c r="P327" t="str">
        <f t="shared" si="75"/>
        <v/>
      </c>
      <c r="Q327" s="18">
        <f t="shared" si="76"/>
        <v>0</v>
      </c>
      <c r="R327" t="s">
        <v>37</v>
      </c>
      <c r="S327" t="s">
        <v>38</v>
      </c>
      <c r="T327" t="s">
        <v>43</v>
      </c>
      <c r="U327" t="s">
        <v>72</v>
      </c>
      <c r="V327" t="s">
        <v>45</v>
      </c>
      <c r="W327">
        <v>809</v>
      </c>
      <c r="X327">
        <v>360</v>
      </c>
      <c r="Y327">
        <v>449</v>
      </c>
      <c r="Z327">
        <v>10</v>
      </c>
      <c r="AA327">
        <v>4</v>
      </c>
      <c r="AB327">
        <v>6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21</v>
      </c>
      <c r="AM327">
        <v>13</v>
      </c>
      <c r="AN327">
        <v>8</v>
      </c>
      <c r="AO327">
        <v>290</v>
      </c>
      <c r="AP327">
        <v>268</v>
      </c>
      <c r="AQ327">
        <v>137</v>
      </c>
      <c r="AR327">
        <v>21</v>
      </c>
    </row>
    <row r="328" spans="1:44" x14ac:dyDescent="0.35">
      <c r="A328" t="s">
        <v>429</v>
      </c>
      <c r="B328">
        <v>23</v>
      </c>
      <c r="C328">
        <v>865465200</v>
      </c>
      <c r="D328">
        <v>28000000</v>
      </c>
      <c r="E328" s="20">
        <f t="shared" si="67"/>
        <v>0.1111111111111111</v>
      </c>
      <c r="F328" s="20" t="str">
        <f t="shared" si="64"/>
        <v/>
      </c>
      <c r="G328" s="20">
        <f t="shared" si="65"/>
        <v>0.25</v>
      </c>
      <c r="H328" s="19">
        <f t="shared" si="68"/>
        <v>3.7037037037037035E-2</v>
      </c>
      <c r="I328" s="19">
        <f t="shared" si="69"/>
        <v>7.407407407407407E-2</v>
      </c>
      <c r="J328" s="19">
        <f t="shared" si="66"/>
        <v>4.9737987387867486E-2</v>
      </c>
      <c r="K328">
        <f t="shared" si="70"/>
        <v>89.470588235294116</v>
      </c>
      <c r="L328">
        <f t="shared" si="71"/>
        <v>88.875</v>
      </c>
      <c r="M328">
        <f t="shared" si="72"/>
        <v>90</v>
      </c>
      <c r="N328">
        <f t="shared" si="73"/>
        <v>1.2418730367448317E-3</v>
      </c>
      <c r="O328" t="str">
        <f t="shared" si="74"/>
        <v/>
      </c>
      <c r="P328">
        <f t="shared" si="75"/>
        <v>2.7777777777777779E-3</v>
      </c>
      <c r="Q328" s="18">
        <f t="shared" si="76"/>
        <v>0.35294117647058826</v>
      </c>
      <c r="R328" t="s">
        <v>37</v>
      </c>
      <c r="S328" t="s">
        <v>38</v>
      </c>
      <c r="T328" t="s">
        <v>43</v>
      </c>
      <c r="U328" t="s">
        <v>74</v>
      </c>
      <c r="V328" t="s">
        <v>110</v>
      </c>
      <c r="W328">
        <v>1521</v>
      </c>
      <c r="X328">
        <v>711</v>
      </c>
      <c r="Y328">
        <v>810</v>
      </c>
      <c r="Z328">
        <v>17</v>
      </c>
      <c r="AA328">
        <v>8</v>
      </c>
      <c r="AB328">
        <v>9</v>
      </c>
      <c r="AC328">
        <v>1</v>
      </c>
      <c r="AD328">
        <v>0</v>
      </c>
      <c r="AE328">
        <v>1</v>
      </c>
      <c r="AF328">
        <v>1</v>
      </c>
      <c r="AG328">
        <v>0</v>
      </c>
      <c r="AH328">
        <v>1</v>
      </c>
      <c r="AI328">
        <v>6</v>
      </c>
      <c r="AJ328">
        <v>1</v>
      </c>
      <c r="AK328">
        <v>5</v>
      </c>
      <c r="AL328">
        <v>18</v>
      </c>
      <c r="AM328">
        <v>10</v>
      </c>
      <c r="AN328">
        <v>8</v>
      </c>
      <c r="AO328">
        <v>181</v>
      </c>
      <c r="AP328">
        <v>167</v>
      </c>
      <c r="AQ328">
        <v>41</v>
      </c>
      <c r="AR328">
        <v>6</v>
      </c>
    </row>
    <row r="329" spans="1:44" x14ac:dyDescent="0.35">
      <c r="A329" t="s">
        <v>430</v>
      </c>
      <c r="B329">
        <v>34</v>
      </c>
      <c r="C329">
        <v>528591600</v>
      </c>
      <c r="D329">
        <v>1500000</v>
      </c>
      <c r="E329" s="20" t="str">
        <f t="shared" si="67"/>
        <v/>
      </c>
      <c r="F329" s="20" t="str">
        <f t="shared" si="64"/>
        <v/>
      </c>
      <c r="G329" s="20" t="str">
        <f t="shared" si="65"/>
        <v/>
      </c>
      <c r="H329" s="19">
        <f t="shared" si="68"/>
        <v>0</v>
      </c>
      <c r="I329" s="19">
        <f t="shared" si="69"/>
        <v>0</v>
      </c>
      <c r="J329" s="19">
        <f t="shared" si="66"/>
        <v>6.4697002372223417E-3</v>
      </c>
      <c r="K329">
        <f t="shared" si="70"/>
        <v>90</v>
      </c>
      <c r="L329">
        <f t="shared" si="71"/>
        <v>90</v>
      </c>
      <c r="M329" t="str">
        <f t="shared" si="72"/>
        <v/>
      </c>
      <c r="N329" t="str">
        <f t="shared" si="73"/>
        <v/>
      </c>
      <c r="O329" t="str">
        <f t="shared" si="74"/>
        <v/>
      </c>
      <c r="P329" t="str">
        <f t="shared" si="75"/>
        <v/>
      </c>
      <c r="Q329" s="18">
        <f t="shared" si="76"/>
        <v>0</v>
      </c>
      <c r="R329" t="s">
        <v>37</v>
      </c>
      <c r="S329" t="s">
        <v>38</v>
      </c>
      <c r="T329" t="s">
        <v>47</v>
      </c>
      <c r="U329" t="s">
        <v>179</v>
      </c>
      <c r="V329" t="s">
        <v>61</v>
      </c>
      <c r="W329">
        <v>90</v>
      </c>
      <c r="X329">
        <v>90</v>
      </c>
      <c r="Y329">
        <v>0</v>
      </c>
      <c r="Z329">
        <v>1</v>
      </c>
      <c r="AA329">
        <v>1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1</v>
      </c>
      <c r="AM329">
        <v>1</v>
      </c>
      <c r="AN329">
        <v>0</v>
      </c>
      <c r="AO329">
        <v>-1</v>
      </c>
      <c r="AP329">
        <v>-1</v>
      </c>
      <c r="AQ329">
        <v>-1</v>
      </c>
      <c r="AR329">
        <v>13</v>
      </c>
    </row>
    <row r="330" spans="1:44" x14ac:dyDescent="0.35">
      <c r="A330" t="s">
        <v>431</v>
      </c>
      <c r="B330">
        <v>24</v>
      </c>
      <c r="C330">
        <v>831855600</v>
      </c>
      <c r="D330">
        <v>9000000</v>
      </c>
      <c r="E330" s="20" t="str">
        <f t="shared" si="67"/>
        <v/>
      </c>
      <c r="F330" s="20" t="str">
        <f t="shared" si="64"/>
        <v/>
      </c>
      <c r="G330" s="20" t="str">
        <f t="shared" si="65"/>
        <v/>
      </c>
      <c r="H330" s="19">
        <f t="shared" si="68"/>
        <v>0</v>
      </c>
      <c r="I330" s="19">
        <f t="shared" si="69"/>
        <v>0</v>
      </c>
      <c r="J330" s="19">
        <f t="shared" si="66"/>
        <v>8.1433224755700327E-3</v>
      </c>
      <c r="K330" t="str">
        <f t="shared" si="70"/>
        <v/>
      </c>
      <c r="L330" t="str">
        <f t="shared" si="71"/>
        <v/>
      </c>
      <c r="M330" t="str">
        <f t="shared" si="72"/>
        <v/>
      </c>
      <c r="N330" t="str">
        <f t="shared" si="73"/>
        <v/>
      </c>
      <c r="O330" t="str">
        <f t="shared" si="74"/>
        <v/>
      </c>
      <c r="P330" t="str">
        <f t="shared" si="75"/>
        <v/>
      </c>
      <c r="Q330" s="18" t="str">
        <f t="shared" si="76"/>
        <v/>
      </c>
      <c r="R330" t="s">
        <v>37</v>
      </c>
      <c r="S330" t="s">
        <v>38</v>
      </c>
      <c r="T330" t="s">
        <v>43</v>
      </c>
      <c r="U330" t="s">
        <v>67</v>
      </c>
      <c r="V330" t="s">
        <v>432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-1</v>
      </c>
      <c r="AP330">
        <v>-1</v>
      </c>
      <c r="AQ330">
        <v>-1</v>
      </c>
      <c r="AR330">
        <v>-1</v>
      </c>
    </row>
    <row r="331" spans="1:44" x14ac:dyDescent="0.35">
      <c r="A331" t="s">
        <v>433</v>
      </c>
      <c r="B331">
        <v>25</v>
      </c>
      <c r="C331">
        <v>805849200</v>
      </c>
      <c r="D331">
        <v>4500000</v>
      </c>
      <c r="E331" s="20">
        <f t="shared" si="67"/>
        <v>1</v>
      </c>
      <c r="F331" s="20" t="str">
        <f t="shared" si="64"/>
        <v/>
      </c>
      <c r="G331" s="20" t="str">
        <f t="shared" si="65"/>
        <v/>
      </c>
      <c r="H331" s="19">
        <f t="shared" si="68"/>
        <v>2.9411764705882353E-2</v>
      </c>
      <c r="I331" s="19">
        <f t="shared" si="69"/>
        <v>2.9411764705882353E-2</v>
      </c>
      <c r="J331" s="19">
        <f t="shared" si="66"/>
        <v>1.4402304368698993E-2</v>
      </c>
      <c r="K331">
        <f t="shared" si="70"/>
        <v>90</v>
      </c>
      <c r="L331">
        <f t="shared" si="71"/>
        <v>90</v>
      </c>
      <c r="M331">
        <f t="shared" si="72"/>
        <v>90</v>
      </c>
      <c r="N331">
        <f t="shared" si="73"/>
        <v>1.1111111111111112E-2</v>
      </c>
      <c r="O331" t="str">
        <f t="shared" si="74"/>
        <v/>
      </c>
      <c r="P331" t="str">
        <f t="shared" si="75"/>
        <v/>
      </c>
      <c r="Q331" s="18">
        <f t="shared" si="76"/>
        <v>0.75</v>
      </c>
      <c r="R331" t="s">
        <v>37</v>
      </c>
      <c r="S331" t="s">
        <v>38</v>
      </c>
      <c r="T331" t="s">
        <v>43</v>
      </c>
      <c r="U331" t="s">
        <v>69</v>
      </c>
      <c r="V331" t="s">
        <v>45</v>
      </c>
      <c r="W331">
        <v>360</v>
      </c>
      <c r="X331">
        <v>180</v>
      </c>
      <c r="Y331">
        <v>180</v>
      </c>
      <c r="Z331">
        <v>4</v>
      </c>
      <c r="AA331">
        <v>2</v>
      </c>
      <c r="AB331">
        <v>2</v>
      </c>
      <c r="AC331">
        <v>1</v>
      </c>
      <c r="AD331">
        <v>1</v>
      </c>
      <c r="AE331">
        <v>0</v>
      </c>
      <c r="AF331">
        <v>0</v>
      </c>
      <c r="AG331">
        <v>0</v>
      </c>
      <c r="AH331">
        <v>0</v>
      </c>
      <c r="AI331">
        <v>3</v>
      </c>
      <c r="AJ331">
        <v>2</v>
      </c>
      <c r="AK331">
        <v>1</v>
      </c>
      <c r="AL331">
        <v>1</v>
      </c>
      <c r="AM331">
        <v>0</v>
      </c>
      <c r="AN331">
        <v>1</v>
      </c>
      <c r="AO331">
        <v>69</v>
      </c>
      <c r="AP331">
        <v>217</v>
      </c>
      <c r="AQ331">
        <v>2</v>
      </c>
      <c r="AR331">
        <v>8</v>
      </c>
    </row>
    <row r="332" spans="1:44" x14ac:dyDescent="0.35">
      <c r="A332" t="s">
        <v>434</v>
      </c>
      <c r="B332">
        <v>26</v>
      </c>
      <c r="C332">
        <v>783216000</v>
      </c>
      <c r="D332">
        <v>35000000</v>
      </c>
      <c r="E332" s="20">
        <f t="shared" si="67"/>
        <v>0.26666666666666666</v>
      </c>
      <c r="F332" s="20">
        <f t="shared" si="64"/>
        <v>0.22222222222222221</v>
      </c>
      <c r="G332" s="20">
        <f t="shared" si="65"/>
        <v>0.33333333333333331</v>
      </c>
      <c r="H332" s="19">
        <f t="shared" si="68"/>
        <v>0.11764705882352941</v>
      </c>
      <c r="I332" s="19">
        <f t="shared" si="69"/>
        <v>0.11764705882352941</v>
      </c>
      <c r="J332" s="19">
        <f t="shared" si="66"/>
        <v>4.2349809425857581E-2</v>
      </c>
      <c r="K332">
        <f t="shared" si="70"/>
        <v>90</v>
      </c>
      <c r="L332">
        <f t="shared" si="71"/>
        <v>90</v>
      </c>
      <c r="M332">
        <f t="shared" si="72"/>
        <v>90</v>
      </c>
      <c r="N332">
        <f t="shared" si="73"/>
        <v>2.9629629629629628E-3</v>
      </c>
      <c r="O332">
        <f t="shared" si="74"/>
        <v>2.4691358024691358E-3</v>
      </c>
      <c r="P332">
        <f t="shared" si="75"/>
        <v>3.7037037037037034E-3</v>
      </c>
      <c r="Q332" s="18">
        <f t="shared" si="76"/>
        <v>0.4</v>
      </c>
      <c r="R332" t="s">
        <v>37</v>
      </c>
      <c r="S332" t="s">
        <v>38</v>
      </c>
      <c r="T332" t="s">
        <v>43</v>
      </c>
      <c r="U332" t="s">
        <v>105</v>
      </c>
      <c r="V332" t="s">
        <v>54</v>
      </c>
      <c r="W332">
        <v>1350</v>
      </c>
      <c r="X332">
        <v>720</v>
      </c>
      <c r="Y332">
        <v>630</v>
      </c>
      <c r="Z332">
        <v>15</v>
      </c>
      <c r="AA332">
        <v>8</v>
      </c>
      <c r="AB332">
        <v>7</v>
      </c>
      <c r="AC332">
        <v>4</v>
      </c>
      <c r="AD332">
        <v>2</v>
      </c>
      <c r="AE332">
        <v>2</v>
      </c>
      <c r="AF332">
        <v>0</v>
      </c>
      <c r="AG332">
        <v>0</v>
      </c>
      <c r="AH332">
        <v>0</v>
      </c>
      <c r="AI332">
        <v>6</v>
      </c>
      <c r="AJ332">
        <v>3</v>
      </c>
      <c r="AK332">
        <v>3</v>
      </c>
      <c r="AL332">
        <v>15</v>
      </c>
      <c r="AM332">
        <v>9</v>
      </c>
      <c r="AN332">
        <v>6</v>
      </c>
      <c r="AO332">
        <v>63</v>
      </c>
      <c r="AP332">
        <v>324</v>
      </c>
      <c r="AQ332">
        <v>32</v>
      </c>
      <c r="AR332">
        <v>2</v>
      </c>
    </row>
    <row r="333" spans="1:44" x14ac:dyDescent="0.35">
      <c r="A333" t="s">
        <v>435</v>
      </c>
      <c r="B333">
        <v>29</v>
      </c>
      <c r="C333">
        <v>674866800</v>
      </c>
      <c r="D333">
        <v>2800000</v>
      </c>
      <c r="E333" s="20">
        <f t="shared" si="67"/>
        <v>0.10714285714285714</v>
      </c>
      <c r="F333" s="20">
        <f t="shared" si="64"/>
        <v>0.14285714285714285</v>
      </c>
      <c r="G333" s="20">
        <f t="shared" si="65"/>
        <v>7.1428571428571425E-2</v>
      </c>
      <c r="H333" s="19">
        <f t="shared" si="68"/>
        <v>0.11764705882352941</v>
      </c>
      <c r="I333" s="19">
        <f t="shared" si="69"/>
        <v>0.17647058823529413</v>
      </c>
      <c r="J333" s="19">
        <f t="shared" si="66"/>
        <v>2.2248708780294002E-2</v>
      </c>
      <c r="K333">
        <f t="shared" si="70"/>
        <v>82</v>
      </c>
      <c r="L333">
        <f t="shared" si="71"/>
        <v>76</v>
      </c>
      <c r="M333">
        <f t="shared" si="72"/>
        <v>90</v>
      </c>
      <c r="N333">
        <f t="shared" si="73"/>
        <v>1.3066202090592333E-3</v>
      </c>
      <c r="O333">
        <f t="shared" si="74"/>
        <v>1.8796992481203006E-3</v>
      </c>
      <c r="P333">
        <f t="shared" si="75"/>
        <v>7.9365079365079365E-4</v>
      </c>
      <c r="Q333" s="18">
        <f t="shared" si="76"/>
        <v>7.1428571428571425E-2</v>
      </c>
      <c r="R333" t="s">
        <v>37</v>
      </c>
      <c r="S333" t="s">
        <v>38</v>
      </c>
      <c r="T333" t="s">
        <v>43</v>
      </c>
      <c r="U333" t="s">
        <v>72</v>
      </c>
      <c r="V333" t="s">
        <v>45</v>
      </c>
      <c r="W333">
        <v>1148</v>
      </c>
      <c r="X333">
        <v>608</v>
      </c>
      <c r="Y333">
        <v>540</v>
      </c>
      <c r="Z333">
        <v>14</v>
      </c>
      <c r="AA333">
        <v>8</v>
      </c>
      <c r="AB333">
        <v>6</v>
      </c>
      <c r="AC333">
        <v>2</v>
      </c>
      <c r="AD333">
        <v>2</v>
      </c>
      <c r="AE333">
        <v>0</v>
      </c>
      <c r="AF333">
        <v>1</v>
      </c>
      <c r="AG333">
        <v>0</v>
      </c>
      <c r="AH333">
        <v>1</v>
      </c>
      <c r="AI333">
        <v>1</v>
      </c>
      <c r="AJ333">
        <v>1</v>
      </c>
      <c r="AK333">
        <v>0</v>
      </c>
      <c r="AL333">
        <v>28</v>
      </c>
      <c r="AM333">
        <v>14</v>
      </c>
      <c r="AN333">
        <v>14</v>
      </c>
      <c r="AO333">
        <v>105</v>
      </c>
      <c r="AP333">
        <v>146</v>
      </c>
      <c r="AQ333">
        <v>132</v>
      </c>
      <c r="AR333">
        <v>2</v>
      </c>
    </row>
    <row r="334" spans="1:44" x14ac:dyDescent="0.35">
      <c r="A334" t="s">
        <v>436</v>
      </c>
      <c r="B334">
        <v>22</v>
      </c>
      <c r="C334">
        <v>887673600</v>
      </c>
      <c r="D334">
        <v>1300000</v>
      </c>
      <c r="E334" s="20" t="str">
        <f t="shared" si="67"/>
        <v/>
      </c>
      <c r="F334" s="20" t="str">
        <f t="shared" si="64"/>
        <v/>
      </c>
      <c r="G334" s="20" t="str">
        <f t="shared" si="65"/>
        <v/>
      </c>
      <c r="H334" s="19">
        <f t="shared" si="68"/>
        <v>0</v>
      </c>
      <c r="I334" s="19">
        <f t="shared" si="69"/>
        <v>0</v>
      </c>
      <c r="J334" s="19">
        <f t="shared" si="66"/>
        <v>1.0329757647993643E-2</v>
      </c>
      <c r="K334">
        <f t="shared" si="70"/>
        <v>22.6</v>
      </c>
      <c r="L334">
        <f t="shared" si="71"/>
        <v>11</v>
      </c>
      <c r="M334">
        <f t="shared" si="72"/>
        <v>30.333333333333332</v>
      </c>
      <c r="N334" t="str">
        <f t="shared" si="73"/>
        <v/>
      </c>
      <c r="O334" t="str">
        <f t="shared" si="74"/>
        <v/>
      </c>
      <c r="P334" t="str">
        <f t="shared" si="75"/>
        <v/>
      </c>
      <c r="Q334" s="18">
        <f t="shared" si="76"/>
        <v>0</v>
      </c>
      <c r="R334" t="s">
        <v>37</v>
      </c>
      <c r="S334" t="s">
        <v>38</v>
      </c>
      <c r="T334" t="s">
        <v>50</v>
      </c>
      <c r="U334" t="s">
        <v>72</v>
      </c>
      <c r="V334" t="s">
        <v>45</v>
      </c>
      <c r="W334">
        <v>113</v>
      </c>
      <c r="X334">
        <v>22</v>
      </c>
      <c r="Y334">
        <v>91</v>
      </c>
      <c r="Z334">
        <v>5</v>
      </c>
      <c r="AA334">
        <v>2</v>
      </c>
      <c r="AB334">
        <v>3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3</v>
      </c>
      <c r="AM334">
        <v>2</v>
      </c>
      <c r="AN334">
        <v>1</v>
      </c>
      <c r="AO334">
        <v>-1</v>
      </c>
      <c r="AP334">
        <v>-1</v>
      </c>
      <c r="AQ334">
        <v>-1</v>
      </c>
      <c r="AR334">
        <v>23</v>
      </c>
    </row>
    <row r="335" spans="1:44" x14ac:dyDescent="0.35">
      <c r="A335" t="s">
        <v>437</v>
      </c>
      <c r="B335">
        <v>30</v>
      </c>
      <c r="C335">
        <v>643849200</v>
      </c>
      <c r="D335">
        <v>40000000</v>
      </c>
      <c r="E335" s="20">
        <f t="shared" si="67"/>
        <v>0.18181818181818182</v>
      </c>
      <c r="F335" s="20">
        <f t="shared" si="64"/>
        <v>0.16666666666666666</v>
      </c>
      <c r="G335" s="20">
        <f t="shared" si="65"/>
        <v>0.2</v>
      </c>
      <c r="H335" s="19">
        <f t="shared" si="68"/>
        <v>2.564102564102564E-2</v>
      </c>
      <c r="I335" s="19">
        <f t="shared" si="69"/>
        <v>5.128205128205128E-2</v>
      </c>
      <c r="J335" s="19">
        <f t="shared" si="66"/>
        <v>3.6187960265619629E-2</v>
      </c>
      <c r="K335">
        <f t="shared" si="70"/>
        <v>80.066666666666663</v>
      </c>
      <c r="L335">
        <f t="shared" si="71"/>
        <v>72.875</v>
      </c>
      <c r="M335">
        <f t="shared" si="72"/>
        <v>88.285714285714292</v>
      </c>
      <c r="N335">
        <f t="shared" si="73"/>
        <v>2.270834910302021E-3</v>
      </c>
      <c r="O335">
        <f t="shared" si="74"/>
        <v>2.2870211549456832E-3</v>
      </c>
      <c r="P335">
        <f t="shared" si="75"/>
        <v>2.2653721682847896E-3</v>
      </c>
      <c r="Q335" s="18">
        <f t="shared" si="76"/>
        <v>0.53333333333333333</v>
      </c>
      <c r="R335" t="s">
        <v>37</v>
      </c>
      <c r="S335" t="s">
        <v>38</v>
      </c>
      <c r="T335" t="s">
        <v>43</v>
      </c>
      <c r="U335" t="s">
        <v>65</v>
      </c>
      <c r="V335" t="s">
        <v>45</v>
      </c>
      <c r="W335">
        <v>1201</v>
      </c>
      <c r="X335">
        <v>583</v>
      </c>
      <c r="Y335">
        <v>618</v>
      </c>
      <c r="Z335">
        <v>15</v>
      </c>
      <c r="AA335">
        <v>8</v>
      </c>
      <c r="AB335">
        <v>7</v>
      </c>
      <c r="AC335">
        <v>1</v>
      </c>
      <c r="AD335">
        <v>0</v>
      </c>
      <c r="AE335">
        <v>1</v>
      </c>
      <c r="AF335">
        <v>1</v>
      </c>
      <c r="AG335">
        <v>1</v>
      </c>
      <c r="AH335">
        <v>0</v>
      </c>
      <c r="AI335">
        <v>8</v>
      </c>
      <c r="AJ335">
        <v>5</v>
      </c>
      <c r="AK335">
        <v>3</v>
      </c>
      <c r="AL335">
        <v>11</v>
      </c>
      <c r="AM335">
        <v>6</v>
      </c>
      <c r="AN335">
        <v>5</v>
      </c>
      <c r="AO335">
        <v>171</v>
      </c>
      <c r="AP335">
        <v>156</v>
      </c>
      <c r="AQ335">
        <v>19</v>
      </c>
      <c r="AR335">
        <v>10</v>
      </c>
    </row>
    <row r="336" spans="1:44" x14ac:dyDescent="0.35">
      <c r="A336" t="s">
        <v>438</v>
      </c>
      <c r="B336">
        <v>23</v>
      </c>
      <c r="C336">
        <v>860886000</v>
      </c>
      <c r="D336">
        <v>15000000</v>
      </c>
      <c r="E336" s="20">
        <f t="shared" si="67"/>
        <v>5.8823529411764705E-2</v>
      </c>
      <c r="F336" s="20">
        <f t="shared" si="64"/>
        <v>0.125</v>
      </c>
      <c r="G336" s="20" t="str">
        <f t="shared" si="65"/>
        <v/>
      </c>
      <c r="H336" s="19">
        <f t="shared" si="68"/>
        <v>0</v>
      </c>
      <c r="I336" s="19">
        <f t="shared" si="69"/>
        <v>3.7037037037037035E-2</v>
      </c>
      <c r="J336" s="19">
        <f t="shared" si="66"/>
        <v>5.6969236612229399E-2</v>
      </c>
      <c r="K336">
        <f t="shared" si="70"/>
        <v>90</v>
      </c>
      <c r="L336">
        <f t="shared" si="71"/>
        <v>90</v>
      </c>
      <c r="M336">
        <f t="shared" si="72"/>
        <v>90</v>
      </c>
      <c r="N336">
        <f t="shared" si="73"/>
        <v>6.5359477124183002E-4</v>
      </c>
      <c r="O336">
        <f t="shared" si="74"/>
        <v>1.3888888888888889E-3</v>
      </c>
      <c r="P336" t="str">
        <f t="shared" si="75"/>
        <v/>
      </c>
      <c r="Q336" s="18">
        <f t="shared" si="76"/>
        <v>0.44444444444444442</v>
      </c>
      <c r="R336" t="s">
        <v>37</v>
      </c>
      <c r="S336" t="s">
        <v>38</v>
      </c>
      <c r="T336" t="s">
        <v>43</v>
      </c>
      <c r="U336" t="s">
        <v>80</v>
      </c>
      <c r="V336" t="s">
        <v>45</v>
      </c>
      <c r="W336">
        <v>1620</v>
      </c>
      <c r="X336">
        <v>810</v>
      </c>
      <c r="Y336">
        <v>810</v>
      </c>
      <c r="Z336">
        <v>18</v>
      </c>
      <c r="AA336">
        <v>9</v>
      </c>
      <c r="AB336">
        <v>9</v>
      </c>
      <c r="AC336">
        <v>0</v>
      </c>
      <c r="AD336">
        <v>0</v>
      </c>
      <c r="AE336">
        <v>0</v>
      </c>
      <c r="AF336">
        <v>1</v>
      </c>
      <c r="AG336">
        <v>1</v>
      </c>
      <c r="AH336">
        <v>0</v>
      </c>
      <c r="AI336">
        <v>8</v>
      </c>
      <c r="AJ336">
        <v>6</v>
      </c>
      <c r="AK336">
        <v>2</v>
      </c>
      <c r="AL336">
        <v>17</v>
      </c>
      <c r="AM336">
        <v>8</v>
      </c>
      <c r="AN336">
        <v>9</v>
      </c>
      <c r="AO336">
        <v>210</v>
      </c>
      <c r="AP336">
        <v>163</v>
      </c>
      <c r="AQ336">
        <v>26</v>
      </c>
      <c r="AR336">
        <v>25</v>
      </c>
    </row>
    <row r="337" spans="1:44" x14ac:dyDescent="0.35">
      <c r="A337" t="s">
        <v>439</v>
      </c>
      <c r="B337">
        <v>18</v>
      </c>
      <c r="C337">
        <v>1022194800</v>
      </c>
      <c r="D337">
        <v>250000</v>
      </c>
      <c r="E337" s="20" t="str">
        <f t="shared" si="67"/>
        <v/>
      </c>
      <c r="F337" s="20" t="str">
        <f t="shared" si="64"/>
        <v/>
      </c>
      <c r="G337" s="20" t="str">
        <f t="shared" si="65"/>
        <v/>
      </c>
      <c r="H337" s="19">
        <f t="shared" si="68"/>
        <v>0</v>
      </c>
      <c r="I337" s="19">
        <f t="shared" si="69"/>
        <v>0</v>
      </c>
      <c r="J337" s="19">
        <f t="shared" si="66"/>
        <v>1.4602803738317756E-3</v>
      </c>
      <c r="K337" t="str">
        <f t="shared" si="70"/>
        <v/>
      </c>
      <c r="L337" t="str">
        <f t="shared" si="71"/>
        <v/>
      </c>
      <c r="M337" t="str">
        <f t="shared" si="72"/>
        <v/>
      </c>
      <c r="N337" t="str">
        <f t="shared" si="73"/>
        <v/>
      </c>
      <c r="O337" t="str">
        <f t="shared" si="74"/>
        <v/>
      </c>
      <c r="P337" t="str">
        <f t="shared" si="75"/>
        <v/>
      </c>
      <c r="Q337" s="18" t="str">
        <f t="shared" si="76"/>
        <v/>
      </c>
      <c r="R337" t="s">
        <v>37</v>
      </c>
      <c r="S337" t="s">
        <v>38</v>
      </c>
      <c r="T337" t="s">
        <v>43</v>
      </c>
      <c r="U337" t="s">
        <v>48</v>
      </c>
      <c r="V337" t="s">
        <v>45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-1</v>
      </c>
      <c r="AP337">
        <v>-1</v>
      </c>
      <c r="AQ337">
        <v>-1</v>
      </c>
      <c r="AR337">
        <v>-1</v>
      </c>
    </row>
    <row r="338" spans="1:44" x14ac:dyDescent="0.35">
      <c r="A338" t="s">
        <v>440</v>
      </c>
      <c r="B338">
        <v>25</v>
      </c>
      <c r="C338">
        <v>797900400</v>
      </c>
      <c r="D338">
        <v>32000000</v>
      </c>
      <c r="E338" s="20" t="str">
        <f t="shared" si="67"/>
        <v/>
      </c>
      <c r="F338" s="20" t="str">
        <f t="shared" ref="F338:F401" si="77">IFERROR(IF((AD338+AG338)/AM338=0,"",(AD338+AG338)/AM338),"")</f>
        <v/>
      </c>
      <c r="G338" s="20" t="str">
        <f t="shared" ref="G338:G401" si="78">IFERROR(IF((AE338+AH338)/AN338=0,"",(AE338+AH338)/AN338),"")</f>
        <v/>
      </c>
      <c r="H338" s="19">
        <f t="shared" si="68"/>
        <v>0</v>
      </c>
      <c r="I338" s="19">
        <f t="shared" si="69"/>
        <v>0</v>
      </c>
      <c r="J338" s="19">
        <f t="shared" si="66"/>
        <v>7.4121257745092359E-2</v>
      </c>
      <c r="K338">
        <f t="shared" si="70"/>
        <v>77.882352941176464</v>
      </c>
      <c r="L338">
        <f t="shared" si="71"/>
        <v>69.400000000000006</v>
      </c>
      <c r="M338">
        <f t="shared" si="72"/>
        <v>90</v>
      </c>
      <c r="N338" t="str">
        <f t="shared" si="73"/>
        <v/>
      </c>
      <c r="O338" t="str">
        <f t="shared" si="74"/>
        <v/>
      </c>
      <c r="P338" t="str">
        <f t="shared" si="75"/>
        <v/>
      </c>
      <c r="Q338" s="18">
        <f t="shared" si="76"/>
        <v>0.29411764705882354</v>
      </c>
      <c r="R338" t="s">
        <v>37</v>
      </c>
      <c r="S338" t="s">
        <v>38</v>
      </c>
      <c r="T338" t="s">
        <v>50</v>
      </c>
      <c r="U338" t="s">
        <v>60</v>
      </c>
      <c r="V338" t="s">
        <v>157</v>
      </c>
      <c r="W338">
        <v>1324</v>
      </c>
      <c r="X338">
        <v>694</v>
      </c>
      <c r="Y338">
        <v>630</v>
      </c>
      <c r="Z338">
        <v>17</v>
      </c>
      <c r="AA338">
        <v>10</v>
      </c>
      <c r="AB338">
        <v>7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5</v>
      </c>
      <c r="AJ338">
        <v>2</v>
      </c>
      <c r="AK338">
        <v>3</v>
      </c>
      <c r="AL338">
        <v>14</v>
      </c>
      <c r="AM338">
        <v>7</v>
      </c>
      <c r="AN338">
        <v>7</v>
      </c>
      <c r="AO338">
        <v>276</v>
      </c>
      <c r="AP338">
        <v>309</v>
      </c>
      <c r="AQ338">
        <v>-1</v>
      </c>
      <c r="AR338">
        <v>22</v>
      </c>
    </row>
    <row r="339" spans="1:44" x14ac:dyDescent="0.35">
      <c r="A339" t="s">
        <v>441</v>
      </c>
      <c r="B339">
        <v>26</v>
      </c>
      <c r="C339">
        <v>786499200</v>
      </c>
      <c r="D339">
        <v>15000000</v>
      </c>
      <c r="E339" s="20">
        <f t="shared" si="67"/>
        <v>0.3</v>
      </c>
      <c r="F339" s="20">
        <f t="shared" si="77"/>
        <v>0.4</v>
      </c>
      <c r="G339" s="20">
        <f t="shared" si="78"/>
        <v>0.2</v>
      </c>
      <c r="H339" s="19">
        <f t="shared" si="68"/>
        <v>8.6956521739130432E-2</v>
      </c>
      <c r="I339" s="19">
        <f t="shared" si="69"/>
        <v>0.2608695652173913</v>
      </c>
      <c r="J339" s="19">
        <f t="shared" si="66"/>
        <v>6.0691887517701798E-2</v>
      </c>
      <c r="K339">
        <f t="shared" si="70"/>
        <v>76</v>
      </c>
      <c r="L339">
        <f t="shared" si="71"/>
        <v>69.7</v>
      </c>
      <c r="M339">
        <f t="shared" si="72"/>
        <v>83</v>
      </c>
      <c r="N339">
        <f t="shared" si="73"/>
        <v>3.9473684210526317E-3</v>
      </c>
      <c r="O339">
        <f t="shared" si="74"/>
        <v>5.7388809182209472E-3</v>
      </c>
      <c r="P339">
        <f t="shared" si="75"/>
        <v>2.4096385542168677E-3</v>
      </c>
      <c r="Q339" s="18">
        <f t="shared" si="76"/>
        <v>0.31578947368421051</v>
      </c>
      <c r="R339" t="s">
        <v>37</v>
      </c>
      <c r="S339" t="s">
        <v>38</v>
      </c>
      <c r="T339" t="s">
        <v>39</v>
      </c>
      <c r="U339" t="s">
        <v>40</v>
      </c>
      <c r="V339" t="s">
        <v>157</v>
      </c>
      <c r="W339">
        <v>1444</v>
      </c>
      <c r="X339">
        <v>697</v>
      </c>
      <c r="Y339">
        <v>747</v>
      </c>
      <c r="Z339">
        <v>19</v>
      </c>
      <c r="AA339">
        <v>10</v>
      </c>
      <c r="AB339">
        <v>9</v>
      </c>
      <c r="AC339">
        <v>2</v>
      </c>
      <c r="AD339">
        <v>2</v>
      </c>
      <c r="AE339">
        <v>0</v>
      </c>
      <c r="AF339">
        <v>4</v>
      </c>
      <c r="AG339">
        <v>2</v>
      </c>
      <c r="AH339">
        <v>2</v>
      </c>
      <c r="AI339">
        <v>6</v>
      </c>
      <c r="AJ339">
        <v>2</v>
      </c>
      <c r="AK339">
        <v>4</v>
      </c>
      <c r="AL339">
        <v>20</v>
      </c>
      <c r="AM339">
        <v>10</v>
      </c>
      <c r="AN339">
        <v>10</v>
      </c>
      <c r="AO339">
        <v>130</v>
      </c>
      <c r="AP339">
        <v>32</v>
      </c>
      <c r="AQ339">
        <v>-1</v>
      </c>
      <c r="AR339">
        <v>3</v>
      </c>
    </row>
    <row r="340" spans="1:44" x14ac:dyDescent="0.35">
      <c r="A340" t="s">
        <v>442</v>
      </c>
      <c r="B340">
        <v>37</v>
      </c>
      <c r="C340">
        <v>412473600</v>
      </c>
      <c r="D340">
        <v>350000</v>
      </c>
      <c r="E340" s="20" t="str">
        <f t="shared" si="67"/>
        <v/>
      </c>
      <c r="F340" s="20" t="str">
        <f t="shared" si="77"/>
        <v/>
      </c>
      <c r="G340" s="20" t="str">
        <f t="shared" si="78"/>
        <v/>
      </c>
      <c r="H340" s="19">
        <f t="shared" si="68"/>
        <v>0</v>
      </c>
      <c r="I340" s="19">
        <f t="shared" si="69"/>
        <v>0</v>
      </c>
      <c r="J340" s="19">
        <f t="shared" si="66"/>
        <v>4.8385981889818207E-4</v>
      </c>
      <c r="K340" t="str">
        <f t="shared" si="70"/>
        <v/>
      </c>
      <c r="L340" t="str">
        <f t="shared" si="71"/>
        <v/>
      </c>
      <c r="M340" t="str">
        <f t="shared" si="72"/>
        <v/>
      </c>
      <c r="N340" t="str">
        <f t="shared" si="73"/>
        <v/>
      </c>
      <c r="O340" t="str">
        <f t="shared" si="74"/>
        <v/>
      </c>
      <c r="P340" t="str">
        <f t="shared" si="75"/>
        <v/>
      </c>
      <c r="Q340" s="18" t="str">
        <f t="shared" si="76"/>
        <v/>
      </c>
      <c r="R340" t="s">
        <v>37</v>
      </c>
      <c r="S340" t="s">
        <v>38</v>
      </c>
      <c r="T340" t="s">
        <v>47</v>
      </c>
      <c r="U340" t="s">
        <v>51</v>
      </c>
      <c r="V340" t="s">
        <v>45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-1</v>
      </c>
      <c r="AP340">
        <v>-1</v>
      </c>
      <c r="AQ340">
        <v>-1</v>
      </c>
      <c r="AR340">
        <v>-1</v>
      </c>
    </row>
    <row r="341" spans="1:44" x14ac:dyDescent="0.35">
      <c r="A341" t="s">
        <v>443</v>
      </c>
      <c r="B341">
        <v>34</v>
      </c>
      <c r="C341">
        <v>534643200</v>
      </c>
      <c r="D341">
        <v>800000</v>
      </c>
      <c r="E341" s="20" t="str">
        <f t="shared" si="67"/>
        <v/>
      </c>
      <c r="F341" s="20" t="str">
        <f t="shared" si="77"/>
        <v/>
      </c>
      <c r="G341" s="20" t="str">
        <f t="shared" si="78"/>
        <v/>
      </c>
      <c r="H341" s="19">
        <f t="shared" si="68"/>
        <v>0</v>
      </c>
      <c r="I341" s="19">
        <f t="shared" si="69"/>
        <v>0</v>
      </c>
      <c r="J341" s="19">
        <f t="shared" si="66"/>
        <v>6.3567739372268573E-3</v>
      </c>
      <c r="K341">
        <f t="shared" si="70"/>
        <v>46.5</v>
      </c>
      <c r="L341">
        <f t="shared" si="71"/>
        <v>90</v>
      </c>
      <c r="M341">
        <f t="shared" si="72"/>
        <v>3</v>
      </c>
      <c r="N341" t="str">
        <f t="shared" si="73"/>
        <v/>
      </c>
      <c r="O341" t="str">
        <f t="shared" si="74"/>
        <v/>
      </c>
      <c r="P341" t="str">
        <f t="shared" si="75"/>
        <v/>
      </c>
      <c r="Q341" s="18">
        <f t="shared" si="76"/>
        <v>0</v>
      </c>
      <c r="R341" t="s">
        <v>37</v>
      </c>
      <c r="S341" t="s">
        <v>38</v>
      </c>
      <c r="T341" t="s">
        <v>43</v>
      </c>
      <c r="U341" t="s">
        <v>72</v>
      </c>
      <c r="V341" t="s">
        <v>45</v>
      </c>
      <c r="W341">
        <v>93</v>
      </c>
      <c r="X341">
        <v>90</v>
      </c>
      <c r="Y341">
        <v>3</v>
      </c>
      <c r="Z341">
        <v>2</v>
      </c>
      <c r="AA341">
        <v>1</v>
      </c>
      <c r="AB341">
        <v>1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5</v>
      </c>
      <c r="AM341">
        <v>5</v>
      </c>
      <c r="AN341">
        <v>0</v>
      </c>
      <c r="AO341">
        <v>-1</v>
      </c>
      <c r="AP341">
        <v>-1</v>
      </c>
      <c r="AQ341">
        <v>-1</v>
      </c>
      <c r="AR341">
        <v>11</v>
      </c>
    </row>
    <row r="342" spans="1:44" x14ac:dyDescent="0.35">
      <c r="A342" t="s">
        <v>444</v>
      </c>
      <c r="B342">
        <v>21</v>
      </c>
      <c r="C342">
        <v>947635200</v>
      </c>
      <c r="D342">
        <v>400000</v>
      </c>
      <c r="E342" s="20" t="str">
        <f t="shared" si="67"/>
        <v/>
      </c>
      <c r="F342" s="20" t="str">
        <f t="shared" si="77"/>
        <v/>
      </c>
      <c r="G342" s="20" t="str">
        <f t="shared" si="78"/>
        <v/>
      </c>
      <c r="H342" s="19">
        <f t="shared" si="68"/>
        <v>0</v>
      </c>
      <c r="I342" s="19">
        <f t="shared" si="69"/>
        <v>0</v>
      </c>
      <c r="J342" s="19">
        <f t="shared" si="66"/>
        <v>1.7252533965926246E-3</v>
      </c>
      <c r="K342">
        <f t="shared" si="70"/>
        <v>15.5</v>
      </c>
      <c r="L342">
        <f t="shared" si="71"/>
        <v>13</v>
      </c>
      <c r="M342">
        <f t="shared" si="72"/>
        <v>18</v>
      </c>
      <c r="N342" t="str">
        <f t="shared" si="73"/>
        <v/>
      </c>
      <c r="O342" t="str">
        <f t="shared" si="74"/>
        <v/>
      </c>
      <c r="P342" t="str">
        <f t="shared" si="75"/>
        <v/>
      </c>
      <c r="Q342" s="18">
        <f t="shared" si="76"/>
        <v>0</v>
      </c>
      <c r="R342" t="s">
        <v>37</v>
      </c>
      <c r="S342" t="s">
        <v>38</v>
      </c>
      <c r="T342" t="s">
        <v>43</v>
      </c>
      <c r="U342" t="s">
        <v>179</v>
      </c>
      <c r="V342" t="s">
        <v>45</v>
      </c>
      <c r="W342">
        <v>31</v>
      </c>
      <c r="X342">
        <v>13</v>
      </c>
      <c r="Y342">
        <v>18</v>
      </c>
      <c r="Z342">
        <v>2</v>
      </c>
      <c r="AA342">
        <v>1</v>
      </c>
      <c r="AB342">
        <v>1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-1</v>
      </c>
      <c r="AP342">
        <v>-1</v>
      </c>
      <c r="AQ342">
        <v>-1</v>
      </c>
      <c r="AR342">
        <v>12</v>
      </c>
    </row>
    <row r="343" spans="1:44" x14ac:dyDescent="0.35">
      <c r="A343" t="s">
        <v>445</v>
      </c>
      <c r="B343">
        <v>19</v>
      </c>
      <c r="C343">
        <v>1003446000</v>
      </c>
      <c r="E343" s="20" t="str">
        <f t="shared" si="67"/>
        <v/>
      </c>
      <c r="F343" s="20" t="str">
        <f t="shared" si="77"/>
        <v/>
      </c>
      <c r="G343" s="20" t="str">
        <f t="shared" si="78"/>
        <v/>
      </c>
      <c r="H343" s="19">
        <f t="shared" si="68"/>
        <v>0</v>
      </c>
      <c r="I343" s="19">
        <f t="shared" si="69"/>
        <v>0</v>
      </c>
      <c r="J343" s="19">
        <f t="shared" si="66"/>
        <v>0</v>
      </c>
      <c r="K343" t="str">
        <f t="shared" si="70"/>
        <v/>
      </c>
      <c r="L343" t="str">
        <f t="shared" si="71"/>
        <v/>
      </c>
      <c r="M343" t="str">
        <f t="shared" si="72"/>
        <v/>
      </c>
      <c r="N343" t="str">
        <f t="shared" si="73"/>
        <v/>
      </c>
      <c r="O343" t="str">
        <f t="shared" si="74"/>
        <v/>
      </c>
      <c r="P343" t="str">
        <f t="shared" si="75"/>
        <v/>
      </c>
      <c r="Q343" s="18" t="str">
        <f t="shared" si="76"/>
        <v/>
      </c>
      <c r="R343" t="s">
        <v>37</v>
      </c>
      <c r="S343" t="s">
        <v>38</v>
      </c>
      <c r="T343" t="s">
        <v>50</v>
      </c>
      <c r="U343" t="s">
        <v>67</v>
      </c>
      <c r="V343" t="s">
        <v>45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-1</v>
      </c>
      <c r="AP343">
        <v>-1</v>
      </c>
      <c r="AQ343">
        <v>-1</v>
      </c>
      <c r="AR343">
        <v>-1</v>
      </c>
    </row>
    <row r="344" spans="1:44" x14ac:dyDescent="0.35">
      <c r="A344" t="s">
        <v>446</v>
      </c>
      <c r="B344">
        <v>29</v>
      </c>
      <c r="C344">
        <v>690681600</v>
      </c>
      <c r="D344">
        <v>27000000</v>
      </c>
      <c r="E344" s="20">
        <f t="shared" si="67"/>
        <v>0.08</v>
      </c>
      <c r="F344" s="20">
        <f t="shared" si="77"/>
        <v>7.6923076923076927E-2</v>
      </c>
      <c r="G344" s="20">
        <f t="shared" si="78"/>
        <v>8.3333333333333329E-2</v>
      </c>
      <c r="H344" s="19">
        <f t="shared" si="68"/>
        <v>8.6956521739130432E-2</v>
      </c>
      <c r="I344" s="19">
        <f t="shared" si="69"/>
        <v>8.6956521739130432E-2</v>
      </c>
      <c r="J344" s="19">
        <f t="shared" si="66"/>
        <v>0.10924539753186324</v>
      </c>
      <c r="K344">
        <f t="shared" si="70"/>
        <v>90</v>
      </c>
      <c r="L344">
        <f t="shared" si="71"/>
        <v>90</v>
      </c>
      <c r="M344">
        <f t="shared" si="72"/>
        <v>90</v>
      </c>
      <c r="N344">
        <f t="shared" si="73"/>
        <v>8.8888888888888893E-4</v>
      </c>
      <c r="O344">
        <f t="shared" si="74"/>
        <v>8.547008547008547E-4</v>
      </c>
      <c r="P344">
        <f t="shared" si="75"/>
        <v>9.2592592592592585E-4</v>
      </c>
      <c r="Q344" s="18">
        <f t="shared" si="76"/>
        <v>0.31578947368421051</v>
      </c>
      <c r="R344" t="s">
        <v>37</v>
      </c>
      <c r="S344" t="s">
        <v>38</v>
      </c>
      <c r="T344" t="s">
        <v>43</v>
      </c>
      <c r="U344" t="s">
        <v>40</v>
      </c>
      <c r="V344" t="s">
        <v>45</v>
      </c>
      <c r="W344">
        <v>1710</v>
      </c>
      <c r="X344">
        <v>810</v>
      </c>
      <c r="Y344">
        <v>900</v>
      </c>
      <c r="Z344">
        <v>19</v>
      </c>
      <c r="AA344">
        <v>9</v>
      </c>
      <c r="AB344">
        <v>10</v>
      </c>
      <c r="AC344">
        <v>2</v>
      </c>
      <c r="AD344">
        <v>1</v>
      </c>
      <c r="AE344">
        <v>1</v>
      </c>
      <c r="AF344">
        <v>0</v>
      </c>
      <c r="AG344">
        <v>0</v>
      </c>
      <c r="AH344">
        <v>0</v>
      </c>
      <c r="AI344">
        <v>6</v>
      </c>
      <c r="AJ344">
        <v>2</v>
      </c>
      <c r="AK344">
        <v>4</v>
      </c>
      <c r="AL344">
        <v>25</v>
      </c>
      <c r="AM344">
        <v>13</v>
      </c>
      <c r="AN344">
        <v>12</v>
      </c>
      <c r="AO344">
        <v>135</v>
      </c>
      <c r="AP344">
        <v>317</v>
      </c>
      <c r="AQ344">
        <v>83</v>
      </c>
      <c r="AR344">
        <v>5</v>
      </c>
    </row>
    <row r="345" spans="1:44" x14ac:dyDescent="0.35">
      <c r="A345" t="s">
        <v>447</v>
      </c>
      <c r="C345">
        <v>0</v>
      </c>
      <c r="E345" s="20" t="str">
        <f t="shared" si="67"/>
        <v/>
      </c>
      <c r="F345" s="20" t="str">
        <f t="shared" si="77"/>
        <v/>
      </c>
      <c r="G345" s="20" t="str">
        <f t="shared" si="78"/>
        <v/>
      </c>
      <c r="H345" s="19">
        <f t="shared" si="68"/>
        <v>0</v>
      </c>
      <c r="I345" s="19">
        <f t="shared" si="69"/>
        <v>0</v>
      </c>
      <c r="J345" s="19">
        <f t="shared" si="66"/>
        <v>0</v>
      </c>
      <c r="K345" t="str">
        <f t="shared" si="70"/>
        <v/>
      </c>
      <c r="L345" t="str">
        <f t="shared" si="71"/>
        <v/>
      </c>
      <c r="M345" t="str">
        <f t="shared" si="72"/>
        <v/>
      </c>
      <c r="N345" t="str">
        <f t="shared" si="73"/>
        <v/>
      </c>
      <c r="O345" t="str">
        <f t="shared" si="74"/>
        <v/>
      </c>
      <c r="P345" t="str">
        <f t="shared" si="75"/>
        <v/>
      </c>
      <c r="Q345" s="18" t="str">
        <f t="shared" si="76"/>
        <v/>
      </c>
      <c r="R345" t="s">
        <v>37</v>
      </c>
      <c r="S345" t="s">
        <v>38</v>
      </c>
      <c r="T345" t="s">
        <v>43</v>
      </c>
      <c r="U345" t="s">
        <v>60</v>
      </c>
      <c r="V345" t="s">
        <v>45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-1</v>
      </c>
      <c r="AP345">
        <v>-1</v>
      </c>
      <c r="AQ345">
        <v>-1</v>
      </c>
      <c r="AR345">
        <v>-1</v>
      </c>
    </row>
    <row r="346" spans="1:44" x14ac:dyDescent="0.35">
      <c r="A346" t="s">
        <v>448</v>
      </c>
      <c r="B346">
        <v>17</v>
      </c>
      <c r="C346">
        <v>1044576000</v>
      </c>
      <c r="E346" s="20" t="str">
        <f t="shared" si="67"/>
        <v/>
      </c>
      <c r="F346" s="20" t="str">
        <f t="shared" si="77"/>
        <v/>
      </c>
      <c r="G346" s="20" t="str">
        <f t="shared" si="78"/>
        <v/>
      </c>
      <c r="H346" s="19">
        <f t="shared" si="68"/>
        <v>0</v>
      </c>
      <c r="I346" s="19">
        <f t="shared" si="69"/>
        <v>0</v>
      </c>
      <c r="J346" s="19">
        <f t="shared" si="66"/>
        <v>0</v>
      </c>
      <c r="K346" t="str">
        <f t="shared" si="70"/>
        <v/>
      </c>
      <c r="L346" t="str">
        <f t="shared" si="71"/>
        <v/>
      </c>
      <c r="M346" t="str">
        <f t="shared" si="72"/>
        <v/>
      </c>
      <c r="N346" t="str">
        <f t="shared" si="73"/>
        <v/>
      </c>
      <c r="O346" t="str">
        <f t="shared" si="74"/>
        <v/>
      </c>
      <c r="P346" t="str">
        <f t="shared" si="75"/>
        <v/>
      </c>
      <c r="Q346" s="18" t="str">
        <f t="shared" si="76"/>
        <v/>
      </c>
      <c r="R346" t="s">
        <v>37</v>
      </c>
      <c r="S346" t="s">
        <v>38</v>
      </c>
      <c r="T346" t="s">
        <v>39</v>
      </c>
      <c r="U346" t="s">
        <v>119</v>
      </c>
      <c r="V346" t="s">
        <v>45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-1</v>
      </c>
      <c r="AP346">
        <v>-1</v>
      </c>
      <c r="AQ346">
        <v>-1</v>
      </c>
      <c r="AR346">
        <v>-1</v>
      </c>
    </row>
    <row r="347" spans="1:44" x14ac:dyDescent="0.35">
      <c r="A347" t="s">
        <v>449</v>
      </c>
      <c r="B347">
        <v>29</v>
      </c>
      <c r="C347">
        <v>683506800</v>
      </c>
      <c r="D347">
        <v>7000000</v>
      </c>
      <c r="E347" s="20">
        <f t="shared" si="67"/>
        <v>3.5714285714285712E-2</v>
      </c>
      <c r="F347" s="20" t="str">
        <f t="shared" si="77"/>
        <v/>
      </c>
      <c r="G347" s="20">
        <f t="shared" si="78"/>
        <v>7.1428571428571425E-2</v>
      </c>
      <c r="H347" s="19">
        <f t="shared" si="68"/>
        <v>2.8571428571428571E-2</v>
      </c>
      <c r="I347" s="19">
        <f t="shared" si="69"/>
        <v>2.8571428571428571E-2</v>
      </c>
      <c r="J347" s="19">
        <f t="shared" si="66"/>
        <v>3.0191934440370931E-2</v>
      </c>
      <c r="K347">
        <f t="shared" si="70"/>
        <v>88.8</v>
      </c>
      <c r="L347">
        <f t="shared" si="71"/>
        <v>90</v>
      </c>
      <c r="M347">
        <f t="shared" si="72"/>
        <v>87.428571428571431</v>
      </c>
      <c r="N347">
        <f t="shared" si="73"/>
        <v>4.0218790218790216E-4</v>
      </c>
      <c r="O347" t="str">
        <f t="shared" si="74"/>
        <v/>
      </c>
      <c r="P347">
        <f t="shared" si="75"/>
        <v>8.169934640522875E-4</v>
      </c>
      <c r="Q347" s="18">
        <f t="shared" si="76"/>
        <v>0.2</v>
      </c>
      <c r="R347" t="s">
        <v>37</v>
      </c>
      <c r="S347" t="s">
        <v>38</v>
      </c>
      <c r="T347" t="s">
        <v>43</v>
      </c>
      <c r="U347" t="s">
        <v>179</v>
      </c>
      <c r="V347" t="s">
        <v>110</v>
      </c>
      <c r="W347">
        <v>1332</v>
      </c>
      <c r="X347">
        <v>720</v>
      </c>
      <c r="Y347">
        <v>612</v>
      </c>
      <c r="Z347">
        <v>15</v>
      </c>
      <c r="AA347">
        <v>8</v>
      </c>
      <c r="AB347">
        <v>7</v>
      </c>
      <c r="AC347">
        <v>1</v>
      </c>
      <c r="AD347">
        <v>0</v>
      </c>
      <c r="AE347">
        <v>1</v>
      </c>
      <c r="AF347">
        <v>0</v>
      </c>
      <c r="AG347">
        <v>0</v>
      </c>
      <c r="AH347">
        <v>0</v>
      </c>
      <c r="AI347">
        <v>3</v>
      </c>
      <c r="AJ347">
        <v>1</v>
      </c>
      <c r="AK347">
        <v>2</v>
      </c>
      <c r="AL347">
        <v>28</v>
      </c>
      <c r="AM347">
        <v>14</v>
      </c>
      <c r="AN347">
        <v>14</v>
      </c>
      <c r="AO347">
        <v>170</v>
      </c>
      <c r="AP347">
        <v>329</v>
      </c>
      <c r="AQ347">
        <v>126</v>
      </c>
      <c r="AR347">
        <v>9</v>
      </c>
    </row>
    <row r="348" spans="1:44" x14ac:dyDescent="0.35">
      <c r="A348" t="s">
        <v>450</v>
      </c>
      <c r="C348">
        <v>0</v>
      </c>
      <c r="D348">
        <v>1000000</v>
      </c>
      <c r="E348" s="20" t="str">
        <f t="shared" si="67"/>
        <v/>
      </c>
      <c r="F348" s="20" t="str">
        <f t="shared" si="77"/>
        <v/>
      </c>
      <c r="G348" s="20" t="str">
        <f t="shared" si="78"/>
        <v/>
      </c>
      <c r="H348" s="19">
        <f t="shared" si="68"/>
        <v>0</v>
      </c>
      <c r="I348" s="19">
        <f t="shared" si="69"/>
        <v>0</v>
      </c>
      <c r="J348" s="19">
        <f t="shared" si="66"/>
        <v>9.0469900664049069E-4</v>
      </c>
      <c r="K348">
        <f t="shared" si="70"/>
        <v>39</v>
      </c>
      <c r="L348">
        <f t="shared" si="71"/>
        <v>39</v>
      </c>
      <c r="M348" t="str">
        <f t="shared" si="72"/>
        <v/>
      </c>
      <c r="N348" t="str">
        <f t="shared" si="73"/>
        <v/>
      </c>
      <c r="O348" t="str">
        <f t="shared" si="74"/>
        <v/>
      </c>
      <c r="P348" t="str">
        <f t="shared" si="75"/>
        <v/>
      </c>
      <c r="Q348" s="18">
        <f t="shared" si="76"/>
        <v>0</v>
      </c>
      <c r="R348" t="s">
        <v>37</v>
      </c>
      <c r="S348" t="s">
        <v>38</v>
      </c>
      <c r="T348" t="s">
        <v>50</v>
      </c>
      <c r="U348" t="s">
        <v>65</v>
      </c>
      <c r="V348" t="s">
        <v>45</v>
      </c>
      <c r="W348">
        <v>39</v>
      </c>
      <c r="X348">
        <v>39</v>
      </c>
      <c r="Y348">
        <v>0</v>
      </c>
      <c r="Z348">
        <v>1</v>
      </c>
      <c r="AA348">
        <v>1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4</v>
      </c>
      <c r="AM348">
        <v>4</v>
      </c>
      <c r="AN348">
        <v>0</v>
      </c>
      <c r="AO348">
        <v>-1</v>
      </c>
      <c r="AP348">
        <v>-1</v>
      </c>
      <c r="AQ348">
        <v>-1</v>
      </c>
      <c r="AR348">
        <v>17</v>
      </c>
    </row>
    <row r="349" spans="1:44" x14ac:dyDescent="0.35">
      <c r="A349" t="s">
        <v>451</v>
      </c>
      <c r="B349">
        <v>27</v>
      </c>
      <c r="C349">
        <v>743122800</v>
      </c>
      <c r="D349">
        <v>33000000</v>
      </c>
      <c r="E349" s="20">
        <f t="shared" si="67"/>
        <v>0.375</v>
      </c>
      <c r="F349" s="20">
        <f t="shared" si="77"/>
        <v>0.1111111111111111</v>
      </c>
      <c r="G349" s="20">
        <f t="shared" si="78"/>
        <v>0.7142857142857143</v>
      </c>
      <c r="H349" s="19">
        <f t="shared" si="68"/>
        <v>0</v>
      </c>
      <c r="I349" s="19">
        <f t="shared" si="69"/>
        <v>0.2</v>
      </c>
      <c r="J349" s="19">
        <f t="shared" si="66"/>
        <v>6.2797335870599436E-2</v>
      </c>
      <c r="K349">
        <f t="shared" si="70"/>
        <v>88.5</v>
      </c>
      <c r="L349">
        <f t="shared" si="71"/>
        <v>90</v>
      </c>
      <c r="M349">
        <f t="shared" si="72"/>
        <v>87</v>
      </c>
      <c r="N349">
        <f t="shared" si="73"/>
        <v>4.2372881355932203E-3</v>
      </c>
      <c r="O349">
        <f t="shared" si="74"/>
        <v>1.2345679012345679E-3</v>
      </c>
      <c r="P349">
        <f t="shared" si="75"/>
        <v>8.2101806239737278E-3</v>
      </c>
      <c r="Q349" s="18">
        <f t="shared" si="76"/>
        <v>8.3333333333333329E-2</v>
      </c>
      <c r="R349" t="s">
        <v>37</v>
      </c>
      <c r="S349" t="s">
        <v>38</v>
      </c>
      <c r="T349" t="s">
        <v>43</v>
      </c>
      <c r="U349" t="s">
        <v>53</v>
      </c>
      <c r="V349" t="s">
        <v>54</v>
      </c>
      <c r="W349">
        <v>1062</v>
      </c>
      <c r="X349">
        <v>540</v>
      </c>
      <c r="Y349">
        <v>522</v>
      </c>
      <c r="Z349">
        <v>12</v>
      </c>
      <c r="AA349">
        <v>6</v>
      </c>
      <c r="AB349">
        <v>6</v>
      </c>
      <c r="AC349">
        <v>0</v>
      </c>
      <c r="AD349">
        <v>0</v>
      </c>
      <c r="AE349">
        <v>0</v>
      </c>
      <c r="AF349">
        <v>6</v>
      </c>
      <c r="AG349">
        <v>1</v>
      </c>
      <c r="AH349">
        <v>5</v>
      </c>
      <c r="AI349">
        <v>1</v>
      </c>
      <c r="AJ349">
        <v>0</v>
      </c>
      <c r="AK349">
        <v>1</v>
      </c>
      <c r="AL349">
        <v>16</v>
      </c>
      <c r="AM349">
        <v>9</v>
      </c>
      <c r="AN349">
        <v>7</v>
      </c>
      <c r="AO349">
        <v>221</v>
      </c>
      <c r="AP349">
        <v>5</v>
      </c>
      <c r="AQ349">
        <v>90</v>
      </c>
      <c r="AR349">
        <v>23</v>
      </c>
    </row>
    <row r="350" spans="1:44" x14ac:dyDescent="0.35">
      <c r="A350" t="s">
        <v>452</v>
      </c>
      <c r="B350">
        <v>28</v>
      </c>
      <c r="C350">
        <v>713660400</v>
      </c>
      <c r="D350">
        <v>25000000</v>
      </c>
      <c r="E350" s="20">
        <f t="shared" si="67"/>
        <v>0.2</v>
      </c>
      <c r="F350" s="20">
        <f t="shared" si="77"/>
        <v>0.25</v>
      </c>
      <c r="G350" s="20" t="str">
        <f t="shared" si="78"/>
        <v/>
      </c>
      <c r="H350" s="19">
        <f t="shared" si="68"/>
        <v>2.9411764705882353E-2</v>
      </c>
      <c r="I350" s="19">
        <f t="shared" si="69"/>
        <v>2.9411764705882353E-2</v>
      </c>
      <c r="J350" s="19">
        <f t="shared" si="66"/>
        <v>3.5146914100941937E-2</v>
      </c>
      <c r="K350">
        <f t="shared" si="70"/>
        <v>32.6</v>
      </c>
      <c r="L350">
        <f t="shared" si="71"/>
        <v>35.857142857142854</v>
      </c>
      <c r="M350">
        <f t="shared" si="72"/>
        <v>29.75</v>
      </c>
      <c r="N350">
        <f t="shared" si="73"/>
        <v>6.1349693251533744E-3</v>
      </c>
      <c r="O350">
        <f t="shared" si="74"/>
        <v>6.9721115537848613E-3</v>
      </c>
      <c r="P350" t="str">
        <f t="shared" si="75"/>
        <v/>
      </c>
      <c r="Q350" s="18">
        <f t="shared" si="76"/>
        <v>0.4</v>
      </c>
      <c r="R350" t="s">
        <v>37</v>
      </c>
      <c r="S350" t="s">
        <v>38</v>
      </c>
      <c r="T350" t="s">
        <v>50</v>
      </c>
      <c r="U350" t="s">
        <v>90</v>
      </c>
      <c r="V350" t="s">
        <v>82</v>
      </c>
      <c r="W350">
        <v>489</v>
      </c>
      <c r="X350">
        <v>251</v>
      </c>
      <c r="Y350">
        <v>238</v>
      </c>
      <c r="Z350">
        <v>15</v>
      </c>
      <c r="AA350">
        <v>7</v>
      </c>
      <c r="AB350">
        <v>8</v>
      </c>
      <c r="AC350">
        <v>1</v>
      </c>
      <c r="AD350">
        <v>1</v>
      </c>
      <c r="AE350">
        <v>0</v>
      </c>
      <c r="AF350">
        <v>0</v>
      </c>
      <c r="AG350">
        <v>0</v>
      </c>
      <c r="AH350">
        <v>0</v>
      </c>
      <c r="AI350">
        <v>6</v>
      </c>
      <c r="AJ350">
        <v>3</v>
      </c>
      <c r="AK350">
        <v>3</v>
      </c>
      <c r="AL350">
        <v>5</v>
      </c>
      <c r="AM350">
        <v>4</v>
      </c>
      <c r="AN350">
        <v>1</v>
      </c>
      <c r="AO350">
        <v>95</v>
      </c>
      <c r="AP350">
        <v>344</v>
      </c>
      <c r="AQ350">
        <v>-1</v>
      </c>
      <c r="AR350">
        <v>6</v>
      </c>
    </row>
    <row r="351" spans="1:44" x14ac:dyDescent="0.35">
      <c r="A351" t="s">
        <v>453</v>
      </c>
      <c r="B351">
        <v>29</v>
      </c>
      <c r="C351">
        <v>670978800</v>
      </c>
      <c r="D351">
        <v>12000000</v>
      </c>
      <c r="E351" s="20" t="str">
        <f t="shared" si="67"/>
        <v/>
      </c>
      <c r="F351" s="20" t="str">
        <f t="shared" si="77"/>
        <v/>
      </c>
      <c r="G351" s="20" t="str">
        <f t="shared" si="78"/>
        <v/>
      </c>
      <c r="H351" s="19">
        <f t="shared" si="68"/>
        <v>0</v>
      </c>
      <c r="I351" s="19">
        <f t="shared" si="69"/>
        <v>0</v>
      </c>
      <c r="J351" s="19">
        <f t="shared" si="66"/>
        <v>5.431707593074573E-2</v>
      </c>
      <c r="K351">
        <f t="shared" si="70"/>
        <v>68.111111111111114</v>
      </c>
      <c r="L351">
        <f t="shared" si="71"/>
        <v>66.125</v>
      </c>
      <c r="M351">
        <f t="shared" si="72"/>
        <v>69.7</v>
      </c>
      <c r="N351" t="str">
        <f t="shared" si="73"/>
        <v/>
      </c>
      <c r="O351" t="str">
        <f t="shared" si="74"/>
        <v/>
      </c>
      <c r="P351" t="str">
        <f t="shared" si="75"/>
        <v/>
      </c>
      <c r="Q351" s="18">
        <f t="shared" si="76"/>
        <v>0.22222222222222221</v>
      </c>
      <c r="R351" t="s">
        <v>37</v>
      </c>
      <c r="S351" t="s">
        <v>38</v>
      </c>
      <c r="T351" t="s">
        <v>50</v>
      </c>
      <c r="U351" t="s">
        <v>114</v>
      </c>
      <c r="V351" t="s">
        <v>76</v>
      </c>
      <c r="W351">
        <v>1226</v>
      </c>
      <c r="X351">
        <v>529</v>
      </c>
      <c r="Y351">
        <v>697</v>
      </c>
      <c r="Z351">
        <v>18</v>
      </c>
      <c r="AA351">
        <v>8</v>
      </c>
      <c r="AB351">
        <v>10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4</v>
      </c>
      <c r="AJ351">
        <v>3</v>
      </c>
      <c r="AK351">
        <v>1</v>
      </c>
      <c r="AL351">
        <v>23</v>
      </c>
      <c r="AM351">
        <v>12</v>
      </c>
      <c r="AN351">
        <v>11</v>
      </c>
      <c r="AO351">
        <v>219</v>
      </c>
      <c r="AP351">
        <v>291</v>
      </c>
      <c r="AQ351">
        <v>-1</v>
      </c>
      <c r="AR351">
        <v>16</v>
      </c>
    </row>
    <row r="352" spans="1:44" x14ac:dyDescent="0.35">
      <c r="A352" t="s">
        <v>454</v>
      </c>
      <c r="B352">
        <v>29</v>
      </c>
      <c r="C352">
        <v>683074800</v>
      </c>
      <c r="D352">
        <v>3500000</v>
      </c>
      <c r="E352" s="20" t="str">
        <f t="shared" si="67"/>
        <v/>
      </c>
      <c r="F352" s="20" t="str">
        <f t="shared" si="77"/>
        <v/>
      </c>
      <c r="G352" s="20" t="str">
        <f t="shared" si="78"/>
        <v/>
      </c>
      <c r="H352" s="19">
        <f t="shared" si="68"/>
        <v>0</v>
      </c>
      <c r="I352" s="19">
        <f t="shared" si="69"/>
        <v>0</v>
      </c>
      <c r="J352" s="19">
        <f t="shared" si="66"/>
        <v>1.5095967220185465E-2</v>
      </c>
      <c r="K352">
        <f t="shared" si="70"/>
        <v>89.047619047619051</v>
      </c>
      <c r="L352">
        <f t="shared" si="71"/>
        <v>88</v>
      </c>
      <c r="M352">
        <f t="shared" si="72"/>
        <v>90</v>
      </c>
      <c r="N352" t="str">
        <f t="shared" si="73"/>
        <v/>
      </c>
      <c r="O352" t="str">
        <f t="shared" si="74"/>
        <v/>
      </c>
      <c r="P352" t="str">
        <f t="shared" si="75"/>
        <v/>
      </c>
      <c r="Q352" s="18">
        <f t="shared" si="76"/>
        <v>0.2857142857142857</v>
      </c>
      <c r="R352" t="s">
        <v>37</v>
      </c>
      <c r="S352" t="s">
        <v>38</v>
      </c>
      <c r="T352" t="s">
        <v>43</v>
      </c>
      <c r="U352" t="s">
        <v>179</v>
      </c>
      <c r="V352" t="s">
        <v>45</v>
      </c>
      <c r="W352">
        <v>1870</v>
      </c>
      <c r="X352">
        <v>880</v>
      </c>
      <c r="Y352">
        <v>990</v>
      </c>
      <c r="Z352">
        <v>21</v>
      </c>
      <c r="AA352">
        <v>10</v>
      </c>
      <c r="AB352">
        <v>11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6</v>
      </c>
      <c r="AJ352">
        <v>2</v>
      </c>
      <c r="AK352">
        <v>4</v>
      </c>
      <c r="AL352">
        <v>36</v>
      </c>
      <c r="AM352">
        <v>15</v>
      </c>
      <c r="AN352">
        <v>21</v>
      </c>
      <c r="AO352">
        <v>333</v>
      </c>
      <c r="AP352">
        <v>273</v>
      </c>
      <c r="AQ352">
        <v>120</v>
      </c>
      <c r="AR352">
        <v>18</v>
      </c>
    </row>
    <row r="353" spans="1:44" x14ac:dyDescent="0.35">
      <c r="A353" t="s">
        <v>455</v>
      </c>
      <c r="C353">
        <v>0</v>
      </c>
      <c r="E353" s="20" t="str">
        <f t="shared" si="67"/>
        <v/>
      </c>
      <c r="F353" s="20" t="str">
        <f t="shared" si="77"/>
        <v/>
      </c>
      <c r="G353" s="20" t="str">
        <f t="shared" si="78"/>
        <v/>
      </c>
      <c r="H353" s="19">
        <f t="shared" si="68"/>
        <v>0</v>
      </c>
      <c r="I353" s="19">
        <f t="shared" si="69"/>
        <v>0</v>
      </c>
      <c r="J353" s="19">
        <f t="shared" si="66"/>
        <v>0</v>
      </c>
      <c r="K353" t="str">
        <f t="shared" si="70"/>
        <v/>
      </c>
      <c r="L353" t="str">
        <f t="shared" si="71"/>
        <v/>
      </c>
      <c r="M353" t="str">
        <f t="shared" si="72"/>
        <v/>
      </c>
      <c r="N353" t="str">
        <f t="shared" si="73"/>
        <v/>
      </c>
      <c r="O353" t="str">
        <f t="shared" si="74"/>
        <v/>
      </c>
      <c r="P353" t="str">
        <f t="shared" si="75"/>
        <v/>
      </c>
      <c r="Q353" s="18" t="str">
        <f t="shared" si="76"/>
        <v/>
      </c>
      <c r="R353" t="s">
        <v>37</v>
      </c>
      <c r="S353" t="s">
        <v>38</v>
      </c>
      <c r="T353" t="s">
        <v>50</v>
      </c>
      <c r="U353" t="s">
        <v>60</v>
      </c>
      <c r="V353" t="s">
        <v>45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-1</v>
      </c>
      <c r="AP353">
        <v>-1</v>
      </c>
      <c r="AQ353">
        <v>-1</v>
      </c>
      <c r="AR353">
        <v>-1</v>
      </c>
    </row>
    <row r="354" spans="1:44" x14ac:dyDescent="0.35">
      <c r="A354" t="s">
        <v>456</v>
      </c>
      <c r="B354">
        <v>17</v>
      </c>
      <c r="C354">
        <v>1063839600</v>
      </c>
      <c r="E354" s="20" t="str">
        <f t="shared" si="67"/>
        <v/>
      </c>
      <c r="F354" s="20" t="str">
        <f t="shared" si="77"/>
        <v/>
      </c>
      <c r="G354" s="20" t="str">
        <f t="shared" si="78"/>
        <v/>
      </c>
      <c r="H354" s="19">
        <f t="shared" si="68"/>
        <v>0</v>
      </c>
      <c r="I354" s="19">
        <f t="shared" si="69"/>
        <v>0</v>
      </c>
      <c r="J354" s="19">
        <f t="shared" si="66"/>
        <v>0</v>
      </c>
      <c r="K354" t="str">
        <f t="shared" si="70"/>
        <v/>
      </c>
      <c r="L354" t="str">
        <f t="shared" si="71"/>
        <v/>
      </c>
      <c r="M354" t="str">
        <f t="shared" si="72"/>
        <v/>
      </c>
      <c r="N354" t="str">
        <f t="shared" si="73"/>
        <v/>
      </c>
      <c r="O354" t="str">
        <f t="shared" si="74"/>
        <v/>
      </c>
      <c r="P354" t="str">
        <f t="shared" si="75"/>
        <v/>
      </c>
      <c r="Q354" s="18" t="str">
        <f t="shared" si="76"/>
        <v/>
      </c>
      <c r="R354" t="s">
        <v>37</v>
      </c>
      <c r="S354" t="s">
        <v>38</v>
      </c>
      <c r="T354" t="s">
        <v>43</v>
      </c>
      <c r="U354" t="s">
        <v>65</v>
      </c>
      <c r="V354" t="s">
        <v>45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-1</v>
      </c>
      <c r="AP354">
        <v>-1</v>
      </c>
      <c r="AQ354">
        <v>-1</v>
      </c>
      <c r="AR354">
        <v>-1</v>
      </c>
    </row>
    <row r="355" spans="1:44" x14ac:dyDescent="0.35">
      <c r="A355" t="s">
        <v>457</v>
      </c>
      <c r="B355">
        <v>25</v>
      </c>
      <c r="C355">
        <v>805503600</v>
      </c>
      <c r="D355">
        <v>22000000</v>
      </c>
      <c r="E355" s="20">
        <f t="shared" si="67"/>
        <v>0.16666666666666666</v>
      </c>
      <c r="F355" s="20">
        <f t="shared" si="77"/>
        <v>0.16666666666666666</v>
      </c>
      <c r="G355" s="20">
        <f t="shared" si="78"/>
        <v>0.16666666666666666</v>
      </c>
      <c r="H355" s="19">
        <f t="shared" si="68"/>
        <v>0</v>
      </c>
      <c r="I355" s="19">
        <f t="shared" si="69"/>
        <v>6.8181818181818177E-2</v>
      </c>
      <c r="J355" s="19">
        <f t="shared" si="66"/>
        <v>3.0414045759314303E-2</v>
      </c>
      <c r="K355">
        <f t="shared" si="70"/>
        <v>77.5</v>
      </c>
      <c r="L355">
        <f t="shared" si="71"/>
        <v>69.8</v>
      </c>
      <c r="M355">
        <f t="shared" si="72"/>
        <v>87.125</v>
      </c>
      <c r="N355">
        <f t="shared" si="73"/>
        <v>2.1505376344086021E-3</v>
      </c>
      <c r="O355">
        <f t="shared" si="74"/>
        <v>2.3877745940783192E-3</v>
      </c>
      <c r="P355">
        <f t="shared" si="75"/>
        <v>1.9129603060736489E-3</v>
      </c>
      <c r="Q355" s="18">
        <f t="shared" si="76"/>
        <v>0.3888888888888889</v>
      </c>
      <c r="R355" t="s">
        <v>37</v>
      </c>
      <c r="S355" t="s">
        <v>38</v>
      </c>
      <c r="T355" t="s">
        <v>43</v>
      </c>
      <c r="U355" t="s">
        <v>51</v>
      </c>
      <c r="V355" t="s">
        <v>45</v>
      </c>
      <c r="W355">
        <v>1395</v>
      </c>
      <c r="X355">
        <v>698</v>
      </c>
      <c r="Y355">
        <v>697</v>
      </c>
      <c r="Z355">
        <v>18</v>
      </c>
      <c r="AA355">
        <v>10</v>
      </c>
      <c r="AB355">
        <v>8</v>
      </c>
      <c r="AC355">
        <v>0</v>
      </c>
      <c r="AD355">
        <v>0</v>
      </c>
      <c r="AE355">
        <v>0</v>
      </c>
      <c r="AF355">
        <v>3</v>
      </c>
      <c r="AG355">
        <v>2</v>
      </c>
      <c r="AH355">
        <v>1</v>
      </c>
      <c r="AI355">
        <v>7</v>
      </c>
      <c r="AJ355">
        <v>4</v>
      </c>
      <c r="AK355">
        <v>3</v>
      </c>
      <c r="AL355">
        <v>18</v>
      </c>
      <c r="AM355">
        <v>12</v>
      </c>
      <c r="AN355">
        <v>6</v>
      </c>
      <c r="AO355">
        <v>358</v>
      </c>
      <c r="AP355">
        <v>58</v>
      </c>
      <c r="AQ355">
        <v>56</v>
      </c>
      <c r="AR355">
        <v>23</v>
      </c>
    </row>
    <row r="356" spans="1:44" x14ac:dyDescent="0.35">
      <c r="A356" t="s">
        <v>458</v>
      </c>
      <c r="C356">
        <v>0</v>
      </c>
      <c r="D356">
        <v>2500000</v>
      </c>
      <c r="E356" s="20" t="str">
        <f t="shared" si="67"/>
        <v/>
      </c>
      <c r="F356" s="20" t="str">
        <f t="shared" si="77"/>
        <v/>
      </c>
      <c r="G356" s="20" t="str">
        <f t="shared" si="78"/>
        <v/>
      </c>
      <c r="H356" s="19">
        <f t="shared" si="68"/>
        <v>0</v>
      </c>
      <c r="I356" s="19">
        <f t="shared" si="69"/>
        <v>0</v>
      </c>
      <c r="J356" s="19">
        <f t="shared" si="66"/>
        <v>5.1546391752577319E-3</v>
      </c>
      <c r="K356">
        <f t="shared" si="70"/>
        <v>68</v>
      </c>
      <c r="L356">
        <f t="shared" si="71"/>
        <v>46</v>
      </c>
      <c r="M356">
        <f t="shared" si="72"/>
        <v>90</v>
      </c>
      <c r="N356" t="str">
        <f t="shared" si="73"/>
        <v/>
      </c>
      <c r="O356" t="str">
        <f t="shared" si="74"/>
        <v/>
      </c>
      <c r="P356" t="str">
        <f t="shared" si="75"/>
        <v/>
      </c>
      <c r="Q356" s="18">
        <f t="shared" si="76"/>
        <v>0.25</v>
      </c>
      <c r="R356" t="s">
        <v>37</v>
      </c>
      <c r="S356" t="s">
        <v>38</v>
      </c>
      <c r="T356" t="s">
        <v>50</v>
      </c>
      <c r="U356" t="s">
        <v>136</v>
      </c>
      <c r="V356" t="s">
        <v>45</v>
      </c>
      <c r="W356">
        <v>272</v>
      </c>
      <c r="X356">
        <v>92</v>
      </c>
      <c r="Y356">
        <v>180</v>
      </c>
      <c r="Z356">
        <v>4</v>
      </c>
      <c r="AA356">
        <v>2</v>
      </c>
      <c r="AB356">
        <v>2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1</v>
      </c>
      <c r="AJ356">
        <v>1</v>
      </c>
      <c r="AK356">
        <v>0</v>
      </c>
      <c r="AL356">
        <v>4</v>
      </c>
      <c r="AM356">
        <v>2</v>
      </c>
      <c r="AN356">
        <v>2</v>
      </c>
      <c r="AO356">
        <v>277</v>
      </c>
      <c r="AP356">
        <v>339</v>
      </c>
      <c r="AQ356">
        <v>-1</v>
      </c>
      <c r="AR356">
        <v>21</v>
      </c>
    </row>
    <row r="357" spans="1:44" x14ac:dyDescent="0.35">
      <c r="A357" t="s">
        <v>459</v>
      </c>
      <c r="B357">
        <v>24</v>
      </c>
      <c r="C357">
        <v>823737600</v>
      </c>
      <c r="D357">
        <v>12000000</v>
      </c>
      <c r="E357" s="20" t="str">
        <f t="shared" si="67"/>
        <v/>
      </c>
      <c r="F357" s="20" t="str">
        <f t="shared" si="77"/>
        <v/>
      </c>
      <c r="G357" s="20" t="str">
        <f t="shared" si="78"/>
        <v/>
      </c>
      <c r="H357" s="19">
        <f t="shared" si="68"/>
        <v>0</v>
      </c>
      <c r="I357" s="19">
        <f t="shared" si="69"/>
        <v>0</v>
      </c>
      <c r="J357" s="19">
        <f t="shared" si="66"/>
        <v>7.0093457943925228E-2</v>
      </c>
      <c r="K357">
        <f t="shared" si="70"/>
        <v>33.5</v>
      </c>
      <c r="L357">
        <f t="shared" si="71"/>
        <v>20.5</v>
      </c>
      <c r="M357">
        <f t="shared" si="72"/>
        <v>40</v>
      </c>
      <c r="N357" t="str">
        <f t="shared" si="73"/>
        <v/>
      </c>
      <c r="O357" t="str">
        <f t="shared" si="74"/>
        <v/>
      </c>
      <c r="P357" t="str">
        <f t="shared" si="75"/>
        <v/>
      </c>
      <c r="Q357" s="18">
        <f t="shared" si="76"/>
        <v>0</v>
      </c>
      <c r="R357" t="s">
        <v>37</v>
      </c>
      <c r="S357" t="s">
        <v>38</v>
      </c>
      <c r="T357" t="s">
        <v>39</v>
      </c>
      <c r="U357" t="s">
        <v>48</v>
      </c>
      <c r="V357" t="s">
        <v>54</v>
      </c>
      <c r="W357">
        <v>201</v>
      </c>
      <c r="X357">
        <v>41</v>
      </c>
      <c r="Y357">
        <v>160</v>
      </c>
      <c r="Z357">
        <v>6</v>
      </c>
      <c r="AA357">
        <v>2</v>
      </c>
      <c r="AB357">
        <v>4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5</v>
      </c>
      <c r="AM357">
        <v>1</v>
      </c>
      <c r="AN357">
        <v>4</v>
      </c>
      <c r="AO357">
        <v>-1</v>
      </c>
      <c r="AP357">
        <v>-1</v>
      </c>
      <c r="AQ357">
        <v>-1</v>
      </c>
      <c r="AR357">
        <v>9</v>
      </c>
    </row>
    <row r="358" spans="1:44" x14ac:dyDescent="0.35">
      <c r="A358" t="s">
        <v>460</v>
      </c>
      <c r="B358">
        <v>21</v>
      </c>
      <c r="C358">
        <v>937177200</v>
      </c>
      <c r="D358">
        <v>200000</v>
      </c>
      <c r="E358" s="20" t="str">
        <f t="shared" si="67"/>
        <v/>
      </c>
      <c r="F358" s="20" t="str">
        <f t="shared" si="77"/>
        <v/>
      </c>
      <c r="G358" s="20" t="str">
        <f t="shared" si="78"/>
        <v/>
      </c>
      <c r="H358" s="19">
        <f t="shared" si="68"/>
        <v>0</v>
      </c>
      <c r="I358" s="19">
        <f t="shared" si="69"/>
        <v>0</v>
      </c>
      <c r="J358" s="19">
        <f t="shared" si="66"/>
        <v>1.3119055428009183E-3</v>
      </c>
      <c r="K358" t="str">
        <f t="shared" si="70"/>
        <v/>
      </c>
      <c r="L358" t="str">
        <f t="shared" si="71"/>
        <v/>
      </c>
      <c r="M358" t="str">
        <f t="shared" si="72"/>
        <v/>
      </c>
      <c r="N358" t="str">
        <f t="shared" si="73"/>
        <v/>
      </c>
      <c r="O358" t="str">
        <f t="shared" si="74"/>
        <v/>
      </c>
      <c r="P358" t="str">
        <f t="shared" si="75"/>
        <v/>
      </c>
      <c r="Q358" s="18" t="str">
        <f t="shared" si="76"/>
        <v/>
      </c>
      <c r="R358" t="s">
        <v>37</v>
      </c>
      <c r="S358" t="s">
        <v>38</v>
      </c>
      <c r="T358" t="s">
        <v>50</v>
      </c>
      <c r="U358" t="s">
        <v>119</v>
      </c>
      <c r="V358" t="s">
        <v>45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-1</v>
      </c>
      <c r="AP358">
        <v>-1</v>
      </c>
      <c r="AQ358">
        <v>-1</v>
      </c>
      <c r="AR358">
        <v>-1</v>
      </c>
    </row>
    <row r="359" spans="1:44" x14ac:dyDescent="0.35">
      <c r="A359" t="s">
        <v>461</v>
      </c>
      <c r="B359">
        <v>26</v>
      </c>
      <c r="C359">
        <v>780966000</v>
      </c>
      <c r="D359">
        <v>150000</v>
      </c>
      <c r="E359" s="20">
        <f t="shared" si="67"/>
        <v>9.0909090909090912E-2</v>
      </c>
      <c r="F359" s="20">
        <f t="shared" si="77"/>
        <v>0.1111111111111111</v>
      </c>
      <c r="G359" s="20" t="str">
        <f t="shared" si="78"/>
        <v/>
      </c>
      <c r="H359" s="19">
        <f t="shared" si="68"/>
        <v>0</v>
      </c>
      <c r="I359" s="19">
        <f t="shared" si="69"/>
        <v>2.9411764705882353E-2</v>
      </c>
      <c r="J359" s="19">
        <f t="shared" si="66"/>
        <v>4.8007681228996637E-4</v>
      </c>
      <c r="K359">
        <f t="shared" si="70"/>
        <v>63.166666666666664</v>
      </c>
      <c r="L359">
        <f t="shared" si="71"/>
        <v>60.714285714285715</v>
      </c>
      <c r="M359">
        <f t="shared" si="72"/>
        <v>66.599999999999994</v>
      </c>
      <c r="N359">
        <f t="shared" si="73"/>
        <v>1.4391940513312545E-3</v>
      </c>
      <c r="O359">
        <f t="shared" si="74"/>
        <v>1.8300653594771241E-3</v>
      </c>
      <c r="P359" t="str">
        <f t="shared" si="75"/>
        <v/>
      </c>
      <c r="Q359" s="18">
        <f t="shared" si="76"/>
        <v>0.41666666666666669</v>
      </c>
      <c r="R359" t="s">
        <v>37</v>
      </c>
      <c r="S359" t="s">
        <v>38</v>
      </c>
      <c r="T359" t="s">
        <v>50</v>
      </c>
      <c r="U359" t="s">
        <v>69</v>
      </c>
      <c r="V359" t="s">
        <v>70</v>
      </c>
      <c r="W359">
        <v>758</v>
      </c>
      <c r="X359">
        <v>425</v>
      </c>
      <c r="Y359">
        <v>333</v>
      </c>
      <c r="Z359">
        <v>12</v>
      </c>
      <c r="AA359">
        <v>7</v>
      </c>
      <c r="AB359">
        <v>5</v>
      </c>
      <c r="AC359">
        <v>0</v>
      </c>
      <c r="AD359">
        <v>0</v>
      </c>
      <c r="AE359">
        <v>0</v>
      </c>
      <c r="AF359">
        <v>1</v>
      </c>
      <c r="AG359">
        <v>1</v>
      </c>
      <c r="AH359">
        <v>0</v>
      </c>
      <c r="AI359">
        <v>5</v>
      </c>
      <c r="AJ359">
        <v>2</v>
      </c>
      <c r="AK359">
        <v>3</v>
      </c>
      <c r="AL359">
        <v>11</v>
      </c>
      <c r="AM359">
        <v>9</v>
      </c>
      <c r="AN359">
        <v>2</v>
      </c>
      <c r="AO359">
        <v>196</v>
      </c>
      <c r="AP359">
        <v>102</v>
      </c>
      <c r="AQ359">
        <v>-1</v>
      </c>
      <c r="AR359">
        <v>19</v>
      </c>
    </row>
    <row r="360" spans="1:44" x14ac:dyDescent="0.35">
      <c r="A360" t="s">
        <v>462</v>
      </c>
      <c r="B360">
        <v>30</v>
      </c>
      <c r="C360">
        <v>634867200</v>
      </c>
      <c r="D360">
        <v>9500000</v>
      </c>
      <c r="E360" s="20" t="str">
        <f t="shared" si="67"/>
        <v/>
      </c>
      <c r="F360" s="20" t="str">
        <f t="shared" si="77"/>
        <v/>
      </c>
      <c r="G360" s="20" t="str">
        <f t="shared" si="78"/>
        <v/>
      </c>
      <c r="H360" s="19">
        <f t="shared" si="68"/>
        <v>0</v>
      </c>
      <c r="I360" s="19">
        <f t="shared" si="69"/>
        <v>0</v>
      </c>
      <c r="J360" s="19">
        <f t="shared" si="66"/>
        <v>4.3001018445173698E-2</v>
      </c>
      <c r="K360">
        <f t="shared" si="70"/>
        <v>68.75</v>
      </c>
      <c r="L360">
        <f t="shared" si="71"/>
        <v>90</v>
      </c>
      <c r="M360">
        <f t="shared" si="72"/>
        <v>61.666666666666664</v>
      </c>
      <c r="N360" t="str">
        <f t="shared" si="73"/>
        <v/>
      </c>
      <c r="O360" t="str">
        <f t="shared" si="74"/>
        <v/>
      </c>
      <c r="P360" t="str">
        <f t="shared" si="75"/>
        <v/>
      </c>
      <c r="Q360" s="18">
        <f t="shared" si="76"/>
        <v>0</v>
      </c>
      <c r="R360" t="s">
        <v>37</v>
      </c>
      <c r="S360" t="s">
        <v>38</v>
      </c>
      <c r="T360" t="s">
        <v>43</v>
      </c>
      <c r="U360" t="s">
        <v>114</v>
      </c>
      <c r="V360" t="s">
        <v>54</v>
      </c>
      <c r="W360">
        <v>275</v>
      </c>
      <c r="X360">
        <v>90</v>
      </c>
      <c r="Y360">
        <v>185</v>
      </c>
      <c r="Z360">
        <v>4</v>
      </c>
      <c r="AA360">
        <v>1</v>
      </c>
      <c r="AB360">
        <v>3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7</v>
      </c>
      <c r="AM360">
        <v>2</v>
      </c>
      <c r="AN360">
        <v>5</v>
      </c>
      <c r="AO360">
        <v>322</v>
      </c>
      <c r="AP360">
        <v>201</v>
      </c>
      <c r="AQ360">
        <v>135</v>
      </c>
      <c r="AR360">
        <v>15</v>
      </c>
    </row>
    <row r="361" spans="1:44" x14ac:dyDescent="0.35">
      <c r="A361" t="s">
        <v>463</v>
      </c>
      <c r="B361">
        <v>27</v>
      </c>
      <c r="C361">
        <v>729734400</v>
      </c>
      <c r="D361">
        <v>14000000</v>
      </c>
      <c r="E361" s="20">
        <f t="shared" si="67"/>
        <v>0.66666666666666663</v>
      </c>
      <c r="F361" s="20">
        <f t="shared" si="77"/>
        <v>0.33333333333333331</v>
      </c>
      <c r="G361" s="20" t="str">
        <f t="shared" si="78"/>
        <v/>
      </c>
      <c r="H361" s="19">
        <f t="shared" si="68"/>
        <v>3.125E-2</v>
      </c>
      <c r="I361" s="19">
        <f t="shared" si="69"/>
        <v>6.25E-2</v>
      </c>
      <c r="J361" s="19">
        <f t="shared" si="66"/>
        <v>4.3839048066384848E-2</v>
      </c>
      <c r="K361">
        <f t="shared" si="70"/>
        <v>28.181818181818183</v>
      </c>
      <c r="L361">
        <f t="shared" si="71"/>
        <v>34</v>
      </c>
      <c r="M361">
        <f t="shared" si="72"/>
        <v>21.2</v>
      </c>
      <c r="N361">
        <f t="shared" si="73"/>
        <v>2.3655913978494619E-2</v>
      </c>
      <c r="O361">
        <f t="shared" si="74"/>
        <v>9.8039215686274508E-3</v>
      </c>
      <c r="P361" t="str">
        <f t="shared" si="75"/>
        <v/>
      </c>
      <c r="Q361" s="18">
        <f t="shared" si="76"/>
        <v>0.45454545454545453</v>
      </c>
      <c r="R361" t="s">
        <v>37</v>
      </c>
      <c r="S361" t="s">
        <v>38</v>
      </c>
      <c r="T361" t="s">
        <v>50</v>
      </c>
      <c r="U361" t="s">
        <v>44</v>
      </c>
      <c r="V361" t="s">
        <v>88</v>
      </c>
      <c r="W361">
        <v>310</v>
      </c>
      <c r="X361">
        <v>204</v>
      </c>
      <c r="Y361">
        <v>106</v>
      </c>
      <c r="Z361">
        <v>11</v>
      </c>
      <c r="AA361">
        <v>6</v>
      </c>
      <c r="AB361">
        <v>5</v>
      </c>
      <c r="AC361">
        <v>1</v>
      </c>
      <c r="AD361">
        <v>0</v>
      </c>
      <c r="AE361">
        <v>1</v>
      </c>
      <c r="AF361">
        <v>1</v>
      </c>
      <c r="AG361">
        <v>1</v>
      </c>
      <c r="AH361">
        <v>0</v>
      </c>
      <c r="AI361">
        <v>5</v>
      </c>
      <c r="AJ361">
        <v>2</v>
      </c>
      <c r="AK361">
        <v>3</v>
      </c>
      <c r="AL361">
        <v>3</v>
      </c>
      <c r="AM361">
        <v>3</v>
      </c>
      <c r="AN361">
        <v>0</v>
      </c>
      <c r="AO361">
        <v>56</v>
      </c>
      <c r="AP361">
        <v>18</v>
      </c>
      <c r="AQ361">
        <v>-1</v>
      </c>
      <c r="AR361">
        <v>9</v>
      </c>
    </row>
    <row r="362" spans="1:44" x14ac:dyDescent="0.35">
      <c r="A362" t="s">
        <v>464</v>
      </c>
      <c r="B362">
        <v>31</v>
      </c>
      <c r="C362">
        <v>627350400</v>
      </c>
      <c r="D362">
        <v>5000000</v>
      </c>
      <c r="E362" s="20">
        <f t="shared" si="67"/>
        <v>0.2</v>
      </c>
      <c r="F362" s="20">
        <f t="shared" si="77"/>
        <v>0.33333333333333331</v>
      </c>
      <c r="G362" s="20">
        <f t="shared" si="78"/>
        <v>0.14285714285714285</v>
      </c>
      <c r="H362" s="19">
        <f t="shared" si="68"/>
        <v>0</v>
      </c>
      <c r="I362" s="19">
        <f t="shared" si="69"/>
        <v>5.5555555555555552E-2</v>
      </c>
      <c r="J362" s="19">
        <f t="shared" si="66"/>
        <v>1.0309278350515464E-2</v>
      </c>
      <c r="K362">
        <f t="shared" si="70"/>
        <v>63.0625</v>
      </c>
      <c r="L362">
        <f t="shared" si="71"/>
        <v>62</v>
      </c>
      <c r="M362">
        <f t="shared" si="72"/>
        <v>63.888888888888886</v>
      </c>
      <c r="N362">
        <f t="shared" si="73"/>
        <v>3.1714568880079289E-3</v>
      </c>
      <c r="O362">
        <f t="shared" si="74"/>
        <v>5.3763440860215049E-3</v>
      </c>
      <c r="P362">
        <f t="shared" si="75"/>
        <v>2.2360248447204968E-3</v>
      </c>
      <c r="Q362" s="18">
        <f t="shared" si="76"/>
        <v>0.5</v>
      </c>
      <c r="R362" t="s">
        <v>37</v>
      </c>
      <c r="S362" t="s">
        <v>38</v>
      </c>
      <c r="T362" t="s">
        <v>50</v>
      </c>
      <c r="U362" t="s">
        <v>136</v>
      </c>
      <c r="V362" t="s">
        <v>45</v>
      </c>
      <c r="W362">
        <v>1009</v>
      </c>
      <c r="X362">
        <v>434</v>
      </c>
      <c r="Y362">
        <v>575</v>
      </c>
      <c r="Z362">
        <v>16</v>
      </c>
      <c r="AA362">
        <v>7</v>
      </c>
      <c r="AB362">
        <v>9</v>
      </c>
      <c r="AC362">
        <v>0</v>
      </c>
      <c r="AD362">
        <v>0</v>
      </c>
      <c r="AE362">
        <v>0</v>
      </c>
      <c r="AF362">
        <v>2</v>
      </c>
      <c r="AG362">
        <v>1</v>
      </c>
      <c r="AH362">
        <v>1</v>
      </c>
      <c r="AI362">
        <v>8</v>
      </c>
      <c r="AJ362">
        <v>4</v>
      </c>
      <c r="AK362">
        <v>4</v>
      </c>
      <c r="AL362">
        <v>10</v>
      </c>
      <c r="AM362">
        <v>3</v>
      </c>
      <c r="AN362">
        <v>7</v>
      </c>
      <c r="AO362">
        <v>278</v>
      </c>
      <c r="AP362">
        <v>62</v>
      </c>
      <c r="AQ362">
        <v>-1</v>
      </c>
      <c r="AR362">
        <v>22</v>
      </c>
    </row>
    <row r="363" spans="1:44" x14ac:dyDescent="0.35">
      <c r="A363" t="s">
        <v>465</v>
      </c>
      <c r="B363">
        <v>30</v>
      </c>
      <c r="C363">
        <v>662342400</v>
      </c>
      <c r="D363">
        <v>13000000</v>
      </c>
      <c r="E363" s="20">
        <f t="shared" si="67"/>
        <v>0.16666666666666666</v>
      </c>
      <c r="F363" s="20">
        <f t="shared" si="77"/>
        <v>0.5</v>
      </c>
      <c r="G363" s="20" t="str">
        <f t="shared" si="78"/>
        <v/>
      </c>
      <c r="H363" s="19">
        <f t="shared" si="68"/>
        <v>2.9411764705882353E-2</v>
      </c>
      <c r="I363" s="19">
        <f t="shared" si="69"/>
        <v>2.9411764705882353E-2</v>
      </c>
      <c r="J363" s="19">
        <f t="shared" si="66"/>
        <v>1.572992921531853E-2</v>
      </c>
      <c r="K363">
        <f t="shared" si="70"/>
        <v>79</v>
      </c>
      <c r="L363">
        <f t="shared" si="71"/>
        <v>90</v>
      </c>
      <c r="M363">
        <f t="shared" si="72"/>
        <v>68</v>
      </c>
      <c r="N363">
        <f t="shared" si="73"/>
        <v>2.1097046413502108E-3</v>
      </c>
      <c r="O363">
        <f t="shared" si="74"/>
        <v>5.5555555555555558E-3</v>
      </c>
      <c r="P363" t="str">
        <f t="shared" si="75"/>
        <v/>
      </c>
      <c r="Q363" s="18">
        <f t="shared" si="76"/>
        <v>0.25</v>
      </c>
      <c r="R363" t="s">
        <v>37</v>
      </c>
      <c r="S363" t="s">
        <v>38</v>
      </c>
      <c r="T363" t="s">
        <v>43</v>
      </c>
      <c r="U363" t="s">
        <v>105</v>
      </c>
      <c r="V363" t="s">
        <v>61</v>
      </c>
      <c r="W363">
        <v>316</v>
      </c>
      <c r="X363">
        <v>180</v>
      </c>
      <c r="Y363">
        <v>136</v>
      </c>
      <c r="Z363">
        <v>4</v>
      </c>
      <c r="AA363">
        <v>2</v>
      </c>
      <c r="AB363">
        <v>2</v>
      </c>
      <c r="AC363">
        <v>1</v>
      </c>
      <c r="AD363">
        <v>1</v>
      </c>
      <c r="AE363">
        <v>0</v>
      </c>
      <c r="AF363">
        <v>0</v>
      </c>
      <c r="AG363">
        <v>0</v>
      </c>
      <c r="AH363">
        <v>0</v>
      </c>
      <c r="AI363">
        <v>1</v>
      </c>
      <c r="AJ363">
        <v>1</v>
      </c>
      <c r="AK363">
        <v>0</v>
      </c>
      <c r="AL363">
        <v>6</v>
      </c>
      <c r="AM363">
        <v>2</v>
      </c>
      <c r="AN363">
        <v>4</v>
      </c>
      <c r="AO363">
        <v>58</v>
      </c>
      <c r="AP363">
        <v>323</v>
      </c>
      <c r="AQ363">
        <v>119</v>
      </c>
      <c r="AR363">
        <v>10</v>
      </c>
    </row>
    <row r="364" spans="1:44" x14ac:dyDescent="0.35">
      <c r="A364" t="s">
        <v>466</v>
      </c>
      <c r="B364">
        <v>23</v>
      </c>
      <c r="C364">
        <v>878256000</v>
      </c>
      <c r="D364">
        <v>80000000</v>
      </c>
      <c r="E364" s="20">
        <f t="shared" si="67"/>
        <v>0.56521739130434778</v>
      </c>
      <c r="F364" s="20">
        <f t="shared" si="77"/>
        <v>0.14285714285714285</v>
      </c>
      <c r="G364" s="20">
        <f t="shared" si="78"/>
        <v>1.2222222222222223</v>
      </c>
      <c r="H364" s="19">
        <f t="shared" si="68"/>
        <v>0.18181818181818182</v>
      </c>
      <c r="I364" s="19">
        <f t="shared" si="69"/>
        <v>0.29545454545454547</v>
      </c>
      <c r="J364" s="19">
        <f t="shared" si="66"/>
        <v>0.11059653003387018</v>
      </c>
      <c r="K364">
        <f t="shared" si="70"/>
        <v>80.409090909090907</v>
      </c>
      <c r="L364">
        <f t="shared" si="71"/>
        <v>84.545454545454547</v>
      </c>
      <c r="M364">
        <f t="shared" si="72"/>
        <v>76.272727272727266</v>
      </c>
      <c r="N364">
        <f t="shared" si="73"/>
        <v>7.0292722491213403E-3</v>
      </c>
      <c r="O364">
        <f t="shared" si="74"/>
        <v>1.6897081413210443E-3</v>
      </c>
      <c r="P364">
        <f t="shared" si="75"/>
        <v>1.6024367633426038E-2</v>
      </c>
      <c r="Q364" s="18">
        <f t="shared" si="76"/>
        <v>0.36363636363636365</v>
      </c>
      <c r="R364" t="s">
        <v>37</v>
      </c>
      <c r="S364" t="s">
        <v>38</v>
      </c>
      <c r="T364" t="s">
        <v>39</v>
      </c>
      <c r="U364" t="s">
        <v>51</v>
      </c>
      <c r="V364" t="s">
        <v>45</v>
      </c>
      <c r="W364">
        <v>1769</v>
      </c>
      <c r="X364">
        <v>930</v>
      </c>
      <c r="Y364">
        <v>839</v>
      </c>
      <c r="Z364">
        <v>22</v>
      </c>
      <c r="AA364">
        <v>11</v>
      </c>
      <c r="AB364">
        <v>11</v>
      </c>
      <c r="AC364">
        <v>8</v>
      </c>
      <c r="AD364">
        <v>2</v>
      </c>
      <c r="AE364">
        <v>6</v>
      </c>
      <c r="AF364">
        <v>5</v>
      </c>
      <c r="AG364">
        <v>0</v>
      </c>
      <c r="AH364">
        <v>5</v>
      </c>
      <c r="AI364">
        <v>8</v>
      </c>
      <c r="AJ364">
        <v>5</v>
      </c>
      <c r="AK364">
        <v>3</v>
      </c>
      <c r="AL364">
        <v>23</v>
      </c>
      <c r="AM364">
        <v>14</v>
      </c>
      <c r="AN364">
        <v>9</v>
      </c>
      <c r="AO364">
        <v>27</v>
      </c>
      <c r="AP364">
        <v>30</v>
      </c>
      <c r="AQ364">
        <v>-1</v>
      </c>
      <c r="AR364">
        <v>2</v>
      </c>
    </row>
    <row r="365" spans="1:44" x14ac:dyDescent="0.35">
      <c r="A365" t="s">
        <v>467</v>
      </c>
      <c r="B365">
        <v>24</v>
      </c>
      <c r="C365">
        <v>850435200</v>
      </c>
      <c r="D365">
        <v>6000000</v>
      </c>
      <c r="E365" s="20" t="str">
        <f t="shared" si="67"/>
        <v/>
      </c>
      <c r="F365" s="20" t="str">
        <f t="shared" si="77"/>
        <v/>
      </c>
      <c r="G365" s="20" t="str">
        <f t="shared" si="78"/>
        <v/>
      </c>
      <c r="H365" s="19">
        <f t="shared" si="68"/>
        <v>0</v>
      </c>
      <c r="I365" s="19">
        <f t="shared" si="69"/>
        <v>0</v>
      </c>
      <c r="J365" s="19">
        <f t="shared" si="66"/>
        <v>2.8076743097800654E-2</v>
      </c>
      <c r="K365">
        <f t="shared" si="70"/>
        <v>90</v>
      </c>
      <c r="L365">
        <f t="shared" si="71"/>
        <v>90</v>
      </c>
      <c r="M365" t="str">
        <f t="shared" si="72"/>
        <v/>
      </c>
      <c r="N365" t="str">
        <f t="shared" si="73"/>
        <v/>
      </c>
      <c r="O365" t="str">
        <f t="shared" si="74"/>
        <v/>
      </c>
      <c r="P365" t="str">
        <f t="shared" si="75"/>
        <v/>
      </c>
      <c r="Q365" s="18">
        <f t="shared" si="76"/>
        <v>0</v>
      </c>
      <c r="R365" t="s">
        <v>37</v>
      </c>
      <c r="S365" t="s">
        <v>38</v>
      </c>
      <c r="T365" t="s">
        <v>47</v>
      </c>
      <c r="U365" t="s">
        <v>56</v>
      </c>
      <c r="V365" t="s">
        <v>468</v>
      </c>
      <c r="W365">
        <v>90</v>
      </c>
      <c r="X365">
        <v>90</v>
      </c>
      <c r="Y365">
        <v>0</v>
      </c>
      <c r="Z365">
        <v>1</v>
      </c>
      <c r="AA365">
        <v>1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3</v>
      </c>
      <c r="AM365">
        <v>3</v>
      </c>
      <c r="AN365">
        <v>0</v>
      </c>
      <c r="AO365">
        <v>-1</v>
      </c>
      <c r="AP365">
        <v>-1</v>
      </c>
      <c r="AQ365">
        <v>-1</v>
      </c>
      <c r="AR365">
        <v>14</v>
      </c>
    </row>
    <row r="366" spans="1:44" x14ac:dyDescent="0.35">
      <c r="A366" t="s">
        <v>469</v>
      </c>
      <c r="B366">
        <v>27</v>
      </c>
      <c r="C366">
        <v>746838000</v>
      </c>
      <c r="D366">
        <v>10000000</v>
      </c>
      <c r="E366" s="20" t="str">
        <f t="shared" si="67"/>
        <v/>
      </c>
      <c r="F366" s="20" t="str">
        <f t="shared" si="77"/>
        <v/>
      </c>
      <c r="G366" s="20" t="str">
        <f t="shared" si="78"/>
        <v/>
      </c>
      <c r="H366" s="19">
        <f t="shared" si="68"/>
        <v>0</v>
      </c>
      <c r="I366" s="19">
        <f t="shared" si="69"/>
        <v>0</v>
      </c>
      <c r="J366" s="19">
        <f t="shared" si="66"/>
        <v>4.6794571829667758E-2</v>
      </c>
      <c r="K366">
        <f t="shared" si="70"/>
        <v>43.285714285714285</v>
      </c>
      <c r="L366">
        <f t="shared" si="71"/>
        <v>50.857142857142854</v>
      </c>
      <c r="M366">
        <f t="shared" si="72"/>
        <v>35.714285714285715</v>
      </c>
      <c r="N366" t="str">
        <f t="shared" si="73"/>
        <v/>
      </c>
      <c r="O366" t="str">
        <f t="shared" si="74"/>
        <v/>
      </c>
      <c r="P366" t="str">
        <f t="shared" si="75"/>
        <v/>
      </c>
      <c r="Q366" s="18">
        <f t="shared" si="76"/>
        <v>0.21428571428571427</v>
      </c>
      <c r="R366" t="s">
        <v>37</v>
      </c>
      <c r="S366" t="s">
        <v>38</v>
      </c>
      <c r="T366" t="s">
        <v>50</v>
      </c>
      <c r="U366" t="s">
        <v>56</v>
      </c>
      <c r="V366" t="s">
        <v>470</v>
      </c>
      <c r="W366">
        <v>606</v>
      </c>
      <c r="X366">
        <v>356</v>
      </c>
      <c r="Y366">
        <v>250</v>
      </c>
      <c r="Z366">
        <v>14</v>
      </c>
      <c r="AA366">
        <v>7</v>
      </c>
      <c r="AB366">
        <v>7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3</v>
      </c>
      <c r="AJ366">
        <v>2</v>
      </c>
      <c r="AK366">
        <v>1</v>
      </c>
      <c r="AL366">
        <v>11</v>
      </c>
      <c r="AM366">
        <v>6</v>
      </c>
      <c r="AN366">
        <v>5</v>
      </c>
      <c r="AO366">
        <v>355</v>
      </c>
      <c r="AP366">
        <v>330</v>
      </c>
      <c r="AQ366">
        <v>-1</v>
      </c>
      <c r="AR366">
        <v>10</v>
      </c>
    </row>
    <row r="367" spans="1:44" x14ac:dyDescent="0.35">
      <c r="A367" t="s">
        <v>471</v>
      </c>
      <c r="B367">
        <v>28</v>
      </c>
      <c r="C367">
        <v>701654400</v>
      </c>
      <c r="D367">
        <v>400000</v>
      </c>
      <c r="E367" s="20" t="str">
        <f t="shared" si="67"/>
        <v/>
      </c>
      <c r="F367" s="20" t="str">
        <f t="shared" si="77"/>
        <v/>
      </c>
      <c r="G367" s="20" t="str">
        <f t="shared" si="78"/>
        <v/>
      </c>
      <c r="H367" s="19">
        <f t="shared" si="68"/>
        <v>0</v>
      </c>
      <c r="I367" s="19">
        <f t="shared" si="69"/>
        <v>0</v>
      </c>
      <c r="J367" s="19">
        <f t="shared" si="66"/>
        <v>1.5200456013680411E-3</v>
      </c>
      <c r="K367" t="str">
        <f t="shared" si="70"/>
        <v/>
      </c>
      <c r="L367" t="str">
        <f t="shared" si="71"/>
        <v/>
      </c>
      <c r="M367" t="str">
        <f t="shared" si="72"/>
        <v/>
      </c>
      <c r="N367" t="str">
        <f t="shared" si="73"/>
        <v/>
      </c>
      <c r="O367" t="str">
        <f t="shared" si="74"/>
        <v/>
      </c>
      <c r="P367" t="str">
        <f t="shared" si="75"/>
        <v/>
      </c>
      <c r="Q367" s="18" t="str">
        <f t="shared" si="76"/>
        <v/>
      </c>
      <c r="R367" t="s">
        <v>37</v>
      </c>
      <c r="S367" t="s">
        <v>38</v>
      </c>
      <c r="T367" t="s">
        <v>47</v>
      </c>
      <c r="U367" t="s">
        <v>96</v>
      </c>
      <c r="V367" t="s">
        <v>45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-1</v>
      </c>
      <c r="AP367">
        <v>-1</v>
      </c>
      <c r="AQ367">
        <v>-1</v>
      </c>
      <c r="AR367">
        <v>-1</v>
      </c>
    </row>
    <row r="368" spans="1:44" x14ac:dyDescent="0.35">
      <c r="A368" t="s">
        <v>472</v>
      </c>
      <c r="B368">
        <v>33</v>
      </c>
      <c r="C368">
        <v>547426800</v>
      </c>
      <c r="D368">
        <v>4500000</v>
      </c>
      <c r="E368" s="20" t="str">
        <f t="shared" si="67"/>
        <v/>
      </c>
      <c r="F368" s="20" t="str">
        <f t="shared" si="77"/>
        <v/>
      </c>
      <c r="G368" s="20" t="str">
        <f t="shared" si="78"/>
        <v/>
      </c>
      <c r="H368" s="19">
        <f t="shared" si="68"/>
        <v>0</v>
      </c>
      <c r="I368" s="19">
        <f t="shared" si="69"/>
        <v>0</v>
      </c>
      <c r="J368" s="19">
        <f t="shared" si="66"/>
        <v>1.4091122592766557E-2</v>
      </c>
      <c r="K368">
        <f t="shared" si="70"/>
        <v>22.181818181818183</v>
      </c>
      <c r="L368">
        <f t="shared" si="71"/>
        <v>23.833333333333332</v>
      </c>
      <c r="M368">
        <f t="shared" si="72"/>
        <v>20.2</v>
      </c>
      <c r="N368" t="str">
        <f t="shared" si="73"/>
        <v/>
      </c>
      <c r="O368" t="str">
        <f t="shared" si="74"/>
        <v/>
      </c>
      <c r="P368" t="str">
        <f t="shared" si="75"/>
        <v/>
      </c>
      <c r="Q368" s="18">
        <f t="shared" si="76"/>
        <v>0.27272727272727271</v>
      </c>
      <c r="R368" t="s">
        <v>37</v>
      </c>
      <c r="S368" t="s">
        <v>38</v>
      </c>
      <c r="T368" t="s">
        <v>50</v>
      </c>
      <c r="U368" t="s">
        <v>44</v>
      </c>
      <c r="V368" t="s">
        <v>45</v>
      </c>
      <c r="W368">
        <v>244</v>
      </c>
      <c r="X368">
        <v>143</v>
      </c>
      <c r="Y368">
        <v>101</v>
      </c>
      <c r="Z368">
        <v>11</v>
      </c>
      <c r="AA368">
        <v>6</v>
      </c>
      <c r="AB368">
        <v>5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3</v>
      </c>
      <c r="AJ368">
        <v>1</v>
      </c>
      <c r="AK368">
        <v>2</v>
      </c>
      <c r="AL368">
        <v>6</v>
      </c>
      <c r="AM368">
        <v>3</v>
      </c>
      <c r="AN368">
        <v>3</v>
      </c>
      <c r="AO368">
        <v>-1</v>
      </c>
      <c r="AP368">
        <v>-1</v>
      </c>
      <c r="AQ368">
        <v>-1</v>
      </c>
      <c r="AR368">
        <v>19</v>
      </c>
    </row>
    <row r="369" spans="1:44" x14ac:dyDescent="0.35">
      <c r="A369" t="s">
        <v>473</v>
      </c>
      <c r="B369">
        <v>31</v>
      </c>
      <c r="C369">
        <v>600825600</v>
      </c>
      <c r="D369">
        <v>7500000</v>
      </c>
      <c r="E369" s="20" t="str">
        <f t="shared" si="67"/>
        <v/>
      </c>
      <c r="F369" s="20" t="str">
        <f t="shared" si="77"/>
        <v/>
      </c>
      <c r="G369" s="20" t="str">
        <f t="shared" si="78"/>
        <v/>
      </c>
      <c r="H369" s="19">
        <f t="shared" si="68"/>
        <v>0</v>
      </c>
      <c r="I369" s="19">
        <f t="shared" si="69"/>
        <v>0</v>
      </c>
      <c r="J369" s="19">
        <f t="shared" si="66"/>
        <v>2.8500855025650768E-2</v>
      </c>
      <c r="K369" t="str">
        <f t="shared" si="70"/>
        <v/>
      </c>
      <c r="L369" t="str">
        <f t="shared" si="71"/>
        <v/>
      </c>
      <c r="M369" t="str">
        <f t="shared" si="72"/>
        <v/>
      </c>
      <c r="N369" t="str">
        <f t="shared" si="73"/>
        <v/>
      </c>
      <c r="O369" t="str">
        <f t="shared" si="74"/>
        <v/>
      </c>
      <c r="P369" t="str">
        <f t="shared" si="75"/>
        <v/>
      </c>
      <c r="Q369" s="18" t="str">
        <f t="shared" si="76"/>
        <v/>
      </c>
      <c r="R369" t="s">
        <v>37</v>
      </c>
      <c r="S369" t="s">
        <v>38</v>
      </c>
      <c r="T369" t="s">
        <v>47</v>
      </c>
      <c r="U369" t="s">
        <v>96</v>
      </c>
      <c r="V369" t="s">
        <v>468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-1</v>
      </c>
      <c r="AP369">
        <v>-1</v>
      </c>
      <c r="AQ369">
        <v>-1</v>
      </c>
      <c r="AR369">
        <v>-1</v>
      </c>
    </row>
    <row r="370" spans="1:44" x14ac:dyDescent="0.35">
      <c r="A370" t="s">
        <v>474</v>
      </c>
      <c r="B370">
        <v>30</v>
      </c>
      <c r="C370">
        <v>641170800</v>
      </c>
      <c r="D370">
        <v>2800000</v>
      </c>
      <c r="E370" s="20" t="str">
        <f t="shared" si="67"/>
        <v/>
      </c>
      <c r="F370" s="20" t="str">
        <f t="shared" si="77"/>
        <v/>
      </c>
      <c r="G370" s="20" t="str">
        <f t="shared" si="78"/>
        <v/>
      </c>
      <c r="H370" s="19">
        <f t="shared" si="68"/>
        <v>0</v>
      </c>
      <c r="I370" s="19">
        <f t="shared" si="69"/>
        <v>0</v>
      </c>
      <c r="J370" s="19">
        <f t="shared" si="66"/>
        <v>1.267398438384067E-2</v>
      </c>
      <c r="K370" t="str">
        <f t="shared" si="70"/>
        <v/>
      </c>
      <c r="L370" t="str">
        <f t="shared" si="71"/>
        <v/>
      </c>
      <c r="M370" t="str">
        <f t="shared" si="72"/>
        <v/>
      </c>
      <c r="N370" t="str">
        <f t="shared" si="73"/>
        <v/>
      </c>
      <c r="O370" t="str">
        <f t="shared" si="74"/>
        <v/>
      </c>
      <c r="P370" t="str">
        <f t="shared" si="75"/>
        <v/>
      </c>
      <c r="Q370" s="18" t="str">
        <f t="shared" si="76"/>
        <v/>
      </c>
      <c r="R370" t="s">
        <v>37</v>
      </c>
      <c r="S370" t="s">
        <v>38</v>
      </c>
      <c r="T370" t="s">
        <v>43</v>
      </c>
      <c r="U370" t="s">
        <v>114</v>
      </c>
      <c r="V370" t="s">
        <v>45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-1</v>
      </c>
      <c r="AP370">
        <v>-1</v>
      </c>
      <c r="AQ370">
        <v>-1</v>
      </c>
      <c r="AR370">
        <v>-1</v>
      </c>
    </row>
    <row r="371" spans="1:44" x14ac:dyDescent="0.35">
      <c r="A371" t="s">
        <v>475</v>
      </c>
      <c r="B371">
        <v>22</v>
      </c>
      <c r="C371">
        <v>913852800</v>
      </c>
      <c r="D371">
        <v>40000000</v>
      </c>
      <c r="E371" s="20" t="str">
        <f t="shared" si="67"/>
        <v/>
      </c>
      <c r="F371" s="20" t="str">
        <f t="shared" si="77"/>
        <v/>
      </c>
      <c r="G371" s="20" t="str">
        <f t="shared" si="78"/>
        <v/>
      </c>
      <c r="H371" s="19">
        <f t="shared" si="68"/>
        <v>0</v>
      </c>
      <c r="I371" s="19">
        <f t="shared" si="69"/>
        <v>0</v>
      </c>
      <c r="J371" s="19">
        <f t="shared" si="66"/>
        <v>7.1054267696953555E-2</v>
      </c>
      <c r="K371">
        <f t="shared" si="70"/>
        <v>7</v>
      </c>
      <c r="L371">
        <f t="shared" si="71"/>
        <v>7</v>
      </c>
      <c r="M371" t="str">
        <f t="shared" si="72"/>
        <v/>
      </c>
      <c r="N371" t="str">
        <f t="shared" si="73"/>
        <v/>
      </c>
      <c r="O371" t="str">
        <f t="shared" si="74"/>
        <v/>
      </c>
      <c r="P371" t="str">
        <f t="shared" si="75"/>
        <v/>
      </c>
      <c r="Q371" s="18">
        <f t="shared" si="76"/>
        <v>1</v>
      </c>
      <c r="R371" t="s">
        <v>37</v>
      </c>
      <c r="S371" t="s">
        <v>38</v>
      </c>
      <c r="T371" t="s">
        <v>50</v>
      </c>
      <c r="U371" t="s">
        <v>74</v>
      </c>
      <c r="V371" t="s">
        <v>409</v>
      </c>
      <c r="W371">
        <v>7</v>
      </c>
      <c r="X371">
        <v>7</v>
      </c>
      <c r="Y371">
        <v>0</v>
      </c>
      <c r="Z371">
        <v>1</v>
      </c>
      <c r="AA371">
        <v>1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1</v>
      </c>
      <c r="AJ371">
        <v>1</v>
      </c>
      <c r="AK371">
        <v>0</v>
      </c>
      <c r="AL371">
        <v>0</v>
      </c>
      <c r="AM371">
        <v>0</v>
      </c>
      <c r="AN371">
        <v>0</v>
      </c>
      <c r="AO371">
        <v>-1</v>
      </c>
      <c r="AP371">
        <v>-1</v>
      </c>
      <c r="AQ371">
        <v>-1</v>
      </c>
      <c r="AR371">
        <v>28</v>
      </c>
    </row>
    <row r="372" spans="1:44" x14ac:dyDescent="0.35">
      <c r="A372" t="s">
        <v>476</v>
      </c>
      <c r="B372">
        <v>26</v>
      </c>
      <c r="C372">
        <v>758937600</v>
      </c>
      <c r="D372">
        <v>8000000</v>
      </c>
      <c r="E372" s="20" t="str">
        <f t="shared" si="67"/>
        <v/>
      </c>
      <c r="F372" s="20" t="str">
        <f t="shared" si="77"/>
        <v/>
      </c>
      <c r="G372" s="20" t="str">
        <f t="shared" si="78"/>
        <v/>
      </c>
      <c r="H372" s="19">
        <f t="shared" si="68"/>
        <v>0</v>
      </c>
      <c r="I372" s="19">
        <f t="shared" si="69"/>
        <v>0</v>
      </c>
      <c r="J372" s="19">
        <f t="shared" si="66"/>
        <v>2.5604096655464873E-2</v>
      </c>
      <c r="K372">
        <f t="shared" si="70"/>
        <v>32.166666666666664</v>
      </c>
      <c r="L372">
        <f t="shared" si="71"/>
        <v>63.333333333333336</v>
      </c>
      <c r="M372">
        <f t="shared" si="72"/>
        <v>1</v>
      </c>
      <c r="N372" t="str">
        <f t="shared" si="73"/>
        <v/>
      </c>
      <c r="O372" t="str">
        <f t="shared" si="74"/>
        <v/>
      </c>
      <c r="P372" t="str">
        <f t="shared" si="75"/>
        <v/>
      </c>
      <c r="Q372" s="18">
        <f t="shared" si="76"/>
        <v>0.83333333333333337</v>
      </c>
      <c r="R372" t="s">
        <v>37</v>
      </c>
      <c r="S372" t="s">
        <v>38</v>
      </c>
      <c r="T372" t="s">
        <v>50</v>
      </c>
      <c r="U372" t="s">
        <v>69</v>
      </c>
      <c r="V372" t="s">
        <v>477</v>
      </c>
      <c r="W372">
        <v>193</v>
      </c>
      <c r="X372">
        <v>190</v>
      </c>
      <c r="Y372">
        <v>3</v>
      </c>
      <c r="Z372">
        <v>6</v>
      </c>
      <c r="AA372">
        <v>3</v>
      </c>
      <c r="AB372">
        <v>3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5</v>
      </c>
      <c r="AJ372">
        <v>2</v>
      </c>
      <c r="AK372">
        <v>3</v>
      </c>
      <c r="AL372">
        <v>0</v>
      </c>
      <c r="AM372">
        <v>0</v>
      </c>
      <c r="AN372">
        <v>0</v>
      </c>
      <c r="AO372">
        <v>-1</v>
      </c>
      <c r="AP372">
        <v>-1</v>
      </c>
      <c r="AQ372">
        <v>-1</v>
      </c>
      <c r="AR372">
        <v>12</v>
      </c>
    </row>
    <row r="373" spans="1:44" x14ac:dyDescent="0.35">
      <c r="A373" t="s">
        <v>478</v>
      </c>
      <c r="B373">
        <v>19</v>
      </c>
      <c r="C373">
        <v>1001890800</v>
      </c>
      <c r="D373">
        <v>50000000</v>
      </c>
      <c r="E373" s="20">
        <f t="shared" si="67"/>
        <v>0.13333333333333333</v>
      </c>
      <c r="F373" s="20">
        <f t="shared" si="77"/>
        <v>0.1111111111111111</v>
      </c>
      <c r="G373" s="20">
        <f t="shared" si="78"/>
        <v>0.16666666666666666</v>
      </c>
      <c r="H373" s="19">
        <f t="shared" si="68"/>
        <v>2.2727272727272728E-2</v>
      </c>
      <c r="I373" s="19">
        <f t="shared" si="69"/>
        <v>4.5454545454545456E-2</v>
      </c>
      <c r="J373" s="19">
        <f t="shared" si="66"/>
        <v>6.9122831271168861E-2</v>
      </c>
      <c r="K373">
        <f t="shared" si="70"/>
        <v>55.3125</v>
      </c>
      <c r="L373">
        <f t="shared" si="71"/>
        <v>60.875</v>
      </c>
      <c r="M373">
        <f t="shared" si="72"/>
        <v>49.75</v>
      </c>
      <c r="N373">
        <f t="shared" si="73"/>
        <v>2.4105461393596987E-3</v>
      </c>
      <c r="O373">
        <f t="shared" si="74"/>
        <v>1.8252338580880675E-3</v>
      </c>
      <c r="P373">
        <f t="shared" si="75"/>
        <v>3.350083752093802E-3</v>
      </c>
      <c r="Q373" s="18">
        <f t="shared" si="76"/>
        <v>0.4375</v>
      </c>
      <c r="R373" t="s">
        <v>37</v>
      </c>
      <c r="S373" t="s">
        <v>38</v>
      </c>
      <c r="T373" t="s">
        <v>50</v>
      </c>
      <c r="U373" t="s">
        <v>51</v>
      </c>
      <c r="V373" t="s">
        <v>45</v>
      </c>
      <c r="W373">
        <v>885</v>
      </c>
      <c r="X373">
        <v>487</v>
      </c>
      <c r="Y373">
        <v>398</v>
      </c>
      <c r="Z373">
        <v>16</v>
      </c>
      <c r="AA373">
        <v>8</v>
      </c>
      <c r="AB373">
        <v>8</v>
      </c>
      <c r="AC373">
        <v>1</v>
      </c>
      <c r="AD373">
        <v>0</v>
      </c>
      <c r="AE373">
        <v>1</v>
      </c>
      <c r="AF373">
        <v>1</v>
      </c>
      <c r="AG373">
        <v>1</v>
      </c>
      <c r="AH373">
        <v>0</v>
      </c>
      <c r="AI373">
        <v>7</v>
      </c>
      <c r="AJ373">
        <v>4</v>
      </c>
      <c r="AK373">
        <v>3</v>
      </c>
      <c r="AL373">
        <v>15</v>
      </c>
      <c r="AM373">
        <v>9</v>
      </c>
      <c r="AN373">
        <v>6</v>
      </c>
      <c r="AO373">
        <v>143</v>
      </c>
      <c r="AP373">
        <v>124</v>
      </c>
      <c r="AQ373">
        <v>-1</v>
      </c>
      <c r="AR373">
        <v>11</v>
      </c>
    </row>
    <row r="374" spans="1:44" x14ac:dyDescent="0.35">
      <c r="A374" t="s">
        <v>479</v>
      </c>
      <c r="B374">
        <v>24</v>
      </c>
      <c r="C374">
        <v>845938800</v>
      </c>
      <c r="D374">
        <v>18000000</v>
      </c>
      <c r="E374" s="20">
        <f t="shared" si="67"/>
        <v>0.125</v>
      </c>
      <c r="F374" s="20" t="str">
        <f t="shared" si="77"/>
        <v/>
      </c>
      <c r="G374" s="20">
        <f t="shared" si="78"/>
        <v>0.5</v>
      </c>
      <c r="H374" s="19">
        <f t="shared" si="68"/>
        <v>3.3333333333333333E-2</v>
      </c>
      <c r="I374" s="19">
        <f t="shared" si="69"/>
        <v>3.3333333333333333E-2</v>
      </c>
      <c r="J374" s="19">
        <f t="shared" si="66"/>
        <v>3.4253092293054233E-2</v>
      </c>
      <c r="K374">
        <f t="shared" si="70"/>
        <v>88.2</v>
      </c>
      <c r="L374">
        <f t="shared" si="71"/>
        <v>87</v>
      </c>
      <c r="M374">
        <f t="shared" si="72"/>
        <v>90</v>
      </c>
      <c r="N374">
        <f t="shared" si="73"/>
        <v>1.4172335600907029E-3</v>
      </c>
      <c r="O374" t="str">
        <f t="shared" si="74"/>
        <v/>
      </c>
      <c r="P374">
        <f t="shared" si="75"/>
        <v>5.5555555555555558E-3</v>
      </c>
      <c r="Q374" s="18">
        <f t="shared" si="76"/>
        <v>0.3</v>
      </c>
      <c r="R374" t="s">
        <v>37</v>
      </c>
      <c r="S374" t="s">
        <v>38</v>
      </c>
      <c r="T374" t="s">
        <v>43</v>
      </c>
      <c r="U374" t="s">
        <v>53</v>
      </c>
      <c r="V374" t="s">
        <v>45</v>
      </c>
      <c r="W374">
        <v>882</v>
      </c>
      <c r="X374">
        <v>522</v>
      </c>
      <c r="Y374">
        <v>360</v>
      </c>
      <c r="Z374">
        <v>10</v>
      </c>
      <c r="AA374">
        <v>6</v>
      </c>
      <c r="AB374">
        <v>4</v>
      </c>
      <c r="AC374">
        <v>1</v>
      </c>
      <c r="AD374">
        <v>0</v>
      </c>
      <c r="AE374">
        <v>1</v>
      </c>
      <c r="AF374">
        <v>0</v>
      </c>
      <c r="AG374">
        <v>0</v>
      </c>
      <c r="AH374">
        <v>0</v>
      </c>
      <c r="AI374">
        <v>3</v>
      </c>
      <c r="AJ374">
        <v>1</v>
      </c>
      <c r="AK374">
        <v>2</v>
      </c>
      <c r="AL374">
        <v>8</v>
      </c>
      <c r="AM374">
        <v>6</v>
      </c>
      <c r="AN374">
        <v>2</v>
      </c>
      <c r="AO374">
        <v>142</v>
      </c>
      <c r="AP374">
        <v>187</v>
      </c>
      <c r="AQ374">
        <v>20</v>
      </c>
      <c r="AR374">
        <v>7</v>
      </c>
    </row>
    <row r="375" spans="1:44" x14ac:dyDescent="0.35">
      <c r="A375" t="s">
        <v>480</v>
      </c>
      <c r="B375">
        <v>22</v>
      </c>
      <c r="C375">
        <v>915926400</v>
      </c>
      <c r="D375">
        <v>45000000</v>
      </c>
      <c r="E375" s="20">
        <f t="shared" si="67"/>
        <v>0.23809523809523808</v>
      </c>
      <c r="F375" s="20">
        <f t="shared" si="77"/>
        <v>0.2</v>
      </c>
      <c r="G375" s="20">
        <f t="shared" si="78"/>
        <v>0.27272727272727271</v>
      </c>
      <c r="H375" s="19">
        <f t="shared" si="68"/>
        <v>5.8823529411764705E-2</v>
      </c>
      <c r="I375" s="19">
        <f t="shared" si="69"/>
        <v>0.14705882352941177</v>
      </c>
      <c r="J375" s="19">
        <f t="shared" si="66"/>
        <v>5.4449754976102605E-2</v>
      </c>
      <c r="K375">
        <f t="shared" si="70"/>
        <v>80.849999999999994</v>
      </c>
      <c r="L375">
        <f t="shared" si="71"/>
        <v>78.900000000000006</v>
      </c>
      <c r="M375">
        <f t="shared" si="72"/>
        <v>82.8</v>
      </c>
      <c r="N375">
        <f t="shared" si="73"/>
        <v>2.9449009040845775E-3</v>
      </c>
      <c r="O375">
        <f t="shared" si="74"/>
        <v>2.5348542458808617E-3</v>
      </c>
      <c r="P375">
        <f t="shared" si="75"/>
        <v>3.2938076416337285E-3</v>
      </c>
      <c r="Q375" s="18">
        <f t="shared" si="76"/>
        <v>0.4</v>
      </c>
      <c r="R375" t="s">
        <v>37</v>
      </c>
      <c r="S375" t="s">
        <v>38</v>
      </c>
      <c r="T375" t="s">
        <v>50</v>
      </c>
      <c r="U375" t="s">
        <v>105</v>
      </c>
      <c r="V375" t="s">
        <v>45</v>
      </c>
      <c r="W375">
        <v>1617</v>
      </c>
      <c r="X375">
        <v>789</v>
      </c>
      <c r="Y375">
        <v>828</v>
      </c>
      <c r="Z375">
        <v>20</v>
      </c>
      <c r="AA375">
        <v>10</v>
      </c>
      <c r="AB375">
        <v>10</v>
      </c>
      <c r="AC375">
        <v>2</v>
      </c>
      <c r="AD375">
        <v>0</v>
      </c>
      <c r="AE375">
        <v>2</v>
      </c>
      <c r="AF375">
        <v>3</v>
      </c>
      <c r="AG375">
        <v>2</v>
      </c>
      <c r="AH375">
        <v>1</v>
      </c>
      <c r="AI375">
        <v>8</v>
      </c>
      <c r="AJ375">
        <v>4</v>
      </c>
      <c r="AK375">
        <v>4</v>
      </c>
      <c r="AL375">
        <v>21</v>
      </c>
      <c r="AM375">
        <v>10</v>
      </c>
      <c r="AN375">
        <v>11</v>
      </c>
      <c r="AO375">
        <v>139</v>
      </c>
      <c r="AP375">
        <v>69</v>
      </c>
      <c r="AQ375">
        <v>-1</v>
      </c>
      <c r="AR375">
        <v>7</v>
      </c>
    </row>
    <row r="376" spans="1:44" x14ac:dyDescent="0.35">
      <c r="A376" t="s">
        <v>481</v>
      </c>
      <c r="B376">
        <v>28</v>
      </c>
      <c r="C376">
        <v>704674800</v>
      </c>
      <c r="D376">
        <v>4000000</v>
      </c>
      <c r="E376" s="20" t="str">
        <f t="shared" si="67"/>
        <v/>
      </c>
      <c r="F376" s="20" t="str">
        <f t="shared" si="77"/>
        <v/>
      </c>
      <c r="G376" s="20" t="str">
        <f t="shared" si="78"/>
        <v/>
      </c>
      <c r="H376" s="19">
        <f t="shared" si="68"/>
        <v>0</v>
      </c>
      <c r="I376" s="19">
        <f t="shared" si="69"/>
        <v>0</v>
      </c>
      <c r="J376" s="19">
        <f t="shared" si="66"/>
        <v>2.6238110856018366E-2</v>
      </c>
      <c r="K376">
        <f t="shared" si="70"/>
        <v>28.076923076923077</v>
      </c>
      <c r="L376">
        <f t="shared" si="71"/>
        <v>41.2</v>
      </c>
      <c r="M376">
        <f t="shared" si="72"/>
        <v>19.875</v>
      </c>
      <c r="N376" t="str">
        <f t="shared" si="73"/>
        <v/>
      </c>
      <c r="O376" t="str">
        <f t="shared" si="74"/>
        <v/>
      </c>
      <c r="P376" t="str">
        <f t="shared" si="75"/>
        <v/>
      </c>
      <c r="Q376" s="18">
        <f t="shared" si="76"/>
        <v>0.23076923076923078</v>
      </c>
      <c r="R376" t="s">
        <v>37</v>
      </c>
      <c r="S376" t="s">
        <v>38</v>
      </c>
      <c r="T376" t="s">
        <v>39</v>
      </c>
      <c r="U376" t="s">
        <v>119</v>
      </c>
      <c r="V376" t="s">
        <v>482</v>
      </c>
      <c r="W376">
        <v>365</v>
      </c>
      <c r="X376">
        <v>206</v>
      </c>
      <c r="Y376">
        <v>159</v>
      </c>
      <c r="Z376">
        <v>13</v>
      </c>
      <c r="AA376">
        <v>5</v>
      </c>
      <c r="AB376">
        <v>8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3</v>
      </c>
      <c r="AJ376">
        <v>0</v>
      </c>
      <c r="AK376">
        <v>3</v>
      </c>
      <c r="AL376">
        <v>5</v>
      </c>
      <c r="AM376">
        <v>3</v>
      </c>
      <c r="AN376">
        <v>2</v>
      </c>
      <c r="AO376">
        <v>338</v>
      </c>
      <c r="AP376">
        <v>227</v>
      </c>
      <c r="AQ376">
        <v>-1</v>
      </c>
      <c r="AR376">
        <v>15</v>
      </c>
    </row>
    <row r="377" spans="1:44" x14ac:dyDescent="0.35">
      <c r="A377" t="s">
        <v>483</v>
      </c>
      <c r="B377">
        <v>26</v>
      </c>
      <c r="C377">
        <v>768178800</v>
      </c>
      <c r="D377">
        <v>45000000</v>
      </c>
      <c r="E377" s="20">
        <f t="shared" si="67"/>
        <v>7.1428571428571425E-2</v>
      </c>
      <c r="F377" s="20">
        <f t="shared" si="77"/>
        <v>0.16666666666666666</v>
      </c>
      <c r="G377" s="20" t="str">
        <f t="shared" si="78"/>
        <v/>
      </c>
      <c r="H377" s="19">
        <f t="shared" si="68"/>
        <v>0</v>
      </c>
      <c r="I377" s="19">
        <f t="shared" si="69"/>
        <v>2.9411764705882353E-2</v>
      </c>
      <c r="J377" s="19">
        <f t="shared" si="66"/>
        <v>5.4449754976102605E-2</v>
      </c>
      <c r="K377">
        <f t="shared" si="70"/>
        <v>63.375</v>
      </c>
      <c r="L377">
        <f t="shared" si="71"/>
        <v>61.222222222222221</v>
      </c>
      <c r="M377">
        <f t="shared" si="72"/>
        <v>66.142857142857139</v>
      </c>
      <c r="N377">
        <f t="shared" si="73"/>
        <v>1.1270780501549732E-3</v>
      </c>
      <c r="O377">
        <f t="shared" si="74"/>
        <v>2.7223230490018148E-3</v>
      </c>
      <c r="P377" t="str">
        <f t="shared" si="75"/>
        <v/>
      </c>
      <c r="Q377" s="18">
        <f t="shared" si="76"/>
        <v>0.4375</v>
      </c>
      <c r="R377" t="s">
        <v>37</v>
      </c>
      <c r="S377" t="s">
        <v>38</v>
      </c>
      <c r="T377" t="s">
        <v>50</v>
      </c>
      <c r="U377" t="s">
        <v>105</v>
      </c>
      <c r="V377" t="s">
        <v>283</v>
      </c>
      <c r="W377">
        <v>1014</v>
      </c>
      <c r="X377">
        <v>551</v>
      </c>
      <c r="Y377">
        <v>463</v>
      </c>
      <c r="Z377">
        <v>16</v>
      </c>
      <c r="AA377">
        <v>9</v>
      </c>
      <c r="AB377">
        <v>7</v>
      </c>
      <c r="AC377">
        <v>0</v>
      </c>
      <c r="AD377">
        <v>0</v>
      </c>
      <c r="AE377">
        <v>0</v>
      </c>
      <c r="AF377">
        <v>1</v>
      </c>
      <c r="AG377">
        <v>1</v>
      </c>
      <c r="AH377">
        <v>0</v>
      </c>
      <c r="AI377">
        <v>7</v>
      </c>
      <c r="AJ377">
        <v>5</v>
      </c>
      <c r="AK377">
        <v>2</v>
      </c>
      <c r="AL377">
        <v>14</v>
      </c>
      <c r="AM377">
        <v>6</v>
      </c>
      <c r="AN377">
        <v>8</v>
      </c>
      <c r="AO377">
        <v>319</v>
      </c>
      <c r="AP377">
        <v>136</v>
      </c>
      <c r="AQ377">
        <v>-1</v>
      </c>
      <c r="AR377">
        <v>20</v>
      </c>
    </row>
    <row r="378" spans="1:44" x14ac:dyDescent="0.35">
      <c r="A378" t="s">
        <v>484</v>
      </c>
      <c r="B378">
        <v>19</v>
      </c>
      <c r="C378">
        <v>998434800</v>
      </c>
      <c r="D378">
        <v>500000</v>
      </c>
      <c r="E378" s="20" t="str">
        <f t="shared" si="67"/>
        <v/>
      </c>
      <c r="F378" s="20" t="str">
        <f t="shared" si="77"/>
        <v/>
      </c>
      <c r="G378" s="20" t="str">
        <f t="shared" si="78"/>
        <v/>
      </c>
      <c r="H378" s="19">
        <f t="shared" si="68"/>
        <v>0</v>
      </c>
      <c r="I378" s="19">
        <f t="shared" si="69"/>
        <v>0</v>
      </c>
      <c r="J378" s="19">
        <f t="shared" si="66"/>
        <v>2.1565667457407807E-3</v>
      </c>
      <c r="K378" t="str">
        <f t="shared" si="70"/>
        <v/>
      </c>
      <c r="L378" t="str">
        <f t="shared" si="71"/>
        <v/>
      </c>
      <c r="M378" t="str">
        <f t="shared" si="72"/>
        <v/>
      </c>
      <c r="N378" t="str">
        <f t="shared" si="73"/>
        <v/>
      </c>
      <c r="O378" t="str">
        <f t="shared" si="74"/>
        <v/>
      </c>
      <c r="P378" t="str">
        <f t="shared" si="75"/>
        <v/>
      </c>
      <c r="Q378" s="18" t="str">
        <f t="shared" si="76"/>
        <v/>
      </c>
      <c r="R378" t="s">
        <v>37</v>
      </c>
      <c r="S378" t="s">
        <v>38</v>
      </c>
      <c r="T378" t="s">
        <v>50</v>
      </c>
      <c r="U378" t="s">
        <v>179</v>
      </c>
      <c r="V378" t="s">
        <v>342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-1</v>
      </c>
      <c r="AP378">
        <v>-1</v>
      </c>
      <c r="AQ378">
        <v>-1</v>
      </c>
      <c r="AR378">
        <v>-1</v>
      </c>
    </row>
    <row r="379" spans="1:44" x14ac:dyDescent="0.35">
      <c r="A379" t="s">
        <v>485</v>
      </c>
      <c r="B379">
        <v>30</v>
      </c>
      <c r="C379">
        <v>645231600</v>
      </c>
      <c r="D379">
        <v>3500000</v>
      </c>
      <c r="E379" s="20">
        <f t="shared" si="67"/>
        <v>0.25</v>
      </c>
      <c r="F379" s="20">
        <f t="shared" si="77"/>
        <v>0.26666666666666666</v>
      </c>
      <c r="G379" s="20">
        <f t="shared" si="78"/>
        <v>0.23529411764705882</v>
      </c>
      <c r="H379" s="19">
        <f t="shared" si="68"/>
        <v>8.5714285714285715E-2</v>
      </c>
      <c r="I379" s="19">
        <f t="shared" si="69"/>
        <v>0.22857142857142856</v>
      </c>
      <c r="J379" s="19">
        <f t="shared" si="66"/>
        <v>1.5095967220185465E-2</v>
      </c>
      <c r="K379">
        <f t="shared" si="70"/>
        <v>79.476190476190482</v>
      </c>
      <c r="L379">
        <f t="shared" si="71"/>
        <v>84.1</v>
      </c>
      <c r="M379">
        <f t="shared" si="72"/>
        <v>75.272727272727266</v>
      </c>
      <c r="N379">
        <f t="shared" si="73"/>
        <v>3.1455961653684837E-3</v>
      </c>
      <c r="O379">
        <f t="shared" si="74"/>
        <v>3.1708283789139914E-3</v>
      </c>
      <c r="P379">
        <f t="shared" si="75"/>
        <v>3.1258880363739701E-3</v>
      </c>
      <c r="Q379" s="18">
        <f t="shared" si="76"/>
        <v>0.2857142857142857</v>
      </c>
      <c r="R379" t="s">
        <v>37</v>
      </c>
      <c r="S379" t="s">
        <v>38</v>
      </c>
      <c r="T379" t="s">
        <v>50</v>
      </c>
      <c r="U379" t="s">
        <v>179</v>
      </c>
      <c r="V379" t="s">
        <v>342</v>
      </c>
      <c r="W379">
        <v>1669</v>
      </c>
      <c r="X379">
        <v>841</v>
      </c>
      <c r="Y379">
        <v>828</v>
      </c>
      <c r="Z379">
        <v>21</v>
      </c>
      <c r="AA379">
        <v>10</v>
      </c>
      <c r="AB379">
        <v>11</v>
      </c>
      <c r="AC379">
        <v>3</v>
      </c>
      <c r="AD379">
        <v>2</v>
      </c>
      <c r="AE379">
        <v>1</v>
      </c>
      <c r="AF379">
        <v>5</v>
      </c>
      <c r="AG379">
        <v>2</v>
      </c>
      <c r="AH379">
        <v>3</v>
      </c>
      <c r="AI379">
        <v>6</v>
      </c>
      <c r="AJ379">
        <v>2</v>
      </c>
      <c r="AK379">
        <v>4</v>
      </c>
      <c r="AL379">
        <v>32</v>
      </c>
      <c r="AM379">
        <v>15</v>
      </c>
      <c r="AN379">
        <v>17</v>
      </c>
      <c r="AO379">
        <v>107</v>
      </c>
      <c r="AP379">
        <v>23</v>
      </c>
      <c r="AQ379">
        <v>-1</v>
      </c>
      <c r="AR379">
        <v>6</v>
      </c>
    </row>
    <row r="380" spans="1:44" x14ac:dyDescent="0.35">
      <c r="A380" t="s">
        <v>486</v>
      </c>
      <c r="B380">
        <v>24</v>
      </c>
      <c r="C380">
        <v>831250800</v>
      </c>
      <c r="D380">
        <v>13000000</v>
      </c>
      <c r="E380" s="20">
        <f t="shared" si="67"/>
        <v>0.22857142857142856</v>
      </c>
      <c r="F380" s="20">
        <f t="shared" si="77"/>
        <v>0.1111111111111111</v>
      </c>
      <c r="G380" s="20">
        <f t="shared" si="78"/>
        <v>0.35294117647058826</v>
      </c>
      <c r="H380" s="19">
        <f t="shared" si="68"/>
        <v>0.29411764705882354</v>
      </c>
      <c r="I380" s="19">
        <f t="shared" si="69"/>
        <v>0.47058823529411764</v>
      </c>
      <c r="J380" s="19">
        <f t="shared" si="66"/>
        <v>0.10329757647993643</v>
      </c>
      <c r="K380">
        <f t="shared" si="70"/>
        <v>75.944444444444443</v>
      </c>
      <c r="L380">
        <f t="shared" si="71"/>
        <v>76.777777777777771</v>
      </c>
      <c r="M380">
        <f t="shared" si="72"/>
        <v>75.111111111111114</v>
      </c>
      <c r="N380">
        <f t="shared" si="73"/>
        <v>3.0097188838959137E-3</v>
      </c>
      <c r="O380">
        <f t="shared" si="74"/>
        <v>1.4471780028943561E-3</v>
      </c>
      <c r="P380">
        <f t="shared" si="75"/>
        <v>4.6989209885137488E-3</v>
      </c>
      <c r="Q380" s="18">
        <f t="shared" si="76"/>
        <v>0.1111111111111111</v>
      </c>
      <c r="R380" t="s">
        <v>37</v>
      </c>
      <c r="S380" t="s">
        <v>38</v>
      </c>
      <c r="T380" t="s">
        <v>39</v>
      </c>
      <c r="U380" t="s">
        <v>72</v>
      </c>
      <c r="V380" t="s">
        <v>82</v>
      </c>
      <c r="W380">
        <v>1367</v>
      </c>
      <c r="X380">
        <v>691</v>
      </c>
      <c r="Y380">
        <v>676</v>
      </c>
      <c r="Z380">
        <v>18</v>
      </c>
      <c r="AA380">
        <v>9</v>
      </c>
      <c r="AB380">
        <v>9</v>
      </c>
      <c r="AC380">
        <v>5</v>
      </c>
      <c r="AD380">
        <v>1</v>
      </c>
      <c r="AE380">
        <v>4</v>
      </c>
      <c r="AF380">
        <v>3</v>
      </c>
      <c r="AG380">
        <v>1</v>
      </c>
      <c r="AH380">
        <v>2</v>
      </c>
      <c r="AI380">
        <v>2</v>
      </c>
      <c r="AJ380">
        <v>2</v>
      </c>
      <c r="AK380">
        <v>0</v>
      </c>
      <c r="AL380">
        <v>35</v>
      </c>
      <c r="AM380">
        <v>18</v>
      </c>
      <c r="AN380">
        <v>17</v>
      </c>
      <c r="AO380">
        <v>39</v>
      </c>
      <c r="AP380">
        <v>52</v>
      </c>
      <c r="AQ380">
        <v>-1</v>
      </c>
      <c r="AR380">
        <v>1</v>
      </c>
    </row>
    <row r="381" spans="1:44" x14ac:dyDescent="0.35">
      <c r="A381" t="s">
        <v>487</v>
      </c>
      <c r="B381">
        <v>28</v>
      </c>
      <c r="C381">
        <v>702687600</v>
      </c>
      <c r="D381">
        <v>8000000</v>
      </c>
      <c r="E381" s="20" t="str">
        <f t="shared" si="67"/>
        <v/>
      </c>
      <c r="F381" s="20" t="str">
        <f t="shared" si="77"/>
        <v/>
      </c>
      <c r="G381" s="20" t="str">
        <f t="shared" si="78"/>
        <v/>
      </c>
      <c r="H381" s="19">
        <f t="shared" si="68"/>
        <v>0</v>
      </c>
      <c r="I381" s="19">
        <f t="shared" si="69"/>
        <v>0</v>
      </c>
      <c r="J381" s="19">
        <f t="shared" si="66"/>
        <v>1.421085353939071E-2</v>
      </c>
      <c r="K381">
        <f t="shared" si="70"/>
        <v>90</v>
      </c>
      <c r="L381">
        <f t="shared" si="71"/>
        <v>90</v>
      </c>
      <c r="M381">
        <f t="shared" si="72"/>
        <v>90</v>
      </c>
      <c r="N381" t="str">
        <f t="shared" si="73"/>
        <v/>
      </c>
      <c r="O381" t="str">
        <f t="shared" si="74"/>
        <v/>
      </c>
      <c r="P381" t="str">
        <f t="shared" si="75"/>
        <v/>
      </c>
      <c r="Q381" s="18">
        <f t="shared" si="76"/>
        <v>0.18181818181818182</v>
      </c>
      <c r="R381" t="s">
        <v>37</v>
      </c>
      <c r="S381" t="s">
        <v>38</v>
      </c>
      <c r="T381" t="s">
        <v>47</v>
      </c>
      <c r="U381" t="s">
        <v>74</v>
      </c>
      <c r="V381" t="s">
        <v>488</v>
      </c>
      <c r="W381">
        <v>990</v>
      </c>
      <c r="X381">
        <v>540</v>
      </c>
      <c r="Y381">
        <v>450</v>
      </c>
      <c r="Z381">
        <v>11</v>
      </c>
      <c r="AA381">
        <v>6</v>
      </c>
      <c r="AB381">
        <v>5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2</v>
      </c>
      <c r="AJ381">
        <v>1</v>
      </c>
      <c r="AK381">
        <v>1</v>
      </c>
      <c r="AL381">
        <v>18</v>
      </c>
      <c r="AM381">
        <v>9</v>
      </c>
      <c r="AN381">
        <v>9</v>
      </c>
      <c r="AO381">
        <v>281</v>
      </c>
      <c r="AP381">
        <v>315</v>
      </c>
      <c r="AQ381">
        <v>115</v>
      </c>
      <c r="AR381">
        <v>20</v>
      </c>
    </row>
    <row r="382" spans="1:44" x14ac:dyDescent="0.35">
      <c r="A382" t="s">
        <v>489</v>
      </c>
      <c r="B382">
        <v>28</v>
      </c>
      <c r="C382">
        <v>695520000</v>
      </c>
      <c r="D382">
        <v>20000000</v>
      </c>
      <c r="E382" s="20">
        <f t="shared" si="67"/>
        <v>0.14285714285714285</v>
      </c>
      <c r="F382" s="20" t="str">
        <f t="shared" si="77"/>
        <v/>
      </c>
      <c r="G382" s="20">
        <f t="shared" si="78"/>
        <v>0.5</v>
      </c>
      <c r="H382" s="19">
        <f t="shared" si="68"/>
        <v>0</v>
      </c>
      <c r="I382" s="19">
        <f t="shared" si="69"/>
        <v>2.9411764705882353E-2</v>
      </c>
      <c r="J382" s="19">
        <f t="shared" si="66"/>
        <v>2.811753128075355E-2</v>
      </c>
      <c r="K382">
        <f t="shared" si="70"/>
        <v>88.444444444444443</v>
      </c>
      <c r="L382">
        <f t="shared" si="71"/>
        <v>87.2</v>
      </c>
      <c r="M382">
        <f t="shared" si="72"/>
        <v>90</v>
      </c>
      <c r="N382">
        <f t="shared" si="73"/>
        <v>1.6152189519023689E-3</v>
      </c>
      <c r="O382" t="str">
        <f t="shared" si="74"/>
        <v/>
      </c>
      <c r="P382">
        <f t="shared" si="75"/>
        <v>5.5555555555555558E-3</v>
      </c>
      <c r="Q382" s="18">
        <f t="shared" si="76"/>
        <v>0.33333333333333331</v>
      </c>
      <c r="R382" t="s">
        <v>37</v>
      </c>
      <c r="S382" t="s">
        <v>38</v>
      </c>
      <c r="T382" t="s">
        <v>43</v>
      </c>
      <c r="U382" t="s">
        <v>90</v>
      </c>
      <c r="V382" t="s">
        <v>41</v>
      </c>
      <c r="W382">
        <v>796</v>
      </c>
      <c r="X382">
        <v>436</v>
      </c>
      <c r="Y382">
        <v>360</v>
      </c>
      <c r="Z382">
        <v>9</v>
      </c>
      <c r="AA382">
        <v>5</v>
      </c>
      <c r="AB382">
        <v>4</v>
      </c>
      <c r="AC382">
        <v>0</v>
      </c>
      <c r="AD382">
        <v>0</v>
      </c>
      <c r="AE382">
        <v>0</v>
      </c>
      <c r="AF382">
        <v>1</v>
      </c>
      <c r="AG382">
        <v>0</v>
      </c>
      <c r="AH382">
        <v>1</v>
      </c>
      <c r="AI382">
        <v>3</v>
      </c>
      <c r="AJ382">
        <v>1</v>
      </c>
      <c r="AK382">
        <v>2</v>
      </c>
      <c r="AL382">
        <v>7</v>
      </c>
      <c r="AM382">
        <v>5</v>
      </c>
      <c r="AN382">
        <v>2</v>
      </c>
      <c r="AO382">
        <v>314</v>
      </c>
      <c r="AP382">
        <v>110</v>
      </c>
      <c r="AQ382">
        <v>17</v>
      </c>
      <c r="AR382">
        <v>21</v>
      </c>
    </row>
    <row r="383" spans="1:44" x14ac:dyDescent="0.35">
      <c r="A383" t="s">
        <v>490</v>
      </c>
      <c r="B383">
        <v>26</v>
      </c>
      <c r="C383">
        <v>779065200</v>
      </c>
      <c r="D383">
        <v>250000</v>
      </c>
      <c r="E383" s="20" t="str">
        <f t="shared" si="67"/>
        <v/>
      </c>
      <c r="F383" s="20" t="str">
        <f t="shared" si="77"/>
        <v/>
      </c>
      <c r="G383" s="20" t="str">
        <f t="shared" si="78"/>
        <v/>
      </c>
      <c r="H383" s="19">
        <f t="shared" si="68"/>
        <v>0</v>
      </c>
      <c r="I383" s="19">
        <f t="shared" si="69"/>
        <v>0</v>
      </c>
      <c r="J383" s="19">
        <f t="shared" si="66"/>
        <v>4.4408917310595968E-4</v>
      </c>
      <c r="K383" t="str">
        <f t="shared" si="70"/>
        <v/>
      </c>
      <c r="L383" t="str">
        <f t="shared" si="71"/>
        <v/>
      </c>
      <c r="M383" t="str">
        <f t="shared" si="72"/>
        <v/>
      </c>
      <c r="N383" t="str">
        <f t="shared" si="73"/>
        <v/>
      </c>
      <c r="O383" t="str">
        <f t="shared" si="74"/>
        <v/>
      </c>
      <c r="P383" t="str">
        <f t="shared" si="75"/>
        <v/>
      </c>
      <c r="Q383" s="18" t="str">
        <f t="shared" si="76"/>
        <v/>
      </c>
      <c r="R383" t="s">
        <v>37</v>
      </c>
      <c r="S383" t="s">
        <v>38</v>
      </c>
      <c r="T383" t="s">
        <v>47</v>
      </c>
      <c r="U383" t="s">
        <v>74</v>
      </c>
      <c r="V383" t="s">
        <v>45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-1</v>
      </c>
      <c r="AP383">
        <v>-1</v>
      </c>
      <c r="AQ383">
        <v>-1</v>
      </c>
      <c r="AR383">
        <v>-1</v>
      </c>
    </row>
    <row r="384" spans="1:44" x14ac:dyDescent="0.35">
      <c r="A384" t="s">
        <v>491</v>
      </c>
      <c r="B384">
        <v>29</v>
      </c>
      <c r="C384">
        <v>668822400</v>
      </c>
      <c r="D384">
        <v>5500000</v>
      </c>
      <c r="E384" s="20">
        <f t="shared" si="67"/>
        <v>9.5238095238095233E-2</v>
      </c>
      <c r="F384" s="20" t="str">
        <f t="shared" si="77"/>
        <v/>
      </c>
      <c r="G384" s="20">
        <f t="shared" si="78"/>
        <v>0.33333333333333331</v>
      </c>
      <c r="H384" s="19">
        <f t="shared" si="68"/>
        <v>5.8823529411764705E-2</v>
      </c>
      <c r="I384" s="19">
        <f t="shared" si="69"/>
        <v>0.11764705882352941</v>
      </c>
      <c r="J384" s="19">
        <f t="shared" si="66"/>
        <v>4.3702820818434643E-2</v>
      </c>
      <c r="K384">
        <f t="shared" si="70"/>
        <v>44.588235294117645</v>
      </c>
      <c r="L384">
        <f t="shared" si="71"/>
        <v>37.200000000000003</v>
      </c>
      <c r="M384">
        <f t="shared" si="72"/>
        <v>55.142857142857146</v>
      </c>
      <c r="N384">
        <f t="shared" si="73"/>
        <v>2.1359467269757505E-3</v>
      </c>
      <c r="O384" t="str">
        <f t="shared" si="74"/>
        <v/>
      </c>
      <c r="P384">
        <f t="shared" si="75"/>
        <v>6.0449050086355781E-3</v>
      </c>
      <c r="Q384" s="18">
        <f t="shared" si="76"/>
        <v>0.11764705882352941</v>
      </c>
      <c r="R384" t="s">
        <v>37</v>
      </c>
      <c r="S384" t="s">
        <v>38</v>
      </c>
      <c r="T384" t="s">
        <v>50</v>
      </c>
      <c r="U384" t="s">
        <v>72</v>
      </c>
      <c r="V384" t="s">
        <v>110</v>
      </c>
      <c r="W384">
        <v>758</v>
      </c>
      <c r="X384">
        <v>372</v>
      </c>
      <c r="Y384">
        <v>386</v>
      </c>
      <c r="Z384">
        <v>17</v>
      </c>
      <c r="AA384">
        <v>10</v>
      </c>
      <c r="AB384">
        <v>7</v>
      </c>
      <c r="AC384">
        <v>1</v>
      </c>
      <c r="AD384">
        <v>0</v>
      </c>
      <c r="AE384">
        <v>1</v>
      </c>
      <c r="AF384">
        <v>1</v>
      </c>
      <c r="AG384">
        <v>0</v>
      </c>
      <c r="AH384">
        <v>1</v>
      </c>
      <c r="AI384">
        <v>2</v>
      </c>
      <c r="AJ384">
        <v>2</v>
      </c>
      <c r="AK384">
        <v>0</v>
      </c>
      <c r="AL384">
        <v>21</v>
      </c>
      <c r="AM384">
        <v>15</v>
      </c>
      <c r="AN384">
        <v>6</v>
      </c>
      <c r="AO384">
        <v>129</v>
      </c>
      <c r="AP384">
        <v>97</v>
      </c>
      <c r="AQ384">
        <v>-1</v>
      </c>
      <c r="AR384">
        <v>6</v>
      </c>
    </row>
    <row r="385" spans="1:44" x14ac:dyDescent="0.35">
      <c r="A385" t="s">
        <v>492</v>
      </c>
      <c r="B385">
        <v>31</v>
      </c>
      <c r="C385">
        <v>621385200</v>
      </c>
      <c r="D385">
        <v>9500000</v>
      </c>
      <c r="E385" s="20" t="str">
        <f t="shared" si="67"/>
        <v/>
      </c>
      <c r="F385" s="20" t="str">
        <f t="shared" si="77"/>
        <v/>
      </c>
      <c r="G385" s="20" t="str">
        <f t="shared" si="78"/>
        <v/>
      </c>
      <c r="H385" s="19">
        <f t="shared" si="68"/>
        <v>0</v>
      </c>
      <c r="I385" s="19">
        <f t="shared" si="69"/>
        <v>0</v>
      </c>
      <c r="J385" s="19">
        <f t="shared" si="66"/>
        <v>3.6101083032490974E-2</v>
      </c>
      <c r="K385">
        <f t="shared" si="70"/>
        <v>66.25</v>
      </c>
      <c r="L385">
        <f t="shared" si="71"/>
        <v>89</v>
      </c>
      <c r="M385">
        <f t="shared" si="72"/>
        <v>43.5</v>
      </c>
      <c r="N385" t="str">
        <f t="shared" si="73"/>
        <v/>
      </c>
      <c r="O385" t="str">
        <f t="shared" si="74"/>
        <v/>
      </c>
      <c r="P385" t="str">
        <f t="shared" si="75"/>
        <v/>
      </c>
      <c r="Q385" s="18">
        <f t="shared" si="76"/>
        <v>0.25</v>
      </c>
      <c r="R385" t="s">
        <v>37</v>
      </c>
      <c r="S385" t="s">
        <v>38</v>
      </c>
      <c r="T385" t="s">
        <v>50</v>
      </c>
      <c r="U385" t="s">
        <v>96</v>
      </c>
      <c r="V385" t="s">
        <v>110</v>
      </c>
      <c r="W385">
        <v>530</v>
      </c>
      <c r="X385">
        <v>356</v>
      </c>
      <c r="Y385">
        <v>174</v>
      </c>
      <c r="Z385">
        <v>8</v>
      </c>
      <c r="AA385">
        <v>4</v>
      </c>
      <c r="AB385">
        <v>4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2</v>
      </c>
      <c r="AJ385">
        <v>1</v>
      </c>
      <c r="AK385">
        <v>1</v>
      </c>
      <c r="AL385">
        <v>7</v>
      </c>
      <c r="AM385">
        <v>4</v>
      </c>
      <c r="AN385">
        <v>3</v>
      </c>
      <c r="AO385">
        <v>317</v>
      </c>
      <c r="AP385">
        <v>266</v>
      </c>
      <c r="AQ385">
        <v>-1</v>
      </c>
      <c r="AR385">
        <v>11</v>
      </c>
    </row>
    <row r="386" spans="1:44" x14ac:dyDescent="0.35">
      <c r="A386" t="s">
        <v>493</v>
      </c>
      <c r="B386">
        <v>25</v>
      </c>
      <c r="C386">
        <v>811378800</v>
      </c>
      <c r="D386">
        <v>10500000</v>
      </c>
      <c r="E386" s="20">
        <f t="shared" si="67"/>
        <v>4.5454545454545456E-2</v>
      </c>
      <c r="F386" s="20" t="str">
        <f t="shared" si="77"/>
        <v/>
      </c>
      <c r="G386" s="20">
        <f t="shared" si="78"/>
        <v>0.125</v>
      </c>
      <c r="H386" s="19">
        <f t="shared" si="68"/>
        <v>0</v>
      </c>
      <c r="I386" s="19">
        <f t="shared" si="69"/>
        <v>2.9411764705882353E-2</v>
      </c>
      <c r="J386" s="19">
        <f t="shared" ref="J386:J449" si="79">D386/SUMIF($U$2:$U$583,U386,$D$2:$D$583)</f>
        <v>3.3605376860297645E-2</v>
      </c>
      <c r="K386">
        <f t="shared" si="70"/>
        <v>89.25</v>
      </c>
      <c r="L386">
        <f t="shared" si="71"/>
        <v>90</v>
      </c>
      <c r="M386">
        <f t="shared" si="72"/>
        <v>88.63636363636364</v>
      </c>
      <c r="N386">
        <f t="shared" si="73"/>
        <v>5.0929462694168583E-4</v>
      </c>
      <c r="O386" t="str">
        <f t="shared" si="74"/>
        <v/>
      </c>
      <c r="P386">
        <f t="shared" si="75"/>
        <v>1.4102564102564101E-3</v>
      </c>
      <c r="Q386" s="18">
        <f t="shared" si="76"/>
        <v>0.5</v>
      </c>
      <c r="R386" t="s">
        <v>37</v>
      </c>
      <c r="S386" t="s">
        <v>38</v>
      </c>
      <c r="T386" t="s">
        <v>43</v>
      </c>
      <c r="U386" t="s">
        <v>69</v>
      </c>
      <c r="V386" t="s">
        <v>45</v>
      </c>
      <c r="W386">
        <v>1785</v>
      </c>
      <c r="X386">
        <v>810</v>
      </c>
      <c r="Y386">
        <v>975</v>
      </c>
      <c r="Z386">
        <v>20</v>
      </c>
      <c r="AA386">
        <v>9</v>
      </c>
      <c r="AB386">
        <v>11</v>
      </c>
      <c r="AC386">
        <v>0</v>
      </c>
      <c r="AD386">
        <v>0</v>
      </c>
      <c r="AE386">
        <v>0</v>
      </c>
      <c r="AF386">
        <v>1</v>
      </c>
      <c r="AG386">
        <v>0</v>
      </c>
      <c r="AH386">
        <v>1</v>
      </c>
      <c r="AI386">
        <v>10</v>
      </c>
      <c r="AJ386">
        <v>4</v>
      </c>
      <c r="AK386">
        <v>6</v>
      </c>
      <c r="AL386">
        <v>22</v>
      </c>
      <c r="AM386">
        <v>14</v>
      </c>
      <c r="AN386">
        <v>8</v>
      </c>
      <c r="AO386">
        <v>269</v>
      </c>
      <c r="AP386">
        <v>171</v>
      </c>
      <c r="AQ386">
        <v>46</v>
      </c>
      <c r="AR386">
        <v>20</v>
      </c>
    </row>
    <row r="387" spans="1:44" x14ac:dyDescent="0.35">
      <c r="A387" t="s">
        <v>494</v>
      </c>
      <c r="B387">
        <v>20</v>
      </c>
      <c r="C387">
        <v>953596800</v>
      </c>
      <c r="D387">
        <v>5000000</v>
      </c>
      <c r="E387" s="20" t="str">
        <f t="shared" ref="E387:E450" si="80">IFERROR(IF((AC387+AF387)/AL387=0,"",(AC387+AF387)/AL387),"")</f>
        <v/>
      </c>
      <c r="F387" s="20" t="str">
        <f t="shared" si="77"/>
        <v/>
      </c>
      <c r="G387" s="20" t="str">
        <f t="shared" si="78"/>
        <v/>
      </c>
      <c r="H387" s="19">
        <f t="shared" ref="H387:H450" si="81">AC387/SUMIF($U$2:$U$583,U387,$AC$2:$AC$583)</f>
        <v>0</v>
      </c>
      <c r="I387" s="19">
        <f t="shared" ref="I387:I450" si="82">(AC387+AF387)/SUMIF($U$2:$U$583,U387,$AC$2:$AC$583)</f>
        <v>0</v>
      </c>
      <c r="J387" s="19">
        <f t="shared" si="79"/>
        <v>1.9000570017100513E-2</v>
      </c>
      <c r="K387">
        <f t="shared" ref="K387:K450" si="83">IFERROR(W387/Z387,"")</f>
        <v>75.400000000000006</v>
      </c>
      <c r="L387">
        <f t="shared" ref="L387:L450" si="84">IFERROR(X387/AA387,"")</f>
        <v>90</v>
      </c>
      <c r="M387">
        <f t="shared" ref="M387:M450" si="85">IFERROR(Y387/AB387,"")</f>
        <v>65.666666666666671</v>
      </c>
      <c r="N387" t="str">
        <f t="shared" ref="N387:N450" si="86">IFERROR(E387/K387,"")</f>
        <v/>
      </c>
      <c r="O387" t="str">
        <f t="shared" ref="O387:O450" si="87">IFERROR(F387/L387,"")</f>
        <v/>
      </c>
      <c r="P387" t="str">
        <f t="shared" ref="P387:P450" si="88">IFERROR(G387/M387,"")</f>
        <v/>
      </c>
      <c r="Q387" s="18">
        <f t="shared" ref="Q387:Q450" si="89">IFERROR(AI387/Z387,"")</f>
        <v>0.2</v>
      </c>
      <c r="R387" t="s">
        <v>37</v>
      </c>
      <c r="S387" t="s">
        <v>38</v>
      </c>
      <c r="T387" t="s">
        <v>50</v>
      </c>
      <c r="U387" t="s">
        <v>96</v>
      </c>
      <c r="V387" t="s">
        <v>45</v>
      </c>
      <c r="W387">
        <v>377</v>
      </c>
      <c r="X387">
        <v>180</v>
      </c>
      <c r="Y387">
        <v>197</v>
      </c>
      <c r="Z387">
        <v>5</v>
      </c>
      <c r="AA387">
        <v>2</v>
      </c>
      <c r="AB387">
        <v>3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1</v>
      </c>
      <c r="AJ387">
        <v>1</v>
      </c>
      <c r="AK387">
        <v>0</v>
      </c>
      <c r="AL387">
        <v>8</v>
      </c>
      <c r="AM387">
        <v>2</v>
      </c>
      <c r="AN387">
        <v>6</v>
      </c>
      <c r="AO387">
        <v>239</v>
      </c>
      <c r="AP387">
        <v>200</v>
      </c>
      <c r="AQ387">
        <v>-1</v>
      </c>
      <c r="AR387">
        <v>13</v>
      </c>
    </row>
    <row r="388" spans="1:44" x14ac:dyDescent="0.35">
      <c r="A388" t="s">
        <v>495</v>
      </c>
      <c r="B388">
        <v>31</v>
      </c>
      <c r="C388">
        <v>613350000</v>
      </c>
      <c r="D388">
        <v>4000000</v>
      </c>
      <c r="E388" s="20" t="str">
        <f t="shared" si="80"/>
        <v/>
      </c>
      <c r="F388" s="20" t="str">
        <f t="shared" si="77"/>
        <v/>
      </c>
      <c r="G388" s="20" t="str">
        <f t="shared" si="78"/>
        <v/>
      </c>
      <c r="H388" s="19">
        <f t="shared" si="81"/>
        <v>0</v>
      </c>
      <c r="I388" s="19">
        <f t="shared" si="82"/>
        <v>0</v>
      </c>
      <c r="J388" s="19">
        <f t="shared" si="79"/>
        <v>2.6238110856018366E-2</v>
      </c>
      <c r="K388">
        <f t="shared" si="83"/>
        <v>90</v>
      </c>
      <c r="L388">
        <f t="shared" si="84"/>
        <v>90</v>
      </c>
      <c r="M388">
        <f t="shared" si="85"/>
        <v>90</v>
      </c>
      <c r="N388" t="str">
        <f t="shared" si="86"/>
        <v/>
      </c>
      <c r="O388" t="str">
        <f t="shared" si="87"/>
        <v/>
      </c>
      <c r="P388" t="str">
        <f t="shared" si="88"/>
        <v/>
      </c>
      <c r="Q388" s="18">
        <f t="shared" si="89"/>
        <v>0.35294117647058826</v>
      </c>
      <c r="R388" t="s">
        <v>37</v>
      </c>
      <c r="S388" t="s">
        <v>38</v>
      </c>
      <c r="T388" t="s">
        <v>43</v>
      </c>
      <c r="U388" t="s">
        <v>119</v>
      </c>
      <c r="V388" t="s">
        <v>45</v>
      </c>
      <c r="W388">
        <v>1530</v>
      </c>
      <c r="X388">
        <v>810</v>
      </c>
      <c r="Y388">
        <v>720</v>
      </c>
      <c r="Z388">
        <v>17</v>
      </c>
      <c r="AA388">
        <v>9</v>
      </c>
      <c r="AB388">
        <v>8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6</v>
      </c>
      <c r="AJ388">
        <v>2</v>
      </c>
      <c r="AK388">
        <v>4</v>
      </c>
      <c r="AL388">
        <v>20</v>
      </c>
      <c r="AM388">
        <v>11</v>
      </c>
      <c r="AN388">
        <v>9</v>
      </c>
      <c r="AO388">
        <v>318</v>
      </c>
      <c r="AP388">
        <v>236</v>
      </c>
      <c r="AQ388">
        <v>59</v>
      </c>
      <c r="AR388">
        <v>12</v>
      </c>
    </row>
    <row r="389" spans="1:44" x14ac:dyDescent="0.35">
      <c r="A389" t="s">
        <v>496</v>
      </c>
      <c r="B389">
        <v>23</v>
      </c>
      <c r="C389">
        <v>870908400</v>
      </c>
      <c r="D389">
        <v>12000000</v>
      </c>
      <c r="E389" s="20">
        <f t="shared" si="80"/>
        <v>8.6956521739130432E-2</v>
      </c>
      <c r="F389" s="20" t="str">
        <f t="shared" si="77"/>
        <v/>
      </c>
      <c r="G389" s="20">
        <f t="shared" si="78"/>
        <v>0.22222222222222221</v>
      </c>
      <c r="H389" s="19">
        <f t="shared" si="81"/>
        <v>0</v>
      </c>
      <c r="I389" s="19">
        <f t="shared" si="82"/>
        <v>5.8823529411764705E-2</v>
      </c>
      <c r="J389" s="19">
        <f t="shared" si="79"/>
        <v>3.8406144983197311E-2</v>
      </c>
      <c r="K389">
        <f t="shared" si="83"/>
        <v>88.15789473684211</v>
      </c>
      <c r="L389">
        <f t="shared" si="84"/>
        <v>85.875</v>
      </c>
      <c r="M389">
        <f t="shared" si="85"/>
        <v>89.818181818181813</v>
      </c>
      <c r="N389">
        <f t="shared" si="86"/>
        <v>9.8637248539909148E-4</v>
      </c>
      <c r="O389" t="str">
        <f t="shared" si="87"/>
        <v/>
      </c>
      <c r="P389">
        <f t="shared" si="88"/>
        <v>2.4741340530814214E-3</v>
      </c>
      <c r="Q389" s="18">
        <f t="shared" si="89"/>
        <v>0.47368421052631576</v>
      </c>
      <c r="R389" t="s">
        <v>37</v>
      </c>
      <c r="S389" t="s">
        <v>38</v>
      </c>
      <c r="T389" t="s">
        <v>50</v>
      </c>
      <c r="U389" t="s">
        <v>69</v>
      </c>
      <c r="V389" t="s">
        <v>45</v>
      </c>
      <c r="W389">
        <v>1675</v>
      </c>
      <c r="X389">
        <v>687</v>
      </c>
      <c r="Y389">
        <v>988</v>
      </c>
      <c r="Z389">
        <v>19</v>
      </c>
      <c r="AA389">
        <v>8</v>
      </c>
      <c r="AB389">
        <v>11</v>
      </c>
      <c r="AC389">
        <v>0</v>
      </c>
      <c r="AD389">
        <v>0</v>
      </c>
      <c r="AE389">
        <v>0</v>
      </c>
      <c r="AF389">
        <v>2</v>
      </c>
      <c r="AG389">
        <v>0</v>
      </c>
      <c r="AH389">
        <v>2</v>
      </c>
      <c r="AI389">
        <v>9</v>
      </c>
      <c r="AJ389">
        <v>3</v>
      </c>
      <c r="AK389">
        <v>6</v>
      </c>
      <c r="AL389">
        <v>23</v>
      </c>
      <c r="AM389">
        <v>14</v>
      </c>
      <c r="AN389">
        <v>9</v>
      </c>
      <c r="AO389">
        <v>205</v>
      </c>
      <c r="AP389">
        <v>117</v>
      </c>
      <c r="AQ389">
        <v>-1</v>
      </c>
      <c r="AR389">
        <v>18</v>
      </c>
    </row>
    <row r="390" spans="1:44" x14ac:dyDescent="0.35">
      <c r="A390" t="s">
        <v>497</v>
      </c>
      <c r="B390">
        <v>22</v>
      </c>
      <c r="C390">
        <v>915408000</v>
      </c>
      <c r="D390">
        <v>250000</v>
      </c>
      <c r="E390" s="20" t="str">
        <f t="shared" si="80"/>
        <v/>
      </c>
      <c r="F390" s="20" t="str">
        <f t="shared" si="77"/>
        <v/>
      </c>
      <c r="G390" s="20" t="str">
        <f t="shared" si="78"/>
        <v/>
      </c>
      <c r="H390" s="19">
        <f t="shared" si="81"/>
        <v>0</v>
      </c>
      <c r="I390" s="19">
        <f t="shared" si="82"/>
        <v>0</v>
      </c>
      <c r="J390" s="19">
        <f t="shared" si="79"/>
        <v>1.0115314586283633E-3</v>
      </c>
      <c r="K390" t="str">
        <f t="shared" si="83"/>
        <v/>
      </c>
      <c r="L390" t="str">
        <f t="shared" si="84"/>
        <v/>
      </c>
      <c r="M390" t="str">
        <f t="shared" si="85"/>
        <v/>
      </c>
      <c r="N390" t="str">
        <f t="shared" si="86"/>
        <v/>
      </c>
      <c r="O390" t="str">
        <f t="shared" si="87"/>
        <v/>
      </c>
      <c r="P390" t="str">
        <f t="shared" si="88"/>
        <v/>
      </c>
      <c r="Q390" s="18" t="str">
        <f t="shared" si="89"/>
        <v/>
      </c>
      <c r="R390" t="s">
        <v>37</v>
      </c>
      <c r="S390" t="s">
        <v>38</v>
      </c>
      <c r="T390" t="s">
        <v>50</v>
      </c>
      <c r="U390" t="s">
        <v>40</v>
      </c>
      <c r="V390" t="s">
        <v>45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-1</v>
      </c>
      <c r="AP390">
        <v>-1</v>
      </c>
      <c r="AQ390">
        <v>-1</v>
      </c>
      <c r="AR390">
        <v>-1</v>
      </c>
    </row>
    <row r="391" spans="1:44" x14ac:dyDescent="0.35">
      <c r="A391" t="s">
        <v>498</v>
      </c>
      <c r="B391">
        <v>23</v>
      </c>
      <c r="C391">
        <v>864342000</v>
      </c>
      <c r="D391">
        <v>4500000</v>
      </c>
      <c r="E391" s="20">
        <f t="shared" si="80"/>
        <v>0.125</v>
      </c>
      <c r="F391" s="20" t="str">
        <f t="shared" si="77"/>
        <v/>
      </c>
      <c r="G391" s="20">
        <f t="shared" si="78"/>
        <v>0.2</v>
      </c>
      <c r="H391" s="19">
        <f t="shared" si="81"/>
        <v>0</v>
      </c>
      <c r="I391" s="19">
        <f t="shared" si="82"/>
        <v>4.5454545454545456E-2</v>
      </c>
      <c r="J391" s="19">
        <f t="shared" si="79"/>
        <v>1.0423301870403613E-2</v>
      </c>
      <c r="K391">
        <f t="shared" si="83"/>
        <v>79.07692307692308</v>
      </c>
      <c r="L391">
        <f t="shared" si="84"/>
        <v>90</v>
      </c>
      <c r="M391">
        <f t="shared" si="85"/>
        <v>72.25</v>
      </c>
      <c r="N391">
        <f t="shared" si="86"/>
        <v>1.580739299610895E-3</v>
      </c>
      <c r="O391" t="str">
        <f t="shared" si="87"/>
        <v/>
      </c>
      <c r="P391">
        <f t="shared" si="88"/>
        <v>2.7681660899653983E-3</v>
      </c>
      <c r="Q391" s="18">
        <f t="shared" si="89"/>
        <v>0.30769230769230771</v>
      </c>
      <c r="R391" t="s">
        <v>37</v>
      </c>
      <c r="S391" t="s">
        <v>38</v>
      </c>
      <c r="T391" t="s">
        <v>43</v>
      </c>
      <c r="U391" t="s">
        <v>60</v>
      </c>
      <c r="V391" t="s">
        <v>45</v>
      </c>
      <c r="W391">
        <v>1028</v>
      </c>
      <c r="X391">
        <v>450</v>
      </c>
      <c r="Y391">
        <v>578</v>
      </c>
      <c r="Z391">
        <v>13</v>
      </c>
      <c r="AA391">
        <v>5</v>
      </c>
      <c r="AB391">
        <v>8</v>
      </c>
      <c r="AC391">
        <v>0</v>
      </c>
      <c r="AD391">
        <v>0</v>
      </c>
      <c r="AE391">
        <v>0</v>
      </c>
      <c r="AF391">
        <v>1</v>
      </c>
      <c r="AG391">
        <v>0</v>
      </c>
      <c r="AH391">
        <v>1</v>
      </c>
      <c r="AI391">
        <v>4</v>
      </c>
      <c r="AJ391">
        <v>2</v>
      </c>
      <c r="AK391">
        <v>2</v>
      </c>
      <c r="AL391">
        <v>8</v>
      </c>
      <c r="AM391">
        <v>3</v>
      </c>
      <c r="AN391">
        <v>5</v>
      </c>
      <c r="AO391">
        <v>213</v>
      </c>
      <c r="AP391">
        <v>142</v>
      </c>
      <c r="AQ391">
        <v>10</v>
      </c>
      <c r="AR391">
        <v>10</v>
      </c>
    </row>
    <row r="392" spans="1:44" x14ac:dyDescent="0.35">
      <c r="A392" t="s">
        <v>499</v>
      </c>
      <c r="B392">
        <v>23</v>
      </c>
      <c r="C392">
        <v>863305200</v>
      </c>
      <c r="D392">
        <v>3500000</v>
      </c>
      <c r="E392" s="20" t="str">
        <f t="shared" si="80"/>
        <v/>
      </c>
      <c r="F392" s="20" t="str">
        <f t="shared" si="77"/>
        <v/>
      </c>
      <c r="G392" s="20" t="str">
        <f t="shared" si="78"/>
        <v/>
      </c>
      <c r="H392" s="19">
        <f t="shared" si="81"/>
        <v>0</v>
      </c>
      <c r="I392" s="19">
        <f t="shared" si="82"/>
        <v>0</v>
      </c>
      <c r="J392" s="19">
        <f t="shared" si="79"/>
        <v>2.0443925233644859E-2</v>
      </c>
      <c r="K392">
        <f t="shared" si="83"/>
        <v>66</v>
      </c>
      <c r="L392">
        <f t="shared" si="84"/>
        <v>56.4</v>
      </c>
      <c r="M392">
        <f t="shared" si="85"/>
        <v>90</v>
      </c>
      <c r="N392" t="str">
        <f t="shared" si="86"/>
        <v/>
      </c>
      <c r="O392" t="str">
        <f t="shared" si="87"/>
        <v/>
      </c>
      <c r="P392" t="str">
        <f t="shared" si="88"/>
        <v/>
      </c>
      <c r="Q392" s="18">
        <f t="shared" si="89"/>
        <v>0</v>
      </c>
      <c r="R392" t="s">
        <v>37</v>
      </c>
      <c r="S392" t="s">
        <v>38</v>
      </c>
      <c r="T392" t="s">
        <v>43</v>
      </c>
      <c r="U392" t="s">
        <v>48</v>
      </c>
      <c r="V392" t="s">
        <v>45</v>
      </c>
      <c r="W392">
        <v>462</v>
      </c>
      <c r="X392">
        <v>282</v>
      </c>
      <c r="Y392">
        <v>180</v>
      </c>
      <c r="Z392">
        <v>7</v>
      </c>
      <c r="AA392">
        <v>5</v>
      </c>
      <c r="AB392">
        <v>2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8</v>
      </c>
      <c r="AM392">
        <v>3</v>
      </c>
      <c r="AN392">
        <v>5</v>
      </c>
      <c r="AO392">
        <v>193</v>
      </c>
      <c r="AP392">
        <v>221</v>
      </c>
      <c r="AQ392">
        <v>107</v>
      </c>
      <c r="AR392">
        <v>11</v>
      </c>
    </row>
    <row r="393" spans="1:44" x14ac:dyDescent="0.35">
      <c r="A393" t="s">
        <v>500</v>
      </c>
      <c r="B393">
        <v>25</v>
      </c>
      <c r="C393">
        <v>811378800</v>
      </c>
      <c r="D393">
        <v>3000000</v>
      </c>
      <c r="E393" s="20" t="str">
        <f t="shared" si="80"/>
        <v/>
      </c>
      <c r="F393" s="20" t="str">
        <f t="shared" si="77"/>
        <v/>
      </c>
      <c r="G393" s="20" t="str">
        <f t="shared" si="78"/>
        <v/>
      </c>
      <c r="H393" s="19">
        <f t="shared" si="81"/>
        <v>0</v>
      </c>
      <c r="I393" s="19">
        <f t="shared" si="82"/>
        <v>0</v>
      </c>
      <c r="J393" s="19">
        <f t="shared" si="79"/>
        <v>1.3579268982686432E-2</v>
      </c>
      <c r="K393" t="str">
        <f t="shared" si="83"/>
        <v/>
      </c>
      <c r="L393" t="str">
        <f t="shared" si="84"/>
        <v/>
      </c>
      <c r="M393" t="str">
        <f t="shared" si="85"/>
        <v/>
      </c>
      <c r="N393" t="str">
        <f t="shared" si="86"/>
        <v/>
      </c>
      <c r="O393" t="str">
        <f t="shared" si="87"/>
        <v/>
      </c>
      <c r="P393" t="str">
        <f t="shared" si="88"/>
        <v/>
      </c>
      <c r="Q393" s="18" t="str">
        <f t="shared" si="89"/>
        <v/>
      </c>
      <c r="R393" t="s">
        <v>37</v>
      </c>
      <c r="S393" t="s">
        <v>38</v>
      </c>
      <c r="T393" t="s">
        <v>50</v>
      </c>
      <c r="U393" t="s">
        <v>114</v>
      </c>
      <c r="V393" t="s">
        <v>126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-1</v>
      </c>
      <c r="AP393">
        <v>-1</v>
      </c>
      <c r="AQ393">
        <v>-1</v>
      </c>
      <c r="AR393">
        <v>-1</v>
      </c>
    </row>
    <row r="394" spans="1:44" x14ac:dyDescent="0.35">
      <c r="A394" t="s">
        <v>501</v>
      </c>
      <c r="B394">
        <v>18</v>
      </c>
      <c r="C394">
        <v>1013212800</v>
      </c>
      <c r="E394" s="20" t="str">
        <f t="shared" si="80"/>
        <v/>
      </c>
      <c r="F394" s="20" t="str">
        <f t="shared" si="77"/>
        <v/>
      </c>
      <c r="G394" s="20" t="str">
        <f t="shared" si="78"/>
        <v/>
      </c>
      <c r="H394" s="19">
        <f t="shared" si="81"/>
        <v>0</v>
      </c>
      <c r="I394" s="19">
        <f t="shared" si="82"/>
        <v>0</v>
      </c>
      <c r="J394" s="19">
        <f t="shared" si="79"/>
        <v>0</v>
      </c>
      <c r="K394" t="str">
        <f t="shared" si="83"/>
        <v/>
      </c>
      <c r="L394" t="str">
        <f t="shared" si="84"/>
        <v/>
      </c>
      <c r="M394" t="str">
        <f t="shared" si="85"/>
        <v/>
      </c>
      <c r="N394" t="str">
        <f t="shared" si="86"/>
        <v/>
      </c>
      <c r="O394" t="str">
        <f t="shared" si="87"/>
        <v/>
      </c>
      <c r="P394" t="str">
        <f t="shared" si="88"/>
        <v/>
      </c>
      <c r="Q394" s="18" t="str">
        <f t="shared" si="89"/>
        <v/>
      </c>
      <c r="R394" t="s">
        <v>37</v>
      </c>
      <c r="S394" t="s">
        <v>38</v>
      </c>
      <c r="T394" t="s">
        <v>50</v>
      </c>
      <c r="U394" t="s">
        <v>119</v>
      </c>
      <c r="V394" t="s">
        <v>45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-1</v>
      </c>
      <c r="AP394">
        <v>-1</v>
      </c>
      <c r="AQ394">
        <v>-1</v>
      </c>
      <c r="AR394">
        <v>-1</v>
      </c>
    </row>
    <row r="395" spans="1:44" x14ac:dyDescent="0.35">
      <c r="A395" t="s">
        <v>502</v>
      </c>
      <c r="B395">
        <v>31</v>
      </c>
      <c r="C395">
        <v>624063600</v>
      </c>
      <c r="D395">
        <v>1600000</v>
      </c>
      <c r="E395" s="20" t="str">
        <f t="shared" si="80"/>
        <v/>
      </c>
      <c r="F395" s="20" t="str">
        <f t="shared" si="77"/>
        <v/>
      </c>
      <c r="G395" s="20" t="str">
        <f t="shared" si="78"/>
        <v/>
      </c>
      <c r="H395" s="19">
        <f t="shared" si="81"/>
        <v>0</v>
      </c>
      <c r="I395" s="19">
        <f t="shared" si="82"/>
        <v>0</v>
      </c>
      <c r="J395" s="19">
        <f t="shared" si="79"/>
        <v>7.4871314927468418E-3</v>
      </c>
      <c r="K395">
        <f t="shared" si="83"/>
        <v>61</v>
      </c>
      <c r="L395">
        <f t="shared" si="84"/>
        <v>32</v>
      </c>
      <c r="M395">
        <f t="shared" si="85"/>
        <v>90</v>
      </c>
      <c r="N395" t="str">
        <f t="shared" si="86"/>
        <v/>
      </c>
      <c r="O395" t="str">
        <f t="shared" si="87"/>
        <v/>
      </c>
      <c r="P395" t="str">
        <f t="shared" si="88"/>
        <v/>
      </c>
      <c r="Q395" s="18">
        <f t="shared" si="89"/>
        <v>0</v>
      </c>
      <c r="R395" t="s">
        <v>37</v>
      </c>
      <c r="S395" t="s">
        <v>38</v>
      </c>
      <c r="T395" t="s">
        <v>43</v>
      </c>
      <c r="U395" t="s">
        <v>56</v>
      </c>
      <c r="V395" t="s">
        <v>54</v>
      </c>
      <c r="W395">
        <v>122</v>
      </c>
      <c r="X395">
        <v>32</v>
      </c>
      <c r="Y395">
        <v>90</v>
      </c>
      <c r="Z395">
        <v>2</v>
      </c>
      <c r="AA395">
        <v>1</v>
      </c>
      <c r="AB395">
        <v>1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1</v>
      </c>
      <c r="AM395">
        <v>0</v>
      </c>
      <c r="AN395">
        <v>1</v>
      </c>
      <c r="AO395">
        <v>-1</v>
      </c>
      <c r="AP395">
        <v>-1</v>
      </c>
      <c r="AQ395">
        <v>-1</v>
      </c>
      <c r="AR395">
        <v>12</v>
      </c>
    </row>
    <row r="396" spans="1:44" x14ac:dyDescent="0.35">
      <c r="A396" t="s">
        <v>503</v>
      </c>
      <c r="B396">
        <v>29</v>
      </c>
      <c r="C396">
        <v>688608000</v>
      </c>
      <c r="D396">
        <v>3200000</v>
      </c>
      <c r="E396" s="20">
        <f t="shared" si="80"/>
        <v>0.5</v>
      </c>
      <c r="F396" s="20">
        <f t="shared" si="77"/>
        <v>1</v>
      </c>
      <c r="G396" s="20" t="str">
        <f t="shared" si="78"/>
        <v/>
      </c>
      <c r="H396" s="19">
        <f t="shared" si="81"/>
        <v>0</v>
      </c>
      <c r="I396" s="19">
        <f t="shared" si="82"/>
        <v>5.8823529411764705E-2</v>
      </c>
      <c r="J396" s="19">
        <f t="shared" si="79"/>
        <v>2.5427095748907429E-2</v>
      </c>
      <c r="K396">
        <f t="shared" si="83"/>
        <v>56</v>
      </c>
      <c r="L396">
        <f t="shared" si="84"/>
        <v>44</v>
      </c>
      <c r="M396">
        <f t="shared" si="85"/>
        <v>68</v>
      </c>
      <c r="N396">
        <f t="shared" si="86"/>
        <v>8.9285714285714281E-3</v>
      </c>
      <c r="O396">
        <f t="shared" si="87"/>
        <v>2.2727272727272728E-2</v>
      </c>
      <c r="P396" t="str">
        <f t="shared" si="88"/>
        <v/>
      </c>
      <c r="Q396" s="18">
        <f t="shared" si="89"/>
        <v>0</v>
      </c>
      <c r="R396" t="s">
        <v>37</v>
      </c>
      <c r="S396" t="s">
        <v>38</v>
      </c>
      <c r="T396" t="s">
        <v>39</v>
      </c>
      <c r="U396" t="s">
        <v>72</v>
      </c>
      <c r="V396" t="s">
        <v>184</v>
      </c>
      <c r="W396">
        <v>112</v>
      </c>
      <c r="X396">
        <v>44</v>
      </c>
      <c r="Y396">
        <v>68</v>
      </c>
      <c r="Z396">
        <v>2</v>
      </c>
      <c r="AA396">
        <v>1</v>
      </c>
      <c r="AB396">
        <v>1</v>
      </c>
      <c r="AC396">
        <v>0</v>
      </c>
      <c r="AD396">
        <v>0</v>
      </c>
      <c r="AE396">
        <v>0</v>
      </c>
      <c r="AF396">
        <v>1</v>
      </c>
      <c r="AG396">
        <v>1</v>
      </c>
      <c r="AH396">
        <v>0</v>
      </c>
      <c r="AI396">
        <v>0</v>
      </c>
      <c r="AJ396">
        <v>0</v>
      </c>
      <c r="AK396">
        <v>0</v>
      </c>
      <c r="AL396">
        <v>2</v>
      </c>
      <c r="AM396">
        <v>1</v>
      </c>
      <c r="AN396">
        <v>1</v>
      </c>
      <c r="AO396">
        <v>-1</v>
      </c>
      <c r="AP396">
        <v>-1</v>
      </c>
      <c r="AQ396">
        <v>-1</v>
      </c>
      <c r="AR396">
        <v>28</v>
      </c>
    </row>
    <row r="397" spans="1:44" x14ac:dyDescent="0.35">
      <c r="A397" t="s">
        <v>504</v>
      </c>
      <c r="B397">
        <v>21</v>
      </c>
      <c r="C397">
        <v>921456000</v>
      </c>
      <c r="D397">
        <v>325000</v>
      </c>
      <c r="E397" s="20" t="str">
        <f t="shared" si="80"/>
        <v/>
      </c>
      <c r="F397" s="20" t="str">
        <f t="shared" si="77"/>
        <v/>
      </c>
      <c r="G397" s="20" t="str">
        <f t="shared" si="78"/>
        <v/>
      </c>
      <c r="H397" s="19">
        <f t="shared" si="81"/>
        <v>0</v>
      </c>
      <c r="I397" s="19">
        <f t="shared" si="82"/>
        <v>0</v>
      </c>
      <c r="J397" s="19">
        <f t="shared" si="79"/>
        <v>7.5279402397359426E-4</v>
      </c>
      <c r="K397" t="str">
        <f t="shared" si="83"/>
        <v/>
      </c>
      <c r="L397" t="str">
        <f t="shared" si="84"/>
        <v/>
      </c>
      <c r="M397" t="str">
        <f t="shared" si="85"/>
        <v/>
      </c>
      <c r="N397" t="str">
        <f t="shared" si="86"/>
        <v/>
      </c>
      <c r="O397" t="str">
        <f t="shared" si="87"/>
        <v/>
      </c>
      <c r="P397" t="str">
        <f t="shared" si="88"/>
        <v/>
      </c>
      <c r="Q397" s="18" t="str">
        <f t="shared" si="89"/>
        <v/>
      </c>
      <c r="R397" t="s">
        <v>37</v>
      </c>
      <c r="S397" t="s">
        <v>38</v>
      </c>
      <c r="T397" t="s">
        <v>50</v>
      </c>
      <c r="U397" t="s">
        <v>60</v>
      </c>
      <c r="V397" t="s">
        <v>505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-1</v>
      </c>
      <c r="AP397">
        <v>-1</v>
      </c>
      <c r="AQ397">
        <v>-1</v>
      </c>
      <c r="AR397">
        <v>-1</v>
      </c>
    </row>
    <row r="398" spans="1:44" x14ac:dyDescent="0.35">
      <c r="A398" t="s">
        <v>506</v>
      </c>
      <c r="B398">
        <v>28</v>
      </c>
      <c r="C398">
        <v>711500400</v>
      </c>
      <c r="D398">
        <v>6000000</v>
      </c>
      <c r="E398" s="20" t="str">
        <f t="shared" si="80"/>
        <v/>
      </c>
      <c r="F398" s="20" t="str">
        <f t="shared" si="77"/>
        <v/>
      </c>
      <c r="G398" s="20" t="str">
        <f t="shared" si="78"/>
        <v/>
      </c>
      <c r="H398" s="19">
        <f t="shared" si="81"/>
        <v>0</v>
      </c>
      <c r="I398" s="19">
        <f t="shared" si="82"/>
        <v>0</v>
      </c>
      <c r="J398" s="19">
        <f t="shared" si="79"/>
        <v>2.8076743097800654E-2</v>
      </c>
      <c r="K398">
        <f t="shared" si="83"/>
        <v>66</v>
      </c>
      <c r="L398">
        <f t="shared" si="84"/>
        <v>74</v>
      </c>
      <c r="M398">
        <f t="shared" si="85"/>
        <v>58</v>
      </c>
      <c r="N398" t="str">
        <f t="shared" si="86"/>
        <v/>
      </c>
      <c r="O398" t="str">
        <f t="shared" si="87"/>
        <v/>
      </c>
      <c r="P398" t="str">
        <f t="shared" si="88"/>
        <v/>
      </c>
      <c r="Q398" s="18">
        <f t="shared" si="89"/>
        <v>0</v>
      </c>
      <c r="R398" t="s">
        <v>37</v>
      </c>
      <c r="S398" t="s">
        <v>38</v>
      </c>
      <c r="T398" t="s">
        <v>43</v>
      </c>
      <c r="U398" t="s">
        <v>56</v>
      </c>
      <c r="V398" t="s">
        <v>507</v>
      </c>
      <c r="W398">
        <v>264</v>
      </c>
      <c r="X398">
        <v>148</v>
      </c>
      <c r="Y398">
        <v>116</v>
      </c>
      <c r="Z398">
        <v>4</v>
      </c>
      <c r="AA398">
        <v>2</v>
      </c>
      <c r="AB398">
        <v>2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10</v>
      </c>
      <c r="AM398">
        <v>6</v>
      </c>
      <c r="AN398">
        <v>4</v>
      </c>
      <c r="AO398">
        <v>-1</v>
      </c>
      <c r="AP398">
        <v>-1</v>
      </c>
      <c r="AQ398">
        <v>-1</v>
      </c>
      <c r="AR398">
        <v>22</v>
      </c>
    </row>
    <row r="399" spans="1:44" x14ac:dyDescent="0.35">
      <c r="A399" t="s">
        <v>508</v>
      </c>
      <c r="B399">
        <v>28</v>
      </c>
      <c r="C399">
        <v>726710400</v>
      </c>
      <c r="D399">
        <v>28000000</v>
      </c>
      <c r="E399" s="20">
        <f t="shared" si="80"/>
        <v>0.15</v>
      </c>
      <c r="F399" s="20">
        <f t="shared" si="77"/>
        <v>0.18181818181818182</v>
      </c>
      <c r="G399" s="20">
        <f t="shared" si="78"/>
        <v>0.1111111111111111</v>
      </c>
      <c r="H399" s="19">
        <f t="shared" si="81"/>
        <v>0.1</v>
      </c>
      <c r="I399" s="19">
        <f t="shared" si="82"/>
        <v>0.1</v>
      </c>
      <c r="J399" s="19">
        <f t="shared" si="79"/>
        <v>5.3282588011417699E-2</v>
      </c>
      <c r="K399">
        <f t="shared" si="83"/>
        <v>84.526315789473685</v>
      </c>
      <c r="L399">
        <f t="shared" si="84"/>
        <v>90</v>
      </c>
      <c r="M399">
        <f t="shared" si="85"/>
        <v>79.599999999999994</v>
      </c>
      <c r="N399">
        <f t="shared" si="86"/>
        <v>1.7745952677459527E-3</v>
      </c>
      <c r="O399">
        <f t="shared" si="87"/>
        <v>2.0202020202020202E-3</v>
      </c>
      <c r="P399">
        <f t="shared" si="88"/>
        <v>1.3958682300390843E-3</v>
      </c>
      <c r="Q399" s="18">
        <f t="shared" si="89"/>
        <v>0.21052631578947367</v>
      </c>
      <c r="R399" t="s">
        <v>37</v>
      </c>
      <c r="S399" t="s">
        <v>38</v>
      </c>
      <c r="T399" t="s">
        <v>43</v>
      </c>
      <c r="U399" t="s">
        <v>53</v>
      </c>
      <c r="V399" t="s">
        <v>45</v>
      </c>
      <c r="W399">
        <v>1606</v>
      </c>
      <c r="X399">
        <v>810</v>
      </c>
      <c r="Y399">
        <v>796</v>
      </c>
      <c r="Z399">
        <v>19</v>
      </c>
      <c r="AA399">
        <v>9</v>
      </c>
      <c r="AB399">
        <v>10</v>
      </c>
      <c r="AC399">
        <v>3</v>
      </c>
      <c r="AD399">
        <v>2</v>
      </c>
      <c r="AE399">
        <v>1</v>
      </c>
      <c r="AF399">
        <v>0</v>
      </c>
      <c r="AG399">
        <v>0</v>
      </c>
      <c r="AH399">
        <v>0</v>
      </c>
      <c r="AI399">
        <v>4</v>
      </c>
      <c r="AJ399">
        <v>1</v>
      </c>
      <c r="AK399">
        <v>3</v>
      </c>
      <c r="AL399">
        <v>20</v>
      </c>
      <c r="AM399">
        <v>11</v>
      </c>
      <c r="AN399">
        <v>9</v>
      </c>
      <c r="AO399">
        <v>103</v>
      </c>
      <c r="AP399">
        <v>349</v>
      </c>
      <c r="AQ399">
        <v>49</v>
      </c>
      <c r="AR399">
        <v>3</v>
      </c>
    </row>
    <row r="400" spans="1:44" x14ac:dyDescent="0.35">
      <c r="A400" t="s">
        <v>509</v>
      </c>
      <c r="B400">
        <v>20</v>
      </c>
      <c r="C400">
        <v>962838000</v>
      </c>
      <c r="D400">
        <v>4500000</v>
      </c>
      <c r="E400" s="20" t="str">
        <f t="shared" si="80"/>
        <v/>
      </c>
      <c r="F400" s="20" t="str">
        <f t="shared" si="77"/>
        <v/>
      </c>
      <c r="G400" s="20" t="str">
        <f t="shared" si="78"/>
        <v/>
      </c>
      <c r="H400" s="19">
        <f t="shared" si="81"/>
        <v>0</v>
      </c>
      <c r="I400" s="19">
        <f t="shared" si="82"/>
        <v>0</v>
      </c>
      <c r="J400" s="19">
        <f t="shared" si="79"/>
        <v>1.7090770983668818E-2</v>
      </c>
      <c r="K400">
        <f t="shared" si="83"/>
        <v>13</v>
      </c>
      <c r="L400" t="str">
        <f t="shared" si="84"/>
        <v/>
      </c>
      <c r="M400">
        <f t="shared" si="85"/>
        <v>13</v>
      </c>
      <c r="N400" t="str">
        <f t="shared" si="86"/>
        <v/>
      </c>
      <c r="O400" t="str">
        <f t="shared" si="87"/>
        <v/>
      </c>
      <c r="P400" t="str">
        <f t="shared" si="88"/>
        <v/>
      </c>
      <c r="Q400" s="18">
        <f t="shared" si="89"/>
        <v>1</v>
      </c>
      <c r="R400" t="s">
        <v>37</v>
      </c>
      <c r="S400" t="s">
        <v>38</v>
      </c>
      <c r="T400" t="s">
        <v>39</v>
      </c>
      <c r="U400" t="s">
        <v>80</v>
      </c>
      <c r="V400" t="s">
        <v>41</v>
      </c>
      <c r="W400">
        <v>13</v>
      </c>
      <c r="X400">
        <v>0</v>
      </c>
      <c r="Y400">
        <v>13</v>
      </c>
      <c r="Z400">
        <v>1</v>
      </c>
      <c r="AA400">
        <v>0</v>
      </c>
      <c r="AB400">
        <v>1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1</v>
      </c>
      <c r="AJ400">
        <v>0</v>
      </c>
      <c r="AK400">
        <v>1</v>
      </c>
      <c r="AL400">
        <v>0</v>
      </c>
      <c r="AM400">
        <v>0</v>
      </c>
      <c r="AN400">
        <v>0</v>
      </c>
      <c r="AO400">
        <v>-1</v>
      </c>
      <c r="AP400">
        <v>-1</v>
      </c>
      <c r="AQ400">
        <v>-1</v>
      </c>
      <c r="AR400">
        <v>22</v>
      </c>
    </row>
    <row r="401" spans="1:44" x14ac:dyDescent="0.35">
      <c r="A401" t="s">
        <v>510</v>
      </c>
      <c r="B401">
        <v>24</v>
      </c>
      <c r="C401">
        <v>849571200</v>
      </c>
      <c r="D401">
        <v>800000</v>
      </c>
      <c r="E401" s="20" t="str">
        <f t="shared" si="80"/>
        <v/>
      </c>
      <c r="F401" s="20" t="str">
        <f t="shared" si="77"/>
        <v/>
      </c>
      <c r="G401" s="20" t="str">
        <f t="shared" si="78"/>
        <v/>
      </c>
      <c r="H401" s="19">
        <f t="shared" si="81"/>
        <v>0</v>
      </c>
      <c r="I401" s="19">
        <f t="shared" si="82"/>
        <v>0</v>
      </c>
      <c r="J401" s="19">
        <f t="shared" si="79"/>
        <v>4.6728971962616819E-3</v>
      </c>
      <c r="K401" t="str">
        <f t="shared" si="83"/>
        <v/>
      </c>
      <c r="L401" t="str">
        <f t="shared" si="84"/>
        <v/>
      </c>
      <c r="M401" t="str">
        <f t="shared" si="85"/>
        <v/>
      </c>
      <c r="N401" t="str">
        <f t="shared" si="86"/>
        <v/>
      </c>
      <c r="O401" t="str">
        <f t="shared" si="87"/>
        <v/>
      </c>
      <c r="P401" t="str">
        <f t="shared" si="88"/>
        <v/>
      </c>
      <c r="Q401" s="18" t="str">
        <f t="shared" si="89"/>
        <v/>
      </c>
      <c r="R401" t="s">
        <v>37</v>
      </c>
      <c r="S401" t="s">
        <v>38</v>
      </c>
      <c r="T401" t="s">
        <v>47</v>
      </c>
      <c r="U401" t="s">
        <v>48</v>
      </c>
      <c r="V401" t="s">
        <v>129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-1</v>
      </c>
      <c r="AP401">
        <v>-1</v>
      </c>
      <c r="AQ401">
        <v>-1</v>
      </c>
      <c r="AR401">
        <v>-1</v>
      </c>
    </row>
    <row r="402" spans="1:44" x14ac:dyDescent="0.35">
      <c r="A402" t="s">
        <v>511</v>
      </c>
      <c r="B402">
        <v>30</v>
      </c>
      <c r="C402">
        <v>638578800</v>
      </c>
      <c r="D402">
        <v>12000000</v>
      </c>
      <c r="E402" s="20">
        <f t="shared" si="80"/>
        <v>0.5714285714285714</v>
      </c>
      <c r="F402" s="20">
        <f t="shared" ref="F402:F465" si="90">IFERROR(IF((AD402+AG402)/AM402=0,"",(AD402+AG402)/AM402),"")</f>
        <v>0.42857142857142855</v>
      </c>
      <c r="G402" s="20">
        <f t="shared" ref="G402:G465" si="91">IFERROR(IF((AE402+AH402)/AN402=0,"",(AE402+AH402)/AN402),"")</f>
        <v>0.7142857142857143</v>
      </c>
      <c r="H402" s="19">
        <f t="shared" si="81"/>
        <v>0.15625</v>
      </c>
      <c r="I402" s="19">
        <f t="shared" si="82"/>
        <v>0.25</v>
      </c>
      <c r="J402" s="19">
        <f t="shared" si="79"/>
        <v>3.7576326914044153E-2</v>
      </c>
      <c r="K402">
        <f t="shared" si="83"/>
        <v>71.5</v>
      </c>
      <c r="L402">
        <f t="shared" si="84"/>
        <v>75.571428571428569</v>
      </c>
      <c r="M402">
        <f t="shared" si="85"/>
        <v>67.428571428571431</v>
      </c>
      <c r="N402">
        <f t="shared" si="86"/>
        <v>7.992007992007992E-3</v>
      </c>
      <c r="O402">
        <f t="shared" si="87"/>
        <v>5.6710775047258974E-3</v>
      </c>
      <c r="P402">
        <f t="shared" si="88"/>
        <v>1.059322033898305E-2</v>
      </c>
      <c r="Q402" s="18">
        <f t="shared" si="89"/>
        <v>0.35714285714285715</v>
      </c>
      <c r="R402" t="s">
        <v>37</v>
      </c>
      <c r="S402" t="s">
        <v>38</v>
      </c>
      <c r="T402" t="s">
        <v>50</v>
      </c>
      <c r="U402" t="s">
        <v>44</v>
      </c>
      <c r="V402" t="s">
        <v>45</v>
      </c>
      <c r="W402">
        <v>1001</v>
      </c>
      <c r="X402">
        <v>529</v>
      </c>
      <c r="Y402">
        <v>472</v>
      </c>
      <c r="Z402">
        <v>14</v>
      </c>
      <c r="AA402">
        <v>7</v>
      </c>
      <c r="AB402">
        <v>7</v>
      </c>
      <c r="AC402">
        <v>5</v>
      </c>
      <c r="AD402">
        <v>3</v>
      </c>
      <c r="AE402">
        <v>2</v>
      </c>
      <c r="AF402">
        <v>3</v>
      </c>
      <c r="AG402">
        <v>0</v>
      </c>
      <c r="AH402">
        <v>3</v>
      </c>
      <c r="AI402">
        <v>5</v>
      </c>
      <c r="AJ402">
        <v>2</v>
      </c>
      <c r="AK402">
        <v>3</v>
      </c>
      <c r="AL402">
        <v>14</v>
      </c>
      <c r="AM402">
        <v>7</v>
      </c>
      <c r="AN402">
        <v>7</v>
      </c>
      <c r="AO402">
        <v>21</v>
      </c>
      <c r="AP402">
        <v>21</v>
      </c>
      <c r="AQ402">
        <v>-1</v>
      </c>
      <c r="AR402">
        <v>2</v>
      </c>
    </row>
    <row r="403" spans="1:44" x14ac:dyDescent="0.35">
      <c r="A403" t="s">
        <v>512</v>
      </c>
      <c r="B403">
        <v>19</v>
      </c>
      <c r="C403">
        <v>984441600</v>
      </c>
      <c r="D403">
        <v>6000000</v>
      </c>
      <c r="E403" s="20" t="str">
        <f t="shared" si="80"/>
        <v/>
      </c>
      <c r="F403" s="20" t="str">
        <f t="shared" si="90"/>
        <v/>
      </c>
      <c r="G403" s="20" t="str">
        <f t="shared" si="91"/>
        <v/>
      </c>
      <c r="H403" s="19">
        <f t="shared" si="81"/>
        <v>0</v>
      </c>
      <c r="I403" s="19">
        <f t="shared" si="82"/>
        <v>0</v>
      </c>
      <c r="J403" s="19">
        <f t="shared" si="79"/>
        <v>2.4276755007080719E-2</v>
      </c>
      <c r="K403" t="str">
        <f t="shared" si="83"/>
        <v/>
      </c>
      <c r="L403" t="str">
        <f t="shared" si="84"/>
        <v/>
      </c>
      <c r="M403" t="str">
        <f t="shared" si="85"/>
        <v/>
      </c>
      <c r="N403" t="str">
        <f t="shared" si="86"/>
        <v/>
      </c>
      <c r="O403" t="str">
        <f t="shared" si="87"/>
        <v/>
      </c>
      <c r="P403" t="str">
        <f t="shared" si="88"/>
        <v/>
      </c>
      <c r="Q403" s="18" t="str">
        <f t="shared" si="89"/>
        <v/>
      </c>
      <c r="R403" t="s">
        <v>37</v>
      </c>
      <c r="S403" t="s">
        <v>38</v>
      </c>
      <c r="T403" t="s">
        <v>50</v>
      </c>
      <c r="U403" t="s">
        <v>40</v>
      </c>
      <c r="V403" t="s">
        <v>342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-1</v>
      </c>
      <c r="AP403">
        <v>-1</v>
      </c>
      <c r="AQ403">
        <v>-1</v>
      </c>
      <c r="AR403">
        <v>-1</v>
      </c>
    </row>
    <row r="404" spans="1:44" x14ac:dyDescent="0.35">
      <c r="A404" t="s">
        <v>513</v>
      </c>
      <c r="B404">
        <v>27</v>
      </c>
      <c r="C404">
        <v>749516400</v>
      </c>
      <c r="D404">
        <v>12000000</v>
      </c>
      <c r="E404" s="20">
        <f t="shared" si="80"/>
        <v>0.22222222222222221</v>
      </c>
      <c r="F404" s="20">
        <f t="shared" si="90"/>
        <v>0.33333333333333331</v>
      </c>
      <c r="G404" s="20">
        <f t="shared" si="91"/>
        <v>0.16666666666666666</v>
      </c>
      <c r="H404" s="19">
        <f t="shared" si="81"/>
        <v>0.04</v>
      </c>
      <c r="I404" s="19">
        <f t="shared" si="82"/>
        <v>0.08</v>
      </c>
      <c r="J404" s="19">
        <f t="shared" si="79"/>
        <v>5.431707593074573E-2</v>
      </c>
      <c r="K404">
        <f t="shared" si="83"/>
        <v>43.642857142857146</v>
      </c>
      <c r="L404">
        <f t="shared" si="84"/>
        <v>38.333333333333336</v>
      </c>
      <c r="M404">
        <f t="shared" si="85"/>
        <v>47.625</v>
      </c>
      <c r="N404">
        <f t="shared" si="86"/>
        <v>5.0918348790689209E-3</v>
      </c>
      <c r="O404">
        <f t="shared" si="87"/>
        <v>8.6956521739130418E-3</v>
      </c>
      <c r="P404">
        <f t="shared" si="88"/>
        <v>3.4995625546806646E-3</v>
      </c>
      <c r="Q404" s="18">
        <f t="shared" si="89"/>
        <v>7.1428571428571425E-2</v>
      </c>
      <c r="R404" t="s">
        <v>37</v>
      </c>
      <c r="S404" t="s">
        <v>38</v>
      </c>
      <c r="T404" t="s">
        <v>39</v>
      </c>
      <c r="U404" t="s">
        <v>114</v>
      </c>
      <c r="V404" t="s">
        <v>157</v>
      </c>
      <c r="W404">
        <v>611</v>
      </c>
      <c r="X404">
        <v>230</v>
      </c>
      <c r="Y404">
        <v>381</v>
      </c>
      <c r="Z404">
        <v>14</v>
      </c>
      <c r="AA404">
        <v>6</v>
      </c>
      <c r="AB404">
        <v>8</v>
      </c>
      <c r="AC404">
        <v>1</v>
      </c>
      <c r="AD404">
        <v>1</v>
      </c>
      <c r="AE404">
        <v>0</v>
      </c>
      <c r="AF404">
        <v>1</v>
      </c>
      <c r="AG404">
        <v>0</v>
      </c>
      <c r="AH404">
        <v>1</v>
      </c>
      <c r="AI404">
        <v>1</v>
      </c>
      <c r="AJ404">
        <v>1</v>
      </c>
      <c r="AK404">
        <v>0</v>
      </c>
      <c r="AL404">
        <v>9</v>
      </c>
      <c r="AM404">
        <v>3</v>
      </c>
      <c r="AN404">
        <v>6</v>
      </c>
      <c r="AO404">
        <v>108</v>
      </c>
      <c r="AP404">
        <v>83</v>
      </c>
      <c r="AQ404">
        <v>-1</v>
      </c>
      <c r="AR404">
        <v>6</v>
      </c>
    </row>
    <row r="405" spans="1:44" x14ac:dyDescent="0.35">
      <c r="A405" t="s">
        <v>514</v>
      </c>
      <c r="B405">
        <v>26</v>
      </c>
      <c r="C405">
        <v>760838400</v>
      </c>
      <c r="D405">
        <v>16000000</v>
      </c>
      <c r="E405" s="20">
        <f t="shared" si="80"/>
        <v>0.13636363636363635</v>
      </c>
      <c r="F405" s="20">
        <f t="shared" si="90"/>
        <v>0.25</v>
      </c>
      <c r="G405" s="20">
        <f t="shared" si="91"/>
        <v>7.1428571428571425E-2</v>
      </c>
      <c r="H405" s="19">
        <f t="shared" si="81"/>
        <v>9.5238095238095233E-2</v>
      </c>
      <c r="I405" s="19">
        <f t="shared" si="82"/>
        <v>0.14285714285714285</v>
      </c>
      <c r="J405" s="19">
        <f t="shared" si="79"/>
        <v>6.0801824054721641E-2</v>
      </c>
      <c r="K405">
        <f t="shared" si="83"/>
        <v>64</v>
      </c>
      <c r="L405">
        <f t="shared" si="84"/>
        <v>59.7</v>
      </c>
      <c r="M405">
        <f t="shared" si="85"/>
        <v>68.3</v>
      </c>
      <c r="N405">
        <f t="shared" si="86"/>
        <v>2.130681818181818E-3</v>
      </c>
      <c r="O405">
        <f t="shared" si="87"/>
        <v>4.1876046901172526E-3</v>
      </c>
      <c r="P405">
        <f t="shared" si="88"/>
        <v>1.0458063166701526E-3</v>
      </c>
      <c r="Q405" s="18">
        <f t="shared" si="89"/>
        <v>0.2</v>
      </c>
      <c r="R405" t="s">
        <v>37</v>
      </c>
      <c r="S405" t="s">
        <v>38</v>
      </c>
      <c r="T405" t="s">
        <v>50</v>
      </c>
      <c r="U405" t="s">
        <v>96</v>
      </c>
      <c r="V405" t="s">
        <v>269</v>
      </c>
      <c r="W405">
        <v>1280</v>
      </c>
      <c r="X405">
        <v>597</v>
      </c>
      <c r="Y405">
        <v>683</v>
      </c>
      <c r="Z405">
        <v>20</v>
      </c>
      <c r="AA405">
        <v>10</v>
      </c>
      <c r="AB405">
        <v>10</v>
      </c>
      <c r="AC405">
        <v>2</v>
      </c>
      <c r="AD405">
        <v>2</v>
      </c>
      <c r="AE405">
        <v>0</v>
      </c>
      <c r="AF405">
        <v>1</v>
      </c>
      <c r="AG405">
        <v>0</v>
      </c>
      <c r="AH405">
        <v>1</v>
      </c>
      <c r="AI405">
        <v>4</v>
      </c>
      <c r="AJ405">
        <v>1</v>
      </c>
      <c r="AK405">
        <v>3</v>
      </c>
      <c r="AL405">
        <v>22</v>
      </c>
      <c r="AM405">
        <v>8</v>
      </c>
      <c r="AN405">
        <v>14</v>
      </c>
      <c r="AO405">
        <v>112</v>
      </c>
      <c r="AP405">
        <v>155</v>
      </c>
      <c r="AQ405">
        <v>-1</v>
      </c>
      <c r="AR405">
        <v>3</v>
      </c>
    </row>
    <row r="406" spans="1:44" x14ac:dyDescent="0.35">
      <c r="A406" t="s">
        <v>515</v>
      </c>
      <c r="B406">
        <v>28</v>
      </c>
      <c r="C406">
        <v>710809200</v>
      </c>
      <c r="D406">
        <v>7000000</v>
      </c>
      <c r="E406" s="20" t="str">
        <f t="shared" si="80"/>
        <v/>
      </c>
      <c r="F406" s="20" t="str">
        <f t="shared" si="90"/>
        <v/>
      </c>
      <c r="G406" s="20" t="str">
        <f t="shared" si="91"/>
        <v/>
      </c>
      <c r="H406" s="19">
        <f t="shared" si="81"/>
        <v>0</v>
      </c>
      <c r="I406" s="19">
        <f t="shared" si="82"/>
        <v>0</v>
      </c>
      <c r="J406" s="19">
        <f t="shared" si="79"/>
        <v>1.2434496846966871E-2</v>
      </c>
      <c r="K406">
        <f t="shared" si="83"/>
        <v>75.75</v>
      </c>
      <c r="L406">
        <f t="shared" si="84"/>
        <v>78.833333333333329</v>
      </c>
      <c r="M406">
        <f t="shared" si="85"/>
        <v>72.666666666666671</v>
      </c>
      <c r="N406" t="str">
        <f t="shared" si="86"/>
        <v/>
      </c>
      <c r="O406" t="str">
        <f t="shared" si="87"/>
        <v/>
      </c>
      <c r="P406" t="str">
        <f t="shared" si="88"/>
        <v/>
      </c>
      <c r="Q406" s="18">
        <f t="shared" si="89"/>
        <v>0.33333333333333331</v>
      </c>
      <c r="R406" t="s">
        <v>37</v>
      </c>
      <c r="S406" t="s">
        <v>38</v>
      </c>
      <c r="T406" t="s">
        <v>50</v>
      </c>
      <c r="U406" t="s">
        <v>74</v>
      </c>
      <c r="V406" t="s">
        <v>70</v>
      </c>
      <c r="W406">
        <v>909</v>
      </c>
      <c r="X406">
        <v>473</v>
      </c>
      <c r="Y406">
        <v>436</v>
      </c>
      <c r="Z406">
        <v>12</v>
      </c>
      <c r="AA406">
        <v>6</v>
      </c>
      <c r="AB406">
        <v>6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4</v>
      </c>
      <c r="AJ406">
        <v>1</v>
      </c>
      <c r="AK406">
        <v>3</v>
      </c>
      <c r="AL406">
        <v>12</v>
      </c>
      <c r="AM406">
        <v>7</v>
      </c>
      <c r="AN406">
        <v>5</v>
      </c>
      <c r="AO406">
        <v>245</v>
      </c>
      <c r="AP406">
        <v>283</v>
      </c>
      <c r="AQ406">
        <v>-1</v>
      </c>
      <c r="AR406">
        <v>26</v>
      </c>
    </row>
    <row r="407" spans="1:44" x14ac:dyDescent="0.35">
      <c r="A407" t="s">
        <v>516</v>
      </c>
      <c r="B407">
        <v>25</v>
      </c>
      <c r="C407">
        <v>808009200</v>
      </c>
      <c r="D407">
        <v>22000000</v>
      </c>
      <c r="E407" s="20">
        <f t="shared" si="80"/>
        <v>0.27272727272727271</v>
      </c>
      <c r="F407" s="20">
        <f t="shared" si="90"/>
        <v>0.33333333333333331</v>
      </c>
      <c r="G407" s="20">
        <f t="shared" si="91"/>
        <v>0.2</v>
      </c>
      <c r="H407" s="19">
        <f t="shared" si="81"/>
        <v>0</v>
      </c>
      <c r="I407" s="19">
        <f t="shared" si="82"/>
        <v>9.375E-2</v>
      </c>
      <c r="J407" s="19">
        <f t="shared" si="79"/>
        <v>6.8889932675747612E-2</v>
      </c>
      <c r="K407">
        <f t="shared" si="83"/>
        <v>56.357142857142854</v>
      </c>
      <c r="L407">
        <f t="shared" si="84"/>
        <v>55</v>
      </c>
      <c r="M407">
        <f t="shared" si="85"/>
        <v>57.714285714285715</v>
      </c>
      <c r="N407">
        <f t="shared" si="86"/>
        <v>4.8392671966816453E-3</v>
      </c>
      <c r="O407">
        <f t="shared" si="87"/>
        <v>6.0606060606060606E-3</v>
      </c>
      <c r="P407">
        <f t="shared" si="88"/>
        <v>3.4653465346534654E-3</v>
      </c>
      <c r="Q407" s="18">
        <f t="shared" si="89"/>
        <v>0.2857142857142857</v>
      </c>
      <c r="R407" t="s">
        <v>37</v>
      </c>
      <c r="S407" t="s">
        <v>38</v>
      </c>
      <c r="T407" t="s">
        <v>39</v>
      </c>
      <c r="U407" t="s">
        <v>44</v>
      </c>
      <c r="V407" t="s">
        <v>324</v>
      </c>
      <c r="W407">
        <v>789</v>
      </c>
      <c r="X407">
        <v>385</v>
      </c>
      <c r="Y407">
        <v>404</v>
      </c>
      <c r="Z407">
        <v>14</v>
      </c>
      <c r="AA407">
        <v>7</v>
      </c>
      <c r="AB407">
        <v>7</v>
      </c>
      <c r="AC407">
        <v>0</v>
      </c>
      <c r="AD407">
        <v>0</v>
      </c>
      <c r="AE407">
        <v>0</v>
      </c>
      <c r="AF407">
        <v>3</v>
      </c>
      <c r="AG407">
        <v>2</v>
      </c>
      <c r="AH407">
        <v>1</v>
      </c>
      <c r="AI407">
        <v>4</v>
      </c>
      <c r="AJ407">
        <v>2</v>
      </c>
      <c r="AK407">
        <v>2</v>
      </c>
      <c r="AL407">
        <v>11</v>
      </c>
      <c r="AM407">
        <v>6</v>
      </c>
      <c r="AN407">
        <v>5</v>
      </c>
      <c r="AO407">
        <v>234</v>
      </c>
      <c r="AP407">
        <v>12</v>
      </c>
      <c r="AQ407">
        <v>-1</v>
      </c>
      <c r="AR407">
        <v>12</v>
      </c>
    </row>
    <row r="408" spans="1:44" x14ac:dyDescent="0.35">
      <c r="A408" t="s">
        <v>517</v>
      </c>
      <c r="B408">
        <v>28</v>
      </c>
      <c r="C408">
        <v>708562800</v>
      </c>
      <c r="D408">
        <v>120000000</v>
      </c>
      <c r="E408" s="20">
        <f t="shared" si="80"/>
        <v>0.75</v>
      </c>
      <c r="F408" s="20">
        <f t="shared" si="90"/>
        <v>0.7</v>
      </c>
      <c r="G408" s="20">
        <f t="shared" si="91"/>
        <v>0.7857142857142857</v>
      </c>
      <c r="H408" s="19">
        <f t="shared" si="81"/>
        <v>0.36585365853658536</v>
      </c>
      <c r="I408" s="19">
        <f t="shared" si="82"/>
        <v>0.43902439024390244</v>
      </c>
      <c r="J408" s="19">
        <f t="shared" si="79"/>
        <v>0.10857763300760044</v>
      </c>
      <c r="K408">
        <f t="shared" si="83"/>
        <v>83.047619047619051</v>
      </c>
      <c r="L408">
        <f t="shared" si="84"/>
        <v>84.3</v>
      </c>
      <c r="M408">
        <f t="shared" si="85"/>
        <v>81.909090909090907</v>
      </c>
      <c r="N408">
        <f t="shared" si="86"/>
        <v>9.0309633027522932E-3</v>
      </c>
      <c r="O408">
        <f t="shared" si="87"/>
        <v>8.3036773428232496E-3</v>
      </c>
      <c r="P408">
        <f t="shared" si="88"/>
        <v>9.5925162517837333E-3</v>
      </c>
      <c r="Q408" s="18">
        <f t="shared" si="89"/>
        <v>0.23809523809523808</v>
      </c>
      <c r="R408" t="s">
        <v>37</v>
      </c>
      <c r="S408" t="s">
        <v>38</v>
      </c>
      <c r="T408" t="s">
        <v>39</v>
      </c>
      <c r="U408" t="s">
        <v>67</v>
      </c>
      <c r="V408" t="s">
        <v>70</v>
      </c>
      <c r="W408">
        <v>1744</v>
      </c>
      <c r="X408">
        <v>843</v>
      </c>
      <c r="Y408">
        <v>901</v>
      </c>
      <c r="Z408">
        <v>21</v>
      </c>
      <c r="AA408">
        <v>10</v>
      </c>
      <c r="AB408">
        <v>11</v>
      </c>
      <c r="AC408">
        <v>15</v>
      </c>
      <c r="AD408">
        <v>6</v>
      </c>
      <c r="AE408">
        <v>9</v>
      </c>
      <c r="AF408">
        <v>3</v>
      </c>
      <c r="AG408">
        <v>1</v>
      </c>
      <c r="AH408">
        <v>2</v>
      </c>
      <c r="AI408">
        <v>5</v>
      </c>
      <c r="AJ408">
        <v>2</v>
      </c>
      <c r="AK408">
        <v>3</v>
      </c>
      <c r="AL408">
        <v>24</v>
      </c>
      <c r="AM408">
        <v>10</v>
      </c>
      <c r="AN408">
        <v>14</v>
      </c>
      <c r="AO408">
        <v>3</v>
      </c>
      <c r="AP408">
        <v>82</v>
      </c>
      <c r="AQ408">
        <v>-1</v>
      </c>
      <c r="AR408">
        <v>1</v>
      </c>
    </row>
    <row r="409" spans="1:44" x14ac:dyDescent="0.35">
      <c r="A409" t="s">
        <v>518</v>
      </c>
      <c r="B409">
        <v>21</v>
      </c>
      <c r="C409">
        <v>924303600</v>
      </c>
      <c r="D409">
        <v>12000000</v>
      </c>
      <c r="E409" s="20" t="str">
        <f t="shared" si="80"/>
        <v/>
      </c>
      <c r="F409" s="20" t="str">
        <f t="shared" si="90"/>
        <v/>
      </c>
      <c r="G409" s="20" t="str">
        <f t="shared" si="91"/>
        <v/>
      </c>
      <c r="H409" s="19">
        <f t="shared" si="81"/>
        <v>0</v>
      </c>
      <c r="I409" s="19">
        <f t="shared" si="82"/>
        <v>0</v>
      </c>
      <c r="J409" s="19">
        <f t="shared" si="79"/>
        <v>4.5575389289783517E-2</v>
      </c>
      <c r="K409" t="str">
        <f t="shared" si="83"/>
        <v/>
      </c>
      <c r="L409" t="str">
        <f t="shared" si="84"/>
        <v/>
      </c>
      <c r="M409" t="str">
        <f t="shared" si="85"/>
        <v/>
      </c>
      <c r="N409" t="str">
        <f t="shared" si="86"/>
        <v/>
      </c>
      <c r="O409" t="str">
        <f t="shared" si="87"/>
        <v/>
      </c>
      <c r="P409" t="str">
        <f t="shared" si="88"/>
        <v/>
      </c>
      <c r="Q409" s="18" t="str">
        <f t="shared" si="89"/>
        <v/>
      </c>
      <c r="R409" t="s">
        <v>37</v>
      </c>
      <c r="S409" t="s">
        <v>38</v>
      </c>
      <c r="T409" t="s">
        <v>43</v>
      </c>
      <c r="U409" t="s">
        <v>80</v>
      </c>
      <c r="V409" t="s">
        <v>211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-1</v>
      </c>
      <c r="AP409">
        <v>-1</v>
      </c>
      <c r="AQ409">
        <v>-1</v>
      </c>
      <c r="AR409">
        <v>-1</v>
      </c>
    </row>
    <row r="410" spans="1:44" x14ac:dyDescent="0.35">
      <c r="A410" t="s">
        <v>519</v>
      </c>
      <c r="B410">
        <v>20</v>
      </c>
      <c r="C410">
        <v>951696000</v>
      </c>
      <c r="D410">
        <v>30000000</v>
      </c>
      <c r="E410" s="20" t="str">
        <f t="shared" si="80"/>
        <v/>
      </c>
      <c r="F410" s="20" t="str">
        <f t="shared" si="90"/>
        <v/>
      </c>
      <c r="G410" s="20" t="str">
        <f t="shared" si="91"/>
        <v/>
      </c>
      <c r="H410" s="19">
        <f t="shared" si="81"/>
        <v>0</v>
      </c>
      <c r="I410" s="19">
        <f t="shared" si="82"/>
        <v>0</v>
      </c>
      <c r="J410" s="19">
        <f t="shared" si="79"/>
        <v>5.7088487155090392E-2</v>
      </c>
      <c r="K410">
        <f t="shared" si="83"/>
        <v>6.5</v>
      </c>
      <c r="L410">
        <f t="shared" si="84"/>
        <v>12</v>
      </c>
      <c r="M410">
        <f t="shared" si="85"/>
        <v>1</v>
      </c>
      <c r="N410" t="str">
        <f t="shared" si="86"/>
        <v/>
      </c>
      <c r="O410" t="str">
        <f t="shared" si="87"/>
        <v/>
      </c>
      <c r="P410" t="str">
        <f t="shared" si="88"/>
        <v/>
      </c>
      <c r="Q410" s="18">
        <f t="shared" si="89"/>
        <v>0.5</v>
      </c>
      <c r="R410" t="s">
        <v>37</v>
      </c>
      <c r="S410" t="s">
        <v>38</v>
      </c>
      <c r="T410" t="s">
        <v>39</v>
      </c>
      <c r="U410" t="s">
        <v>53</v>
      </c>
      <c r="V410" t="s">
        <v>117</v>
      </c>
      <c r="W410">
        <v>13</v>
      </c>
      <c r="X410">
        <v>12</v>
      </c>
      <c r="Y410">
        <v>1</v>
      </c>
      <c r="Z410">
        <v>2</v>
      </c>
      <c r="AA410">
        <v>1</v>
      </c>
      <c r="AB410">
        <v>1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1</v>
      </c>
      <c r="AJ410">
        <v>0</v>
      </c>
      <c r="AK410">
        <v>1</v>
      </c>
      <c r="AL410">
        <v>0</v>
      </c>
      <c r="AM410">
        <v>0</v>
      </c>
      <c r="AN410">
        <v>0</v>
      </c>
      <c r="AO410">
        <v>-1</v>
      </c>
      <c r="AP410">
        <v>-1</v>
      </c>
      <c r="AQ410">
        <v>-1</v>
      </c>
      <c r="AR410">
        <v>24</v>
      </c>
    </row>
    <row r="411" spans="1:44" x14ac:dyDescent="0.35">
      <c r="A411" t="s">
        <v>520</v>
      </c>
      <c r="B411">
        <v>20</v>
      </c>
      <c r="C411">
        <v>948931200</v>
      </c>
      <c r="D411">
        <v>6000000</v>
      </c>
      <c r="E411" s="20" t="str">
        <f t="shared" si="80"/>
        <v/>
      </c>
      <c r="F411" s="20" t="str">
        <f t="shared" si="90"/>
        <v/>
      </c>
      <c r="G411" s="20" t="str">
        <f t="shared" si="91"/>
        <v/>
      </c>
      <c r="H411" s="19">
        <f t="shared" si="81"/>
        <v>0</v>
      </c>
      <c r="I411" s="19">
        <f t="shared" si="82"/>
        <v>0</v>
      </c>
      <c r="J411" s="19">
        <f t="shared" si="79"/>
        <v>1.3897735827204818E-2</v>
      </c>
      <c r="K411">
        <f t="shared" si="83"/>
        <v>47</v>
      </c>
      <c r="L411">
        <f t="shared" si="84"/>
        <v>47</v>
      </c>
      <c r="M411" t="str">
        <f t="shared" si="85"/>
        <v/>
      </c>
      <c r="N411" t="str">
        <f t="shared" si="86"/>
        <v/>
      </c>
      <c r="O411" t="str">
        <f t="shared" si="87"/>
        <v/>
      </c>
      <c r="P411" t="str">
        <f t="shared" si="88"/>
        <v/>
      </c>
      <c r="Q411" s="18">
        <f t="shared" si="89"/>
        <v>0</v>
      </c>
      <c r="R411" t="s">
        <v>37</v>
      </c>
      <c r="S411" t="s">
        <v>38</v>
      </c>
      <c r="T411" t="s">
        <v>50</v>
      </c>
      <c r="U411" t="s">
        <v>60</v>
      </c>
      <c r="V411" t="s">
        <v>45</v>
      </c>
      <c r="W411">
        <v>94</v>
      </c>
      <c r="X411">
        <v>94</v>
      </c>
      <c r="Y411">
        <v>0</v>
      </c>
      <c r="Z411">
        <v>2</v>
      </c>
      <c r="AA411">
        <v>2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1</v>
      </c>
      <c r="AM411">
        <v>1</v>
      </c>
      <c r="AN411">
        <v>0</v>
      </c>
      <c r="AO411">
        <v>-1</v>
      </c>
      <c r="AP411">
        <v>-1</v>
      </c>
      <c r="AQ411">
        <v>-1</v>
      </c>
      <c r="AR411">
        <v>12</v>
      </c>
    </row>
    <row r="412" spans="1:44" x14ac:dyDescent="0.35">
      <c r="A412" t="s">
        <v>521</v>
      </c>
      <c r="B412">
        <v>26</v>
      </c>
      <c r="C412">
        <v>777164400</v>
      </c>
      <c r="D412">
        <v>20000000</v>
      </c>
      <c r="E412" s="20" t="str">
        <f t="shared" si="80"/>
        <v/>
      </c>
      <c r="F412" s="20" t="str">
        <f t="shared" si="90"/>
        <v/>
      </c>
      <c r="G412" s="20" t="str">
        <f t="shared" si="91"/>
        <v/>
      </c>
      <c r="H412" s="19">
        <f t="shared" si="81"/>
        <v>0</v>
      </c>
      <c r="I412" s="19">
        <f t="shared" si="82"/>
        <v>0</v>
      </c>
      <c r="J412" s="19">
        <f t="shared" si="79"/>
        <v>6.4010241638662188E-2</v>
      </c>
      <c r="K412">
        <f t="shared" si="83"/>
        <v>10</v>
      </c>
      <c r="L412">
        <f t="shared" si="84"/>
        <v>10</v>
      </c>
      <c r="M412" t="str">
        <f t="shared" si="85"/>
        <v/>
      </c>
      <c r="N412" t="str">
        <f t="shared" si="86"/>
        <v/>
      </c>
      <c r="O412" t="str">
        <f t="shared" si="87"/>
        <v/>
      </c>
      <c r="P412" t="str">
        <f t="shared" si="88"/>
        <v/>
      </c>
      <c r="Q412" s="18">
        <f t="shared" si="89"/>
        <v>0</v>
      </c>
      <c r="R412" t="s">
        <v>37</v>
      </c>
      <c r="S412" t="s">
        <v>38</v>
      </c>
      <c r="T412" t="s">
        <v>50</v>
      </c>
      <c r="U412" t="s">
        <v>69</v>
      </c>
      <c r="V412" t="s">
        <v>54</v>
      </c>
      <c r="W412">
        <v>10</v>
      </c>
      <c r="X412">
        <v>10</v>
      </c>
      <c r="Y412">
        <v>0</v>
      </c>
      <c r="Z412">
        <v>1</v>
      </c>
      <c r="AA412">
        <v>1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1</v>
      </c>
      <c r="AM412">
        <v>1</v>
      </c>
      <c r="AN412">
        <v>0</v>
      </c>
      <c r="AO412">
        <v>-1</v>
      </c>
      <c r="AP412">
        <v>-1</v>
      </c>
      <c r="AQ412">
        <v>-1</v>
      </c>
      <c r="AR412">
        <v>21</v>
      </c>
    </row>
    <row r="413" spans="1:44" x14ac:dyDescent="0.35">
      <c r="A413" t="s">
        <v>522</v>
      </c>
      <c r="B413">
        <v>22</v>
      </c>
      <c r="C413">
        <v>897865200</v>
      </c>
      <c r="D413">
        <v>13000000</v>
      </c>
      <c r="E413" s="20">
        <f t="shared" si="80"/>
        <v>6.6666666666666666E-2</v>
      </c>
      <c r="F413" s="20">
        <f t="shared" si="90"/>
        <v>0.14285714285714285</v>
      </c>
      <c r="G413" s="20" t="str">
        <f t="shared" si="91"/>
        <v/>
      </c>
      <c r="H413" s="19">
        <f t="shared" si="81"/>
        <v>3.7037037037037035E-2</v>
      </c>
      <c r="I413" s="19">
        <f t="shared" si="82"/>
        <v>3.7037037037037035E-2</v>
      </c>
      <c r="J413" s="19">
        <f t="shared" si="79"/>
        <v>4.9373338397265473E-2</v>
      </c>
      <c r="K413">
        <f t="shared" si="83"/>
        <v>54.06666666666667</v>
      </c>
      <c r="L413">
        <f t="shared" si="84"/>
        <v>61.375</v>
      </c>
      <c r="M413">
        <f t="shared" si="85"/>
        <v>45.714285714285715</v>
      </c>
      <c r="N413">
        <f t="shared" si="86"/>
        <v>1.2330456226880393E-3</v>
      </c>
      <c r="O413">
        <f t="shared" si="87"/>
        <v>2.3276112889147509E-3</v>
      </c>
      <c r="P413" t="str">
        <f t="shared" si="88"/>
        <v/>
      </c>
      <c r="Q413" s="18">
        <f t="shared" si="89"/>
        <v>0.4</v>
      </c>
      <c r="R413" t="s">
        <v>37</v>
      </c>
      <c r="S413" t="s">
        <v>38</v>
      </c>
      <c r="T413" t="s">
        <v>50</v>
      </c>
      <c r="U413" t="s">
        <v>80</v>
      </c>
      <c r="V413" t="s">
        <v>523</v>
      </c>
      <c r="W413">
        <v>811</v>
      </c>
      <c r="X413">
        <v>491</v>
      </c>
      <c r="Y413">
        <v>320</v>
      </c>
      <c r="Z413">
        <v>15</v>
      </c>
      <c r="AA413">
        <v>8</v>
      </c>
      <c r="AB413">
        <v>7</v>
      </c>
      <c r="AC413">
        <v>1</v>
      </c>
      <c r="AD413">
        <v>1</v>
      </c>
      <c r="AE413">
        <v>0</v>
      </c>
      <c r="AF413">
        <v>0</v>
      </c>
      <c r="AG413">
        <v>0</v>
      </c>
      <c r="AH413">
        <v>0</v>
      </c>
      <c r="AI413">
        <v>6</v>
      </c>
      <c r="AJ413">
        <v>4</v>
      </c>
      <c r="AK413">
        <v>2</v>
      </c>
      <c r="AL413">
        <v>15</v>
      </c>
      <c r="AM413">
        <v>7</v>
      </c>
      <c r="AN413">
        <v>8</v>
      </c>
      <c r="AO413">
        <v>133</v>
      </c>
      <c r="AP413">
        <v>297</v>
      </c>
      <c r="AQ413">
        <v>-1</v>
      </c>
      <c r="AR413">
        <v>7</v>
      </c>
    </row>
    <row r="414" spans="1:44" x14ac:dyDescent="0.35">
      <c r="A414" t="s">
        <v>524</v>
      </c>
      <c r="B414">
        <v>31</v>
      </c>
      <c r="C414">
        <v>619225200</v>
      </c>
      <c r="D414">
        <v>18000000</v>
      </c>
      <c r="E414" s="20" t="str">
        <f t="shared" si="80"/>
        <v/>
      </c>
      <c r="F414" s="20" t="str">
        <f t="shared" si="90"/>
        <v/>
      </c>
      <c r="G414" s="20" t="str">
        <f t="shared" si="91"/>
        <v/>
      </c>
      <c r="H414" s="19">
        <f t="shared" si="81"/>
        <v>0</v>
      </c>
      <c r="I414" s="19">
        <f t="shared" si="82"/>
        <v>0</v>
      </c>
      <c r="J414" s="19">
        <f t="shared" si="79"/>
        <v>2.5305778152678194E-2</v>
      </c>
      <c r="K414">
        <f t="shared" si="83"/>
        <v>77.25</v>
      </c>
      <c r="L414">
        <f t="shared" si="84"/>
        <v>74.75</v>
      </c>
      <c r="M414">
        <f t="shared" si="85"/>
        <v>79.75</v>
      </c>
      <c r="N414" t="str">
        <f t="shared" si="86"/>
        <v/>
      </c>
      <c r="O414" t="str">
        <f t="shared" si="87"/>
        <v/>
      </c>
      <c r="P414" t="str">
        <f t="shared" si="88"/>
        <v/>
      </c>
      <c r="Q414" s="18">
        <f t="shared" si="89"/>
        <v>0.375</v>
      </c>
      <c r="R414" t="s">
        <v>37</v>
      </c>
      <c r="S414" t="s">
        <v>38</v>
      </c>
      <c r="T414" t="s">
        <v>50</v>
      </c>
      <c r="U414" t="s">
        <v>90</v>
      </c>
      <c r="V414" t="s">
        <v>54</v>
      </c>
      <c r="W414">
        <v>1236</v>
      </c>
      <c r="X414">
        <v>598</v>
      </c>
      <c r="Y414">
        <v>638</v>
      </c>
      <c r="Z414">
        <v>16</v>
      </c>
      <c r="AA414">
        <v>8</v>
      </c>
      <c r="AB414">
        <v>8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6</v>
      </c>
      <c r="AJ414">
        <v>3</v>
      </c>
      <c r="AK414">
        <v>3</v>
      </c>
      <c r="AL414">
        <v>12</v>
      </c>
      <c r="AM414">
        <v>7</v>
      </c>
      <c r="AN414">
        <v>5</v>
      </c>
      <c r="AO414">
        <v>301</v>
      </c>
      <c r="AP414">
        <v>347</v>
      </c>
      <c r="AQ414">
        <v>-1</v>
      </c>
      <c r="AR414">
        <v>14</v>
      </c>
    </row>
    <row r="415" spans="1:44" x14ac:dyDescent="0.35">
      <c r="A415" t="s">
        <v>525</v>
      </c>
      <c r="B415">
        <v>29</v>
      </c>
      <c r="C415">
        <v>670204800</v>
      </c>
      <c r="D415">
        <v>60000000</v>
      </c>
      <c r="E415" s="20">
        <f t="shared" si="80"/>
        <v>5.2631578947368418E-2</v>
      </c>
      <c r="F415" s="20">
        <f t="shared" si="90"/>
        <v>0.1</v>
      </c>
      <c r="G415" s="20" t="str">
        <f t="shared" si="91"/>
        <v/>
      </c>
      <c r="H415" s="19">
        <f t="shared" si="81"/>
        <v>0</v>
      </c>
      <c r="I415" s="19">
        <f t="shared" si="82"/>
        <v>2.9411764705882353E-2</v>
      </c>
      <c r="J415" s="19">
        <f t="shared" si="79"/>
        <v>7.2599673301470144E-2</v>
      </c>
      <c r="K415">
        <f t="shared" si="83"/>
        <v>87.117647058823536</v>
      </c>
      <c r="L415">
        <f t="shared" si="84"/>
        <v>86.333333333333329</v>
      </c>
      <c r="M415">
        <f t="shared" si="85"/>
        <v>88</v>
      </c>
      <c r="N415">
        <f t="shared" si="86"/>
        <v>6.0414371512846927E-4</v>
      </c>
      <c r="O415">
        <f t="shared" si="87"/>
        <v>1.1583011583011585E-3</v>
      </c>
      <c r="P415" t="str">
        <f t="shared" si="88"/>
        <v/>
      </c>
      <c r="Q415" s="18">
        <f t="shared" si="89"/>
        <v>0.35294117647058826</v>
      </c>
      <c r="R415" t="s">
        <v>37</v>
      </c>
      <c r="S415" t="s">
        <v>38</v>
      </c>
      <c r="T415" t="s">
        <v>50</v>
      </c>
      <c r="U415" t="s">
        <v>105</v>
      </c>
      <c r="V415" t="s">
        <v>54</v>
      </c>
      <c r="W415">
        <v>1481</v>
      </c>
      <c r="X415">
        <v>777</v>
      </c>
      <c r="Y415">
        <v>704</v>
      </c>
      <c r="Z415">
        <v>17</v>
      </c>
      <c r="AA415">
        <v>9</v>
      </c>
      <c r="AB415">
        <v>8</v>
      </c>
      <c r="AC415">
        <v>0</v>
      </c>
      <c r="AD415">
        <v>0</v>
      </c>
      <c r="AE415">
        <v>0</v>
      </c>
      <c r="AF415">
        <v>1</v>
      </c>
      <c r="AG415">
        <v>1</v>
      </c>
      <c r="AH415">
        <v>0</v>
      </c>
      <c r="AI415">
        <v>6</v>
      </c>
      <c r="AJ415">
        <v>3</v>
      </c>
      <c r="AK415">
        <v>3</v>
      </c>
      <c r="AL415">
        <v>19</v>
      </c>
      <c r="AM415">
        <v>10</v>
      </c>
      <c r="AN415">
        <v>9</v>
      </c>
      <c r="AO415">
        <v>345</v>
      </c>
      <c r="AP415">
        <v>158</v>
      </c>
      <c r="AQ415">
        <v>-1</v>
      </c>
      <c r="AR415">
        <v>23</v>
      </c>
    </row>
    <row r="416" spans="1:44" x14ac:dyDescent="0.35">
      <c r="A416" t="s">
        <v>526</v>
      </c>
      <c r="B416">
        <v>25</v>
      </c>
      <c r="C416">
        <v>792374400</v>
      </c>
      <c r="D416">
        <v>40000000</v>
      </c>
      <c r="E416" s="20" t="str">
        <f t="shared" si="80"/>
        <v/>
      </c>
      <c r="F416" s="20" t="str">
        <f t="shared" si="90"/>
        <v/>
      </c>
      <c r="G416" s="20" t="str">
        <f t="shared" si="91"/>
        <v/>
      </c>
      <c r="H416" s="19">
        <f t="shared" si="81"/>
        <v>0</v>
      </c>
      <c r="I416" s="19">
        <f t="shared" si="82"/>
        <v>0</v>
      </c>
      <c r="J416" s="19">
        <f t="shared" si="79"/>
        <v>3.6192544335866814E-2</v>
      </c>
      <c r="K416">
        <f t="shared" si="83"/>
        <v>57.285714285714285</v>
      </c>
      <c r="L416">
        <f t="shared" si="84"/>
        <v>50.25</v>
      </c>
      <c r="M416">
        <f t="shared" si="85"/>
        <v>66.666666666666671</v>
      </c>
      <c r="N416" t="str">
        <f t="shared" si="86"/>
        <v/>
      </c>
      <c r="O416" t="str">
        <f t="shared" si="87"/>
        <v/>
      </c>
      <c r="P416" t="str">
        <f t="shared" si="88"/>
        <v/>
      </c>
      <c r="Q416" s="18">
        <f t="shared" si="89"/>
        <v>0.5714285714285714</v>
      </c>
      <c r="R416" t="s">
        <v>37</v>
      </c>
      <c r="S416" t="s">
        <v>38</v>
      </c>
      <c r="T416" t="s">
        <v>50</v>
      </c>
      <c r="U416" t="s">
        <v>67</v>
      </c>
      <c r="V416" t="s">
        <v>527</v>
      </c>
      <c r="W416">
        <v>401</v>
      </c>
      <c r="X416">
        <v>201</v>
      </c>
      <c r="Y416">
        <v>200</v>
      </c>
      <c r="Z416">
        <v>7</v>
      </c>
      <c r="AA416">
        <v>4</v>
      </c>
      <c r="AB416">
        <v>3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4</v>
      </c>
      <c r="AJ416">
        <v>2</v>
      </c>
      <c r="AK416">
        <v>2</v>
      </c>
      <c r="AL416">
        <v>7</v>
      </c>
      <c r="AM416">
        <v>3</v>
      </c>
      <c r="AN416">
        <v>4</v>
      </c>
      <c r="AO416">
        <v>204</v>
      </c>
      <c r="AP416">
        <v>302</v>
      </c>
      <c r="AQ416">
        <v>-1</v>
      </c>
      <c r="AR416">
        <v>24</v>
      </c>
    </row>
    <row r="417" spans="1:44" x14ac:dyDescent="0.35">
      <c r="A417" t="s">
        <v>528</v>
      </c>
      <c r="B417">
        <v>28</v>
      </c>
      <c r="C417">
        <v>709254000</v>
      </c>
      <c r="D417">
        <v>8000000</v>
      </c>
      <c r="E417" s="20">
        <f t="shared" si="80"/>
        <v>0.05</v>
      </c>
      <c r="F417" s="20" t="str">
        <f t="shared" si="90"/>
        <v/>
      </c>
      <c r="G417" s="20">
        <f t="shared" si="91"/>
        <v>0.125</v>
      </c>
      <c r="H417" s="19">
        <f t="shared" si="81"/>
        <v>0</v>
      </c>
      <c r="I417" s="19">
        <f t="shared" si="82"/>
        <v>2.7777777777777776E-2</v>
      </c>
      <c r="J417" s="19">
        <f t="shared" si="79"/>
        <v>1.6494845360824743E-2</v>
      </c>
      <c r="K417">
        <f t="shared" si="83"/>
        <v>75.058823529411768</v>
      </c>
      <c r="L417">
        <f t="shared" si="84"/>
        <v>73.75</v>
      </c>
      <c r="M417">
        <f t="shared" si="85"/>
        <v>76.222222222222229</v>
      </c>
      <c r="N417">
        <f t="shared" si="86"/>
        <v>6.661442006269593E-4</v>
      </c>
      <c r="O417" t="str">
        <f t="shared" si="87"/>
        <v/>
      </c>
      <c r="P417">
        <f t="shared" si="88"/>
        <v>1.639941690962099E-3</v>
      </c>
      <c r="Q417" s="18">
        <f t="shared" si="89"/>
        <v>0.29411764705882354</v>
      </c>
      <c r="R417" t="s">
        <v>37</v>
      </c>
      <c r="S417" t="s">
        <v>38</v>
      </c>
      <c r="T417" t="s">
        <v>50</v>
      </c>
      <c r="U417" t="s">
        <v>136</v>
      </c>
      <c r="V417" t="s">
        <v>54</v>
      </c>
      <c r="W417">
        <v>1276</v>
      </c>
      <c r="X417">
        <v>590</v>
      </c>
      <c r="Y417">
        <v>686</v>
      </c>
      <c r="Z417">
        <v>17</v>
      </c>
      <c r="AA417">
        <v>8</v>
      </c>
      <c r="AB417">
        <v>9</v>
      </c>
      <c r="AC417">
        <v>0</v>
      </c>
      <c r="AD417">
        <v>0</v>
      </c>
      <c r="AE417">
        <v>0</v>
      </c>
      <c r="AF417">
        <v>1</v>
      </c>
      <c r="AG417">
        <v>0</v>
      </c>
      <c r="AH417">
        <v>1</v>
      </c>
      <c r="AI417">
        <v>5</v>
      </c>
      <c r="AJ417">
        <v>2</v>
      </c>
      <c r="AK417">
        <v>3</v>
      </c>
      <c r="AL417">
        <v>20</v>
      </c>
      <c r="AM417">
        <v>12</v>
      </c>
      <c r="AN417">
        <v>8</v>
      </c>
      <c r="AO417">
        <v>280</v>
      </c>
      <c r="AP417">
        <v>151</v>
      </c>
      <c r="AQ417">
        <v>-1</v>
      </c>
      <c r="AR417">
        <v>23</v>
      </c>
    </row>
    <row r="418" spans="1:44" x14ac:dyDescent="0.35">
      <c r="A418" t="s">
        <v>529</v>
      </c>
      <c r="B418">
        <v>25</v>
      </c>
      <c r="C418">
        <v>793065600</v>
      </c>
      <c r="D418">
        <v>40000000</v>
      </c>
      <c r="E418" s="20">
        <f t="shared" si="80"/>
        <v>0.14285714285714285</v>
      </c>
      <c r="F418" s="20">
        <f t="shared" si="90"/>
        <v>0.16666666666666666</v>
      </c>
      <c r="G418" s="20" t="str">
        <f t="shared" si="91"/>
        <v/>
      </c>
      <c r="H418" s="19">
        <f t="shared" si="81"/>
        <v>2.564102564102564E-2</v>
      </c>
      <c r="I418" s="19">
        <f t="shared" si="82"/>
        <v>2.564102564102564E-2</v>
      </c>
      <c r="J418" s="19">
        <f t="shared" si="79"/>
        <v>3.6187960265619629E-2</v>
      </c>
      <c r="K418">
        <f t="shared" si="83"/>
        <v>78.166666666666671</v>
      </c>
      <c r="L418">
        <f t="shared" si="84"/>
        <v>90</v>
      </c>
      <c r="M418">
        <f t="shared" si="85"/>
        <v>54.5</v>
      </c>
      <c r="N418">
        <f t="shared" si="86"/>
        <v>1.8275967103259213E-3</v>
      </c>
      <c r="O418">
        <f t="shared" si="87"/>
        <v>1.8518518518518517E-3</v>
      </c>
      <c r="P418" t="str">
        <f t="shared" si="88"/>
        <v/>
      </c>
      <c r="Q418" s="18">
        <f t="shared" si="89"/>
        <v>0.33333333333333331</v>
      </c>
      <c r="R418" t="s">
        <v>37</v>
      </c>
      <c r="S418" t="s">
        <v>38</v>
      </c>
      <c r="T418" t="s">
        <v>43</v>
      </c>
      <c r="U418" t="s">
        <v>65</v>
      </c>
      <c r="V418" t="s">
        <v>129</v>
      </c>
      <c r="W418">
        <v>469</v>
      </c>
      <c r="X418">
        <v>360</v>
      </c>
      <c r="Y418">
        <v>109</v>
      </c>
      <c r="Z418">
        <v>6</v>
      </c>
      <c r="AA418">
        <v>4</v>
      </c>
      <c r="AB418">
        <v>2</v>
      </c>
      <c r="AC418">
        <v>1</v>
      </c>
      <c r="AD418">
        <v>1</v>
      </c>
      <c r="AE418">
        <v>0</v>
      </c>
      <c r="AF418">
        <v>0</v>
      </c>
      <c r="AG418">
        <v>0</v>
      </c>
      <c r="AH418">
        <v>0</v>
      </c>
      <c r="AI418">
        <v>2</v>
      </c>
      <c r="AJ418">
        <v>2</v>
      </c>
      <c r="AK418">
        <v>0</v>
      </c>
      <c r="AL418">
        <v>7</v>
      </c>
      <c r="AM418">
        <v>6</v>
      </c>
      <c r="AN418">
        <v>1</v>
      </c>
      <c r="AO418">
        <v>89</v>
      </c>
      <c r="AP418">
        <v>215</v>
      </c>
      <c r="AQ418">
        <v>87</v>
      </c>
      <c r="AR418">
        <v>9</v>
      </c>
    </row>
    <row r="419" spans="1:44" x14ac:dyDescent="0.35">
      <c r="A419" t="s">
        <v>530</v>
      </c>
      <c r="B419">
        <v>26</v>
      </c>
      <c r="C419">
        <v>762912000</v>
      </c>
      <c r="D419">
        <v>18000000</v>
      </c>
      <c r="E419" s="20">
        <f t="shared" si="80"/>
        <v>0.125</v>
      </c>
      <c r="F419" s="20">
        <f t="shared" si="90"/>
        <v>0.5</v>
      </c>
      <c r="G419" s="20" t="str">
        <f t="shared" si="91"/>
        <v/>
      </c>
      <c r="H419" s="19">
        <f t="shared" si="81"/>
        <v>3.7037037037037035E-2</v>
      </c>
      <c r="I419" s="19">
        <f t="shared" si="82"/>
        <v>3.7037037037037035E-2</v>
      </c>
      <c r="J419" s="19">
        <f t="shared" si="79"/>
        <v>6.8363083934675273E-2</v>
      </c>
      <c r="K419">
        <f t="shared" si="83"/>
        <v>44.25</v>
      </c>
      <c r="L419">
        <f t="shared" si="84"/>
        <v>42.285714285714285</v>
      </c>
      <c r="M419">
        <f t="shared" si="85"/>
        <v>47</v>
      </c>
      <c r="N419">
        <f t="shared" si="86"/>
        <v>2.8248587570621469E-3</v>
      </c>
      <c r="O419">
        <f t="shared" si="87"/>
        <v>1.1824324324324325E-2</v>
      </c>
      <c r="P419" t="str">
        <f t="shared" si="88"/>
        <v/>
      </c>
      <c r="Q419" s="18">
        <f t="shared" si="89"/>
        <v>0.33333333333333331</v>
      </c>
      <c r="R419" t="s">
        <v>37</v>
      </c>
      <c r="S419" t="s">
        <v>38</v>
      </c>
      <c r="T419" t="s">
        <v>50</v>
      </c>
      <c r="U419" t="s">
        <v>80</v>
      </c>
      <c r="V419" t="s">
        <v>45</v>
      </c>
      <c r="W419">
        <v>531</v>
      </c>
      <c r="X419">
        <v>296</v>
      </c>
      <c r="Y419">
        <v>235</v>
      </c>
      <c r="Z419">
        <v>12</v>
      </c>
      <c r="AA419">
        <v>7</v>
      </c>
      <c r="AB419">
        <v>5</v>
      </c>
      <c r="AC419">
        <v>1</v>
      </c>
      <c r="AD419">
        <v>1</v>
      </c>
      <c r="AE419">
        <v>0</v>
      </c>
      <c r="AF419">
        <v>0</v>
      </c>
      <c r="AG419">
        <v>0</v>
      </c>
      <c r="AH419">
        <v>0</v>
      </c>
      <c r="AI419">
        <v>4</v>
      </c>
      <c r="AJ419">
        <v>4</v>
      </c>
      <c r="AK419">
        <v>0</v>
      </c>
      <c r="AL419">
        <v>8</v>
      </c>
      <c r="AM419">
        <v>2</v>
      </c>
      <c r="AN419">
        <v>6</v>
      </c>
      <c r="AO419">
        <v>101</v>
      </c>
      <c r="AP419">
        <v>295</v>
      </c>
      <c r="AQ419">
        <v>-1</v>
      </c>
      <c r="AR419">
        <v>10</v>
      </c>
    </row>
    <row r="420" spans="1:44" x14ac:dyDescent="0.35">
      <c r="A420" t="s">
        <v>531</v>
      </c>
      <c r="B420">
        <v>21</v>
      </c>
      <c r="C420">
        <v>931129200</v>
      </c>
      <c r="D420">
        <v>750000</v>
      </c>
      <c r="E420" s="20" t="str">
        <f t="shared" si="80"/>
        <v/>
      </c>
      <c r="F420" s="20" t="str">
        <f t="shared" si="90"/>
        <v/>
      </c>
      <c r="G420" s="20" t="str">
        <f t="shared" si="91"/>
        <v/>
      </c>
      <c r="H420" s="19">
        <f t="shared" si="81"/>
        <v>0</v>
      </c>
      <c r="I420" s="19">
        <f t="shared" si="82"/>
        <v>0</v>
      </c>
      <c r="J420" s="19">
        <f t="shared" si="79"/>
        <v>2.8484618306114698E-3</v>
      </c>
      <c r="K420">
        <f t="shared" si="83"/>
        <v>31</v>
      </c>
      <c r="L420">
        <f t="shared" si="84"/>
        <v>43</v>
      </c>
      <c r="M420">
        <f t="shared" si="85"/>
        <v>13</v>
      </c>
      <c r="N420" t="str">
        <f t="shared" si="86"/>
        <v/>
      </c>
      <c r="O420" t="str">
        <f t="shared" si="87"/>
        <v/>
      </c>
      <c r="P420" t="str">
        <f t="shared" si="88"/>
        <v/>
      </c>
      <c r="Q420" s="18">
        <f t="shared" si="89"/>
        <v>0.4</v>
      </c>
      <c r="R420" t="s">
        <v>37</v>
      </c>
      <c r="S420" t="s">
        <v>38</v>
      </c>
      <c r="T420" t="s">
        <v>50</v>
      </c>
      <c r="U420" t="s">
        <v>80</v>
      </c>
      <c r="V420" t="s">
        <v>45</v>
      </c>
      <c r="W420">
        <v>155</v>
      </c>
      <c r="X420">
        <v>129</v>
      </c>
      <c r="Y420">
        <v>26</v>
      </c>
      <c r="Z420">
        <v>5</v>
      </c>
      <c r="AA420">
        <v>3</v>
      </c>
      <c r="AB420">
        <v>2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2</v>
      </c>
      <c r="AJ420">
        <v>1</v>
      </c>
      <c r="AK420">
        <v>1</v>
      </c>
      <c r="AL420">
        <v>2</v>
      </c>
      <c r="AM420">
        <v>2</v>
      </c>
      <c r="AN420">
        <v>0</v>
      </c>
      <c r="AO420">
        <v>-1</v>
      </c>
      <c r="AP420">
        <v>-1</v>
      </c>
      <c r="AQ420">
        <v>-1</v>
      </c>
      <c r="AR420">
        <v>21</v>
      </c>
    </row>
    <row r="421" spans="1:44" x14ac:dyDescent="0.35">
      <c r="A421" t="s">
        <v>532</v>
      </c>
      <c r="B421">
        <v>29</v>
      </c>
      <c r="C421">
        <v>670806000</v>
      </c>
      <c r="D421">
        <v>4000000</v>
      </c>
      <c r="E421" s="20">
        <f t="shared" si="80"/>
        <v>6.25E-2</v>
      </c>
      <c r="F421" s="20" t="str">
        <f t="shared" si="90"/>
        <v/>
      </c>
      <c r="G421" s="20">
        <f t="shared" si="91"/>
        <v>0.2</v>
      </c>
      <c r="H421" s="19">
        <f t="shared" si="81"/>
        <v>0</v>
      </c>
      <c r="I421" s="19">
        <f t="shared" si="82"/>
        <v>0.04</v>
      </c>
      <c r="J421" s="19">
        <f t="shared" si="79"/>
        <v>1.8105691976915243E-2</v>
      </c>
      <c r="K421">
        <f t="shared" si="83"/>
        <v>87.909090909090907</v>
      </c>
      <c r="L421">
        <f t="shared" si="84"/>
        <v>89.166666666666671</v>
      </c>
      <c r="M421">
        <f t="shared" si="85"/>
        <v>86.4</v>
      </c>
      <c r="N421">
        <f t="shared" si="86"/>
        <v>7.1096173733195447E-4</v>
      </c>
      <c r="O421" t="str">
        <f t="shared" si="87"/>
        <v/>
      </c>
      <c r="P421">
        <f t="shared" si="88"/>
        <v>2.3148148148148147E-3</v>
      </c>
      <c r="Q421" s="18">
        <f t="shared" si="89"/>
        <v>9.0909090909090912E-2</v>
      </c>
      <c r="R421" t="s">
        <v>37</v>
      </c>
      <c r="S421" t="s">
        <v>38</v>
      </c>
      <c r="T421" t="s">
        <v>43</v>
      </c>
      <c r="U421" t="s">
        <v>114</v>
      </c>
      <c r="V421" t="s">
        <v>45</v>
      </c>
      <c r="W421">
        <v>967</v>
      </c>
      <c r="X421">
        <v>535</v>
      </c>
      <c r="Y421">
        <v>432</v>
      </c>
      <c r="Z421">
        <v>11</v>
      </c>
      <c r="AA421">
        <v>6</v>
      </c>
      <c r="AB421">
        <v>5</v>
      </c>
      <c r="AC421">
        <v>0</v>
      </c>
      <c r="AD421">
        <v>0</v>
      </c>
      <c r="AE421">
        <v>0</v>
      </c>
      <c r="AF421">
        <v>1</v>
      </c>
      <c r="AG421">
        <v>0</v>
      </c>
      <c r="AH421">
        <v>1</v>
      </c>
      <c r="AI421">
        <v>1</v>
      </c>
      <c r="AJ421">
        <v>1</v>
      </c>
      <c r="AK421">
        <v>0</v>
      </c>
      <c r="AL421">
        <v>16</v>
      </c>
      <c r="AM421">
        <v>11</v>
      </c>
      <c r="AN421">
        <v>5</v>
      </c>
      <c r="AO421">
        <v>225</v>
      </c>
      <c r="AP421">
        <v>135</v>
      </c>
      <c r="AQ421">
        <v>99</v>
      </c>
      <c r="AR421">
        <v>13</v>
      </c>
    </row>
    <row r="422" spans="1:44" x14ac:dyDescent="0.35">
      <c r="A422" t="s">
        <v>533</v>
      </c>
      <c r="B422">
        <v>23</v>
      </c>
      <c r="C422">
        <v>858902400</v>
      </c>
      <c r="D422">
        <v>1800000</v>
      </c>
      <c r="E422" s="20" t="str">
        <f t="shared" si="80"/>
        <v/>
      </c>
      <c r="F422" s="20" t="str">
        <f t="shared" si="90"/>
        <v/>
      </c>
      <c r="G422" s="20" t="str">
        <f t="shared" si="91"/>
        <v/>
      </c>
      <c r="H422" s="19">
        <f t="shared" si="81"/>
        <v>0</v>
      </c>
      <c r="I422" s="19">
        <f t="shared" si="82"/>
        <v>0</v>
      </c>
      <c r="J422" s="19">
        <f t="shared" si="79"/>
        <v>1.6286644951140066E-3</v>
      </c>
      <c r="K422">
        <f t="shared" si="83"/>
        <v>82.333333333333329</v>
      </c>
      <c r="L422">
        <f t="shared" si="84"/>
        <v>90</v>
      </c>
      <c r="M422">
        <f t="shared" si="85"/>
        <v>78.5</v>
      </c>
      <c r="N422" t="str">
        <f t="shared" si="86"/>
        <v/>
      </c>
      <c r="O422" t="str">
        <f t="shared" si="87"/>
        <v/>
      </c>
      <c r="P422" t="str">
        <f t="shared" si="88"/>
        <v/>
      </c>
      <c r="Q422" s="18">
        <f t="shared" si="89"/>
        <v>0.16666666666666666</v>
      </c>
      <c r="R422" t="s">
        <v>37</v>
      </c>
      <c r="S422" t="s">
        <v>38</v>
      </c>
      <c r="T422" t="s">
        <v>43</v>
      </c>
      <c r="U422" t="s">
        <v>67</v>
      </c>
      <c r="V422" t="s">
        <v>45</v>
      </c>
      <c r="W422">
        <v>494</v>
      </c>
      <c r="X422">
        <v>180</v>
      </c>
      <c r="Y422">
        <v>314</v>
      </c>
      <c r="Z422">
        <v>6</v>
      </c>
      <c r="AA422">
        <v>2</v>
      </c>
      <c r="AB422">
        <v>4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1</v>
      </c>
      <c r="AJ422">
        <v>0</v>
      </c>
      <c r="AK422">
        <v>1</v>
      </c>
      <c r="AL422">
        <v>4</v>
      </c>
      <c r="AM422">
        <v>2</v>
      </c>
      <c r="AN422">
        <v>2</v>
      </c>
      <c r="AO422">
        <v>230</v>
      </c>
      <c r="AP422">
        <v>204</v>
      </c>
      <c r="AQ422">
        <v>11</v>
      </c>
      <c r="AR422">
        <v>14</v>
      </c>
    </row>
    <row r="423" spans="1:44" x14ac:dyDescent="0.35">
      <c r="A423" t="s">
        <v>534</v>
      </c>
      <c r="B423">
        <v>24</v>
      </c>
      <c r="C423">
        <v>839977200</v>
      </c>
      <c r="D423">
        <v>22000000</v>
      </c>
      <c r="E423" s="20">
        <f t="shared" si="80"/>
        <v>0.36363636363636365</v>
      </c>
      <c r="F423" s="20">
        <f t="shared" si="90"/>
        <v>0.18181818181818182</v>
      </c>
      <c r="G423" s="20">
        <f t="shared" si="91"/>
        <v>0.54545454545454541</v>
      </c>
      <c r="H423" s="19">
        <f t="shared" si="81"/>
        <v>0.30434782608695654</v>
      </c>
      <c r="I423" s="19">
        <f t="shared" si="82"/>
        <v>0.34782608695652173</v>
      </c>
      <c r="J423" s="19">
        <f t="shared" si="79"/>
        <v>8.9014768359295976E-2</v>
      </c>
      <c r="K423">
        <f t="shared" si="83"/>
        <v>73.75</v>
      </c>
      <c r="L423">
        <f t="shared" si="84"/>
        <v>69</v>
      </c>
      <c r="M423">
        <f t="shared" si="85"/>
        <v>79.555555555555557</v>
      </c>
      <c r="N423">
        <f t="shared" si="86"/>
        <v>4.930662557781202E-3</v>
      </c>
      <c r="O423">
        <f t="shared" si="87"/>
        <v>2.635046113306983E-3</v>
      </c>
      <c r="P423">
        <f t="shared" si="88"/>
        <v>6.8562722194007103E-3</v>
      </c>
      <c r="Q423" s="18">
        <f t="shared" si="89"/>
        <v>0.3</v>
      </c>
      <c r="R423" t="s">
        <v>37</v>
      </c>
      <c r="S423" t="s">
        <v>38</v>
      </c>
      <c r="T423" t="s">
        <v>39</v>
      </c>
      <c r="U423" t="s">
        <v>40</v>
      </c>
      <c r="V423" t="s">
        <v>54</v>
      </c>
      <c r="W423">
        <v>1475</v>
      </c>
      <c r="X423">
        <v>759</v>
      </c>
      <c r="Y423">
        <v>716</v>
      </c>
      <c r="Z423">
        <v>20</v>
      </c>
      <c r="AA423">
        <v>11</v>
      </c>
      <c r="AB423">
        <v>9</v>
      </c>
      <c r="AC423">
        <v>7</v>
      </c>
      <c r="AD423">
        <v>2</v>
      </c>
      <c r="AE423">
        <v>5</v>
      </c>
      <c r="AF423">
        <v>1</v>
      </c>
      <c r="AG423">
        <v>0</v>
      </c>
      <c r="AH423">
        <v>1</v>
      </c>
      <c r="AI423">
        <v>6</v>
      </c>
      <c r="AJ423">
        <v>3</v>
      </c>
      <c r="AK423">
        <v>3</v>
      </c>
      <c r="AL423">
        <v>22</v>
      </c>
      <c r="AM423">
        <v>11</v>
      </c>
      <c r="AN423">
        <v>11</v>
      </c>
      <c r="AO423">
        <v>24</v>
      </c>
      <c r="AP423">
        <v>162</v>
      </c>
      <c r="AQ423">
        <v>-1</v>
      </c>
      <c r="AR423">
        <v>1</v>
      </c>
    </row>
    <row r="424" spans="1:44" x14ac:dyDescent="0.35">
      <c r="A424" t="s">
        <v>535</v>
      </c>
      <c r="B424">
        <v>19</v>
      </c>
      <c r="C424">
        <v>987116400</v>
      </c>
      <c r="D424">
        <v>10000000</v>
      </c>
      <c r="E424" s="20" t="str">
        <f t="shared" si="80"/>
        <v/>
      </c>
      <c r="F424" s="20" t="str">
        <f t="shared" si="90"/>
        <v/>
      </c>
      <c r="G424" s="20" t="str">
        <f t="shared" si="91"/>
        <v/>
      </c>
      <c r="H424" s="19">
        <f t="shared" si="81"/>
        <v>0</v>
      </c>
      <c r="I424" s="19">
        <f t="shared" si="82"/>
        <v>0</v>
      </c>
      <c r="J424" s="19">
        <f t="shared" si="79"/>
        <v>9.0481360839667034E-3</v>
      </c>
      <c r="K424">
        <f t="shared" si="83"/>
        <v>43</v>
      </c>
      <c r="L424">
        <f t="shared" si="84"/>
        <v>52</v>
      </c>
      <c r="M424">
        <f t="shared" si="85"/>
        <v>34</v>
      </c>
      <c r="N424" t="str">
        <f t="shared" si="86"/>
        <v/>
      </c>
      <c r="O424" t="str">
        <f t="shared" si="87"/>
        <v/>
      </c>
      <c r="P424" t="str">
        <f t="shared" si="88"/>
        <v/>
      </c>
      <c r="Q424" s="18">
        <f t="shared" si="89"/>
        <v>0.5</v>
      </c>
      <c r="R424" t="s">
        <v>37</v>
      </c>
      <c r="S424" t="s">
        <v>38</v>
      </c>
      <c r="T424" t="s">
        <v>50</v>
      </c>
      <c r="U424" t="s">
        <v>67</v>
      </c>
      <c r="V424" t="s">
        <v>141</v>
      </c>
      <c r="W424">
        <v>172</v>
      </c>
      <c r="X424">
        <v>104</v>
      </c>
      <c r="Y424">
        <v>68</v>
      </c>
      <c r="Z424">
        <v>4</v>
      </c>
      <c r="AA424">
        <v>2</v>
      </c>
      <c r="AB424">
        <v>2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2</v>
      </c>
      <c r="AJ424">
        <v>2</v>
      </c>
      <c r="AK424">
        <v>0</v>
      </c>
      <c r="AL424">
        <v>0</v>
      </c>
      <c r="AM424">
        <v>0</v>
      </c>
      <c r="AN424">
        <v>0</v>
      </c>
      <c r="AO424">
        <v>-1</v>
      </c>
      <c r="AP424">
        <v>-1</v>
      </c>
      <c r="AQ424">
        <v>-1</v>
      </c>
      <c r="AR424">
        <v>16</v>
      </c>
    </row>
    <row r="425" spans="1:44" x14ac:dyDescent="0.35">
      <c r="A425" t="s">
        <v>536</v>
      </c>
      <c r="B425">
        <v>28</v>
      </c>
      <c r="C425">
        <v>700185600</v>
      </c>
      <c r="D425">
        <v>1200000</v>
      </c>
      <c r="E425" s="20" t="str">
        <f t="shared" si="80"/>
        <v/>
      </c>
      <c r="F425" s="20" t="str">
        <f t="shared" si="90"/>
        <v/>
      </c>
      <c r="G425" s="20" t="str">
        <f t="shared" si="91"/>
        <v/>
      </c>
      <c r="H425" s="19">
        <f t="shared" si="81"/>
        <v>0</v>
      </c>
      <c r="I425" s="19">
        <f t="shared" si="82"/>
        <v>0</v>
      </c>
      <c r="J425" s="19">
        <f t="shared" si="79"/>
        <v>5.6153486195601307E-3</v>
      </c>
      <c r="K425">
        <f t="shared" si="83"/>
        <v>23.2</v>
      </c>
      <c r="L425">
        <f t="shared" si="84"/>
        <v>25</v>
      </c>
      <c r="M425">
        <f t="shared" si="85"/>
        <v>20.5</v>
      </c>
      <c r="N425" t="str">
        <f t="shared" si="86"/>
        <v/>
      </c>
      <c r="O425" t="str">
        <f t="shared" si="87"/>
        <v/>
      </c>
      <c r="P425" t="str">
        <f t="shared" si="88"/>
        <v/>
      </c>
      <c r="Q425" s="18">
        <f t="shared" si="89"/>
        <v>0.2</v>
      </c>
      <c r="R425" t="s">
        <v>37</v>
      </c>
      <c r="S425" t="s">
        <v>38</v>
      </c>
      <c r="T425" t="s">
        <v>50</v>
      </c>
      <c r="U425" t="s">
        <v>56</v>
      </c>
      <c r="V425" t="s">
        <v>537</v>
      </c>
      <c r="W425">
        <v>116</v>
      </c>
      <c r="X425">
        <v>75</v>
      </c>
      <c r="Y425">
        <v>41</v>
      </c>
      <c r="Z425">
        <v>5</v>
      </c>
      <c r="AA425">
        <v>3</v>
      </c>
      <c r="AB425">
        <v>2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1</v>
      </c>
      <c r="AJ425">
        <v>1</v>
      </c>
      <c r="AK425">
        <v>0</v>
      </c>
      <c r="AL425">
        <v>3</v>
      </c>
      <c r="AM425">
        <v>3</v>
      </c>
      <c r="AN425">
        <v>0</v>
      </c>
      <c r="AO425">
        <v>-1</v>
      </c>
      <c r="AP425">
        <v>-1</v>
      </c>
      <c r="AQ425">
        <v>-1</v>
      </c>
      <c r="AR425">
        <v>20</v>
      </c>
    </row>
    <row r="426" spans="1:44" x14ac:dyDescent="0.35">
      <c r="A426" t="s">
        <v>538</v>
      </c>
      <c r="B426">
        <v>31</v>
      </c>
      <c r="C426">
        <v>602812800</v>
      </c>
      <c r="D426">
        <v>2800000</v>
      </c>
      <c r="E426" s="20" t="str">
        <f t="shared" si="80"/>
        <v/>
      </c>
      <c r="F426" s="20" t="str">
        <f t="shared" si="90"/>
        <v/>
      </c>
      <c r="G426" s="20" t="str">
        <f t="shared" si="91"/>
        <v/>
      </c>
      <c r="H426" s="19">
        <f t="shared" si="81"/>
        <v>0</v>
      </c>
      <c r="I426" s="19">
        <f t="shared" si="82"/>
        <v>0</v>
      </c>
      <c r="J426" s="19">
        <f t="shared" si="79"/>
        <v>8.9614338294127065E-3</v>
      </c>
      <c r="K426">
        <f t="shared" si="83"/>
        <v>15</v>
      </c>
      <c r="L426" t="str">
        <f t="shared" si="84"/>
        <v/>
      </c>
      <c r="M426">
        <f t="shared" si="85"/>
        <v>15</v>
      </c>
      <c r="N426" t="str">
        <f t="shared" si="86"/>
        <v/>
      </c>
      <c r="O426" t="str">
        <f t="shared" si="87"/>
        <v/>
      </c>
      <c r="P426" t="str">
        <f t="shared" si="88"/>
        <v/>
      </c>
      <c r="Q426" s="18">
        <f t="shared" si="89"/>
        <v>0</v>
      </c>
      <c r="R426" t="s">
        <v>37</v>
      </c>
      <c r="S426" t="s">
        <v>38</v>
      </c>
      <c r="T426" t="s">
        <v>43</v>
      </c>
      <c r="U426" t="s">
        <v>69</v>
      </c>
      <c r="V426" t="s">
        <v>141</v>
      </c>
      <c r="W426">
        <v>15</v>
      </c>
      <c r="X426">
        <v>0</v>
      </c>
      <c r="Y426">
        <v>15</v>
      </c>
      <c r="Z426">
        <v>1</v>
      </c>
      <c r="AA426">
        <v>0</v>
      </c>
      <c r="AB426">
        <v>1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1</v>
      </c>
      <c r="AM426">
        <v>0</v>
      </c>
      <c r="AN426">
        <v>1</v>
      </c>
      <c r="AO426">
        <v>-1</v>
      </c>
      <c r="AP426">
        <v>-1</v>
      </c>
      <c r="AQ426">
        <v>-1</v>
      </c>
      <c r="AR426">
        <v>15</v>
      </c>
    </row>
    <row r="427" spans="1:44" x14ac:dyDescent="0.35">
      <c r="A427" t="s">
        <v>539</v>
      </c>
      <c r="B427">
        <v>27</v>
      </c>
      <c r="C427">
        <v>753408000</v>
      </c>
      <c r="D427">
        <v>35000000</v>
      </c>
      <c r="E427" s="20">
        <f t="shared" si="80"/>
        <v>0.04</v>
      </c>
      <c r="F427" s="20" t="str">
        <f t="shared" si="90"/>
        <v/>
      </c>
      <c r="G427" s="20">
        <f t="shared" si="91"/>
        <v>6.6666666666666666E-2</v>
      </c>
      <c r="H427" s="19">
        <f t="shared" si="81"/>
        <v>0</v>
      </c>
      <c r="I427" s="19">
        <f t="shared" si="82"/>
        <v>4.5454545454545456E-2</v>
      </c>
      <c r="J427" s="19">
        <f t="shared" si="79"/>
        <v>8.1070125658694772E-2</v>
      </c>
      <c r="K427">
        <f t="shared" si="83"/>
        <v>88.473684210526315</v>
      </c>
      <c r="L427">
        <f t="shared" si="84"/>
        <v>88.8</v>
      </c>
      <c r="M427">
        <f t="shared" si="85"/>
        <v>88.111111111111114</v>
      </c>
      <c r="N427">
        <f t="shared" si="86"/>
        <v>4.5211183819155267E-4</v>
      </c>
      <c r="O427" t="str">
        <f t="shared" si="87"/>
        <v/>
      </c>
      <c r="P427">
        <f t="shared" si="88"/>
        <v>7.5662042875157629E-4</v>
      </c>
      <c r="Q427" s="18">
        <f t="shared" si="89"/>
        <v>0.21052631578947367</v>
      </c>
      <c r="R427" t="s">
        <v>37</v>
      </c>
      <c r="S427" t="s">
        <v>38</v>
      </c>
      <c r="T427" t="s">
        <v>43</v>
      </c>
      <c r="U427" t="s">
        <v>60</v>
      </c>
      <c r="V427" t="s">
        <v>101</v>
      </c>
      <c r="W427">
        <v>1681</v>
      </c>
      <c r="X427">
        <v>888</v>
      </c>
      <c r="Y427">
        <v>793</v>
      </c>
      <c r="Z427">
        <v>19</v>
      </c>
      <c r="AA427">
        <v>10</v>
      </c>
      <c r="AB427">
        <v>9</v>
      </c>
      <c r="AC427">
        <v>0</v>
      </c>
      <c r="AD427">
        <v>0</v>
      </c>
      <c r="AE427">
        <v>0</v>
      </c>
      <c r="AF427">
        <v>1</v>
      </c>
      <c r="AG427">
        <v>0</v>
      </c>
      <c r="AH427">
        <v>1</v>
      </c>
      <c r="AI427">
        <v>4</v>
      </c>
      <c r="AJ427">
        <v>2</v>
      </c>
      <c r="AK427">
        <v>2</v>
      </c>
      <c r="AL427">
        <v>25</v>
      </c>
      <c r="AM427">
        <v>10</v>
      </c>
      <c r="AN427">
        <v>15</v>
      </c>
      <c r="AO427">
        <v>201</v>
      </c>
      <c r="AP427">
        <v>177</v>
      </c>
      <c r="AQ427">
        <v>86</v>
      </c>
      <c r="AR427">
        <v>15</v>
      </c>
    </row>
    <row r="428" spans="1:44" x14ac:dyDescent="0.35">
      <c r="A428" t="s">
        <v>540</v>
      </c>
      <c r="B428">
        <v>32</v>
      </c>
      <c r="C428">
        <v>586393200</v>
      </c>
      <c r="D428">
        <v>12000000</v>
      </c>
      <c r="E428" s="20" t="str">
        <f t="shared" si="80"/>
        <v/>
      </c>
      <c r="F428" s="20" t="str">
        <f t="shared" si="90"/>
        <v/>
      </c>
      <c r="G428" s="20" t="str">
        <f t="shared" si="91"/>
        <v/>
      </c>
      <c r="H428" s="19">
        <f t="shared" si="81"/>
        <v>0</v>
      </c>
      <c r="I428" s="19">
        <f t="shared" si="82"/>
        <v>0</v>
      </c>
      <c r="J428" s="19">
        <f t="shared" si="79"/>
        <v>1.6589479505080527E-2</v>
      </c>
      <c r="K428">
        <f t="shared" si="83"/>
        <v>60.75</v>
      </c>
      <c r="L428">
        <f t="shared" si="84"/>
        <v>61.5</v>
      </c>
      <c r="M428">
        <f t="shared" si="85"/>
        <v>60</v>
      </c>
      <c r="N428" t="str">
        <f t="shared" si="86"/>
        <v/>
      </c>
      <c r="O428" t="str">
        <f t="shared" si="87"/>
        <v/>
      </c>
      <c r="P428" t="str">
        <f t="shared" si="88"/>
        <v/>
      </c>
      <c r="Q428" s="18">
        <f t="shared" si="89"/>
        <v>0.25</v>
      </c>
      <c r="R428" t="s">
        <v>37</v>
      </c>
      <c r="S428" t="s">
        <v>38</v>
      </c>
      <c r="T428" t="s">
        <v>50</v>
      </c>
      <c r="U428" t="s">
        <v>51</v>
      </c>
      <c r="V428" t="s">
        <v>76</v>
      </c>
      <c r="W428">
        <v>729</v>
      </c>
      <c r="X428">
        <v>369</v>
      </c>
      <c r="Y428">
        <v>360</v>
      </c>
      <c r="Z428">
        <v>12</v>
      </c>
      <c r="AA428">
        <v>6</v>
      </c>
      <c r="AB428">
        <v>6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3</v>
      </c>
      <c r="AJ428">
        <v>2</v>
      </c>
      <c r="AK428">
        <v>1</v>
      </c>
      <c r="AL428">
        <v>12</v>
      </c>
      <c r="AM428">
        <v>7</v>
      </c>
      <c r="AN428">
        <v>5</v>
      </c>
      <c r="AO428">
        <v>218</v>
      </c>
      <c r="AP428">
        <v>206</v>
      </c>
      <c r="AQ428">
        <v>-1</v>
      </c>
      <c r="AR428">
        <v>16</v>
      </c>
    </row>
    <row r="429" spans="1:44" x14ac:dyDescent="0.35">
      <c r="A429" t="s">
        <v>541</v>
      </c>
      <c r="B429">
        <v>20</v>
      </c>
      <c r="C429">
        <v>977097600</v>
      </c>
      <c r="E429" s="20" t="str">
        <f t="shared" si="80"/>
        <v/>
      </c>
      <c r="F429" s="20" t="str">
        <f t="shared" si="90"/>
        <v/>
      </c>
      <c r="G429" s="20" t="str">
        <f t="shared" si="91"/>
        <v/>
      </c>
      <c r="H429" s="19">
        <f t="shared" si="81"/>
        <v>0</v>
      </c>
      <c r="I429" s="19">
        <f t="shared" si="82"/>
        <v>0</v>
      </c>
      <c r="J429" s="19">
        <f t="shared" si="79"/>
        <v>0</v>
      </c>
      <c r="K429" t="str">
        <f t="shared" si="83"/>
        <v/>
      </c>
      <c r="L429" t="str">
        <f t="shared" si="84"/>
        <v/>
      </c>
      <c r="M429" t="str">
        <f t="shared" si="85"/>
        <v/>
      </c>
      <c r="N429" t="str">
        <f t="shared" si="86"/>
        <v/>
      </c>
      <c r="O429" t="str">
        <f t="shared" si="87"/>
        <v/>
      </c>
      <c r="P429" t="str">
        <f t="shared" si="88"/>
        <v/>
      </c>
      <c r="Q429" s="18" t="str">
        <f t="shared" si="89"/>
        <v/>
      </c>
      <c r="R429" t="s">
        <v>37</v>
      </c>
      <c r="S429" t="s">
        <v>38</v>
      </c>
      <c r="T429" t="s">
        <v>39</v>
      </c>
      <c r="U429" t="s">
        <v>179</v>
      </c>
      <c r="V429" t="s">
        <v>141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-1</v>
      </c>
      <c r="AP429">
        <v>-1</v>
      </c>
      <c r="AQ429">
        <v>-1</v>
      </c>
      <c r="AR429">
        <v>-1</v>
      </c>
    </row>
    <row r="430" spans="1:44" x14ac:dyDescent="0.35">
      <c r="A430" t="s">
        <v>542</v>
      </c>
      <c r="B430">
        <v>28</v>
      </c>
      <c r="C430">
        <v>703638000</v>
      </c>
      <c r="D430">
        <v>12000000</v>
      </c>
      <c r="E430" s="20" t="str">
        <f t="shared" si="80"/>
        <v/>
      </c>
      <c r="F430" s="20" t="str">
        <f t="shared" si="90"/>
        <v/>
      </c>
      <c r="G430" s="20" t="str">
        <f t="shared" si="91"/>
        <v/>
      </c>
      <c r="H430" s="19">
        <f t="shared" si="81"/>
        <v>0</v>
      </c>
      <c r="I430" s="19">
        <f t="shared" si="82"/>
        <v>0</v>
      </c>
      <c r="J430" s="19">
        <f t="shared" si="79"/>
        <v>7.8714332568055101E-2</v>
      </c>
      <c r="K430">
        <f t="shared" si="83"/>
        <v>90</v>
      </c>
      <c r="L430">
        <f t="shared" si="84"/>
        <v>90</v>
      </c>
      <c r="M430">
        <f t="shared" si="85"/>
        <v>90</v>
      </c>
      <c r="N430" t="str">
        <f t="shared" si="86"/>
        <v/>
      </c>
      <c r="O430" t="str">
        <f t="shared" si="87"/>
        <v/>
      </c>
      <c r="P430" t="str">
        <f t="shared" si="88"/>
        <v/>
      </c>
      <c r="Q430" s="18">
        <f t="shared" si="89"/>
        <v>0.35</v>
      </c>
      <c r="R430" t="s">
        <v>37</v>
      </c>
      <c r="S430" t="s">
        <v>38</v>
      </c>
      <c r="T430" t="s">
        <v>47</v>
      </c>
      <c r="U430" t="s">
        <v>119</v>
      </c>
      <c r="V430" t="s">
        <v>45</v>
      </c>
      <c r="W430">
        <v>1800</v>
      </c>
      <c r="X430">
        <v>900</v>
      </c>
      <c r="Y430">
        <v>900</v>
      </c>
      <c r="Z430">
        <v>20</v>
      </c>
      <c r="AA430">
        <v>10</v>
      </c>
      <c r="AB430">
        <v>10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7</v>
      </c>
      <c r="AJ430">
        <v>2</v>
      </c>
      <c r="AK430">
        <v>5</v>
      </c>
      <c r="AL430">
        <v>23</v>
      </c>
      <c r="AM430">
        <v>12</v>
      </c>
      <c r="AN430">
        <v>11</v>
      </c>
      <c r="AO430">
        <v>330</v>
      </c>
      <c r="AP430">
        <v>186</v>
      </c>
      <c r="AQ430">
        <v>53</v>
      </c>
      <c r="AR430">
        <v>17</v>
      </c>
    </row>
    <row r="431" spans="1:44" x14ac:dyDescent="0.35">
      <c r="A431" t="s">
        <v>543</v>
      </c>
      <c r="B431">
        <v>32</v>
      </c>
      <c r="C431">
        <v>571622400</v>
      </c>
      <c r="D431">
        <v>8000000</v>
      </c>
      <c r="E431" s="20" t="str">
        <f t="shared" si="80"/>
        <v/>
      </c>
      <c r="F431" s="20" t="str">
        <f t="shared" si="90"/>
        <v/>
      </c>
      <c r="G431" s="20" t="str">
        <f t="shared" si="91"/>
        <v/>
      </c>
      <c r="H431" s="19">
        <f t="shared" si="81"/>
        <v>0</v>
      </c>
      <c r="I431" s="19">
        <f t="shared" si="82"/>
        <v>0</v>
      </c>
      <c r="J431" s="19">
        <f t="shared" si="79"/>
        <v>7.2375920531239256E-3</v>
      </c>
      <c r="K431" t="str">
        <f t="shared" si="83"/>
        <v/>
      </c>
      <c r="L431" t="str">
        <f t="shared" si="84"/>
        <v/>
      </c>
      <c r="M431" t="str">
        <f t="shared" si="85"/>
        <v/>
      </c>
      <c r="N431" t="str">
        <f t="shared" si="86"/>
        <v/>
      </c>
      <c r="O431" t="str">
        <f t="shared" si="87"/>
        <v/>
      </c>
      <c r="P431" t="str">
        <f t="shared" si="88"/>
        <v/>
      </c>
      <c r="Q431" s="18" t="str">
        <f t="shared" si="89"/>
        <v/>
      </c>
      <c r="R431" t="s">
        <v>37</v>
      </c>
      <c r="S431" t="s">
        <v>38</v>
      </c>
      <c r="T431" t="s">
        <v>43</v>
      </c>
      <c r="U431" t="s">
        <v>65</v>
      </c>
      <c r="V431" t="s">
        <v>88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-1</v>
      </c>
      <c r="AP431">
        <v>-1</v>
      </c>
      <c r="AQ431">
        <v>-1</v>
      </c>
      <c r="AR431">
        <v>-1</v>
      </c>
    </row>
    <row r="432" spans="1:44" x14ac:dyDescent="0.35">
      <c r="A432" t="s">
        <v>544</v>
      </c>
      <c r="B432">
        <v>25</v>
      </c>
      <c r="C432">
        <v>812329200</v>
      </c>
      <c r="D432">
        <v>40000000</v>
      </c>
      <c r="E432" s="20">
        <f t="shared" si="80"/>
        <v>0.30769230769230771</v>
      </c>
      <c r="F432" s="20">
        <f t="shared" si="90"/>
        <v>0.16666666666666666</v>
      </c>
      <c r="G432" s="20">
        <f t="shared" si="91"/>
        <v>0.42857142857142855</v>
      </c>
      <c r="H432" s="19">
        <f t="shared" si="81"/>
        <v>0.14814814814814814</v>
      </c>
      <c r="I432" s="19">
        <f t="shared" si="82"/>
        <v>0.14814814814814814</v>
      </c>
      <c r="J432" s="19">
        <f t="shared" si="79"/>
        <v>7.1054267696953555E-2</v>
      </c>
      <c r="K432">
        <f t="shared" si="83"/>
        <v>48</v>
      </c>
      <c r="L432">
        <f t="shared" si="84"/>
        <v>40.875</v>
      </c>
      <c r="M432">
        <f t="shared" si="85"/>
        <v>56.142857142857146</v>
      </c>
      <c r="N432">
        <f t="shared" si="86"/>
        <v>6.4102564102564109E-3</v>
      </c>
      <c r="O432">
        <f t="shared" si="87"/>
        <v>4.0774719673802237E-3</v>
      </c>
      <c r="P432">
        <f t="shared" si="88"/>
        <v>7.6335877862595408E-3</v>
      </c>
      <c r="Q432" s="18">
        <f t="shared" si="89"/>
        <v>0.26666666666666666</v>
      </c>
      <c r="R432" t="s">
        <v>37</v>
      </c>
      <c r="S432" t="s">
        <v>38</v>
      </c>
      <c r="T432" t="s">
        <v>39</v>
      </c>
      <c r="U432" t="s">
        <v>74</v>
      </c>
      <c r="V432" t="s">
        <v>259</v>
      </c>
      <c r="W432">
        <v>720</v>
      </c>
      <c r="X432">
        <v>327</v>
      </c>
      <c r="Y432">
        <v>393</v>
      </c>
      <c r="Z432">
        <v>15</v>
      </c>
      <c r="AA432">
        <v>8</v>
      </c>
      <c r="AB432">
        <v>7</v>
      </c>
      <c r="AC432">
        <v>4</v>
      </c>
      <c r="AD432">
        <v>1</v>
      </c>
      <c r="AE432">
        <v>3</v>
      </c>
      <c r="AF432">
        <v>0</v>
      </c>
      <c r="AG432">
        <v>0</v>
      </c>
      <c r="AH432">
        <v>0</v>
      </c>
      <c r="AI432">
        <v>4</v>
      </c>
      <c r="AJ432">
        <v>2</v>
      </c>
      <c r="AK432">
        <v>2</v>
      </c>
      <c r="AL432">
        <v>13</v>
      </c>
      <c r="AM432">
        <v>6</v>
      </c>
      <c r="AN432">
        <v>7</v>
      </c>
      <c r="AO432">
        <v>17</v>
      </c>
      <c r="AP432">
        <v>285</v>
      </c>
      <c r="AQ432">
        <v>-1</v>
      </c>
      <c r="AR432">
        <v>4</v>
      </c>
    </row>
    <row r="433" spans="1:44" x14ac:dyDescent="0.35">
      <c r="A433" t="s">
        <v>545</v>
      </c>
      <c r="B433">
        <v>20</v>
      </c>
      <c r="C433">
        <v>973036800</v>
      </c>
      <c r="D433">
        <v>3000000</v>
      </c>
      <c r="E433" s="20" t="str">
        <f t="shared" si="80"/>
        <v/>
      </c>
      <c r="F433" s="20" t="str">
        <f t="shared" si="90"/>
        <v/>
      </c>
      <c r="G433" s="20" t="str">
        <f t="shared" si="91"/>
        <v/>
      </c>
      <c r="H433" s="19">
        <f t="shared" si="81"/>
        <v>0</v>
      </c>
      <c r="I433" s="19">
        <f t="shared" si="82"/>
        <v>0</v>
      </c>
      <c r="J433" s="19">
        <f t="shared" si="79"/>
        <v>5.708848715509039E-3</v>
      </c>
      <c r="K433">
        <f t="shared" si="83"/>
        <v>69</v>
      </c>
      <c r="L433" t="str">
        <f t="shared" si="84"/>
        <v/>
      </c>
      <c r="M433">
        <f t="shared" si="85"/>
        <v>69</v>
      </c>
      <c r="N433" t="str">
        <f t="shared" si="86"/>
        <v/>
      </c>
      <c r="O433" t="str">
        <f t="shared" si="87"/>
        <v/>
      </c>
      <c r="P433" t="str">
        <f t="shared" si="88"/>
        <v/>
      </c>
      <c r="Q433" s="18">
        <f t="shared" si="89"/>
        <v>0</v>
      </c>
      <c r="R433" t="s">
        <v>37</v>
      </c>
      <c r="S433" t="s">
        <v>38</v>
      </c>
      <c r="T433" t="s">
        <v>43</v>
      </c>
      <c r="U433" t="s">
        <v>53</v>
      </c>
      <c r="V433" t="s">
        <v>54</v>
      </c>
      <c r="W433">
        <v>69</v>
      </c>
      <c r="X433">
        <v>0</v>
      </c>
      <c r="Y433">
        <v>69</v>
      </c>
      <c r="Z433">
        <v>1</v>
      </c>
      <c r="AA433">
        <v>0</v>
      </c>
      <c r="AB433">
        <v>1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1</v>
      </c>
      <c r="AM433">
        <v>0</v>
      </c>
      <c r="AN433">
        <v>1</v>
      </c>
      <c r="AO433">
        <v>-1</v>
      </c>
      <c r="AP433">
        <v>-1</v>
      </c>
      <c r="AQ433">
        <v>-1</v>
      </c>
      <c r="AR433">
        <v>14</v>
      </c>
    </row>
    <row r="434" spans="1:44" x14ac:dyDescent="0.35">
      <c r="A434" t="s">
        <v>546</v>
      </c>
      <c r="B434">
        <v>18</v>
      </c>
      <c r="C434">
        <v>1035673200</v>
      </c>
      <c r="E434" s="20" t="str">
        <f t="shared" si="80"/>
        <v/>
      </c>
      <c r="F434" s="20" t="str">
        <f t="shared" si="90"/>
        <v/>
      </c>
      <c r="G434" s="20" t="str">
        <f t="shared" si="91"/>
        <v/>
      </c>
      <c r="H434" s="19">
        <f t="shared" si="81"/>
        <v>0</v>
      </c>
      <c r="I434" s="19">
        <f t="shared" si="82"/>
        <v>0</v>
      </c>
      <c r="J434" s="19">
        <f t="shared" si="79"/>
        <v>0</v>
      </c>
      <c r="K434" t="str">
        <f t="shared" si="83"/>
        <v/>
      </c>
      <c r="L434" t="str">
        <f t="shared" si="84"/>
        <v/>
      </c>
      <c r="M434" t="str">
        <f t="shared" si="85"/>
        <v/>
      </c>
      <c r="N434" t="str">
        <f t="shared" si="86"/>
        <v/>
      </c>
      <c r="O434" t="str">
        <f t="shared" si="87"/>
        <v/>
      </c>
      <c r="P434" t="str">
        <f t="shared" si="88"/>
        <v/>
      </c>
      <c r="Q434" s="18" t="str">
        <f t="shared" si="89"/>
        <v/>
      </c>
      <c r="R434" t="s">
        <v>37</v>
      </c>
      <c r="S434" t="s">
        <v>38</v>
      </c>
      <c r="T434" t="s">
        <v>43</v>
      </c>
      <c r="U434" t="s">
        <v>60</v>
      </c>
      <c r="V434" t="s">
        <v>129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-1</v>
      </c>
      <c r="AP434">
        <v>-1</v>
      </c>
      <c r="AQ434">
        <v>-1</v>
      </c>
      <c r="AR434">
        <v>-1</v>
      </c>
    </row>
    <row r="435" spans="1:44" x14ac:dyDescent="0.35">
      <c r="A435" t="s">
        <v>547</v>
      </c>
      <c r="B435">
        <v>31</v>
      </c>
      <c r="C435">
        <v>613954800</v>
      </c>
      <c r="D435">
        <v>4000000</v>
      </c>
      <c r="E435" s="20" t="str">
        <f t="shared" si="80"/>
        <v/>
      </c>
      <c r="F435" s="20" t="str">
        <f t="shared" si="90"/>
        <v/>
      </c>
      <c r="G435" s="20" t="str">
        <f t="shared" si="91"/>
        <v/>
      </c>
      <c r="H435" s="19">
        <f t="shared" si="81"/>
        <v>0</v>
      </c>
      <c r="I435" s="19">
        <f t="shared" si="82"/>
        <v>0</v>
      </c>
      <c r="J435" s="19">
        <f t="shared" si="79"/>
        <v>5.5298265016935095E-3</v>
      </c>
      <c r="K435">
        <f t="shared" si="83"/>
        <v>9</v>
      </c>
      <c r="L435">
        <f t="shared" si="84"/>
        <v>9</v>
      </c>
      <c r="M435" t="str">
        <f t="shared" si="85"/>
        <v/>
      </c>
      <c r="N435" t="str">
        <f t="shared" si="86"/>
        <v/>
      </c>
      <c r="O435" t="str">
        <f t="shared" si="87"/>
        <v/>
      </c>
      <c r="P435" t="str">
        <f t="shared" si="88"/>
        <v/>
      </c>
      <c r="Q435" s="18">
        <f t="shared" si="89"/>
        <v>0</v>
      </c>
      <c r="R435" t="s">
        <v>37</v>
      </c>
      <c r="S435" t="s">
        <v>38</v>
      </c>
      <c r="T435" t="s">
        <v>39</v>
      </c>
      <c r="U435" t="s">
        <v>51</v>
      </c>
      <c r="V435" t="s">
        <v>78</v>
      </c>
      <c r="W435">
        <v>9</v>
      </c>
      <c r="X435">
        <v>9</v>
      </c>
      <c r="Y435">
        <v>0</v>
      </c>
      <c r="Z435">
        <v>1</v>
      </c>
      <c r="AA435">
        <v>1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1</v>
      </c>
      <c r="AM435">
        <v>1</v>
      </c>
      <c r="AN435">
        <v>0</v>
      </c>
      <c r="AO435">
        <v>-1</v>
      </c>
      <c r="AP435">
        <v>-1</v>
      </c>
      <c r="AQ435">
        <v>-1</v>
      </c>
      <c r="AR435">
        <v>21</v>
      </c>
    </row>
    <row r="436" spans="1:44" x14ac:dyDescent="0.35">
      <c r="A436" t="s">
        <v>548</v>
      </c>
      <c r="B436">
        <v>24</v>
      </c>
      <c r="C436">
        <v>844729200</v>
      </c>
      <c r="D436">
        <v>7000000</v>
      </c>
      <c r="E436" s="20">
        <f t="shared" si="80"/>
        <v>0.05</v>
      </c>
      <c r="F436" s="20">
        <f t="shared" si="90"/>
        <v>9.0909090909090912E-2</v>
      </c>
      <c r="G436" s="20" t="str">
        <f t="shared" si="91"/>
        <v/>
      </c>
      <c r="H436" s="19">
        <f t="shared" si="81"/>
        <v>6.25E-2</v>
      </c>
      <c r="I436" s="19">
        <f t="shared" si="82"/>
        <v>6.25E-2</v>
      </c>
      <c r="J436" s="19">
        <f t="shared" si="79"/>
        <v>3.2756200280767429E-2</v>
      </c>
      <c r="K436">
        <f t="shared" si="83"/>
        <v>88.722222222222229</v>
      </c>
      <c r="L436">
        <f t="shared" si="84"/>
        <v>88.444444444444443</v>
      </c>
      <c r="M436">
        <f t="shared" si="85"/>
        <v>89</v>
      </c>
      <c r="N436">
        <f t="shared" si="86"/>
        <v>5.6355666875391357E-4</v>
      </c>
      <c r="O436">
        <f t="shared" si="87"/>
        <v>1.0278666057560531E-3</v>
      </c>
      <c r="P436" t="str">
        <f t="shared" si="88"/>
        <v/>
      </c>
      <c r="Q436" s="18">
        <f t="shared" si="89"/>
        <v>0.22222222222222221</v>
      </c>
      <c r="R436" t="s">
        <v>37</v>
      </c>
      <c r="S436" t="s">
        <v>38</v>
      </c>
      <c r="T436" t="s">
        <v>43</v>
      </c>
      <c r="U436" t="s">
        <v>56</v>
      </c>
      <c r="V436" t="s">
        <v>78</v>
      </c>
      <c r="W436">
        <v>1597</v>
      </c>
      <c r="X436">
        <v>796</v>
      </c>
      <c r="Y436">
        <v>801</v>
      </c>
      <c r="Z436">
        <v>18</v>
      </c>
      <c r="AA436">
        <v>9</v>
      </c>
      <c r="AB436">
        <v>9</v>
      </c>
      <c r="AC436">
        <v>1</v>
      </c>
      <c r="AD436">
        <v>1</v>
      </c>
      <c r="AE436">
        <v>0</v>
      </c>
      <c r="AF436">
        <v>0</v>
      </c>
      <c r="AG436">
        <v>0</v>
      </c>
      <c r="AH436">
        <v>0</v>
      </c>
      <c r="AI436">
        <v>4</v>
      </c>
      <c r="AJ436">
        <v>3</v>
      </c>
      <c r="AK436">
        <v>1</v>
      </c>
      <c r="AL436">
        <v>20</v>
      </c>
      <c r="AM436">
        <v>11</v>
      </c>
      <c r="AN436">
        <v>9</v>
      </c>
      <c r="AO436">
        <v>175</v>
      </c>
      <c r="AP436">
        <v>232</v>
      </c>
      <c r="AQ436">
        <v>50</v>
      </c>
      <c r="AR436">
        <v>5</v>
      </c>
    </row>
    <row r="437" spans="1:44" x14ac:dyDescent="0.35">
      <c r="A437" t="s">
        <v>549</v>
      </c>
      <c r="B437">
        <v>24</v>
      </c>
      <c r="C437">
        <v>850608000</v>
      </c>
      <c r="D437">
        <v>20000000</v>
      </c>
      <c r="E437" s="20" t="str">
        <f t="shared" si="80"/>
        <v/>
      </c>
      <c r="F437" s="20" t="str">
        <f t="shared" si="90"/>
        <v/>
      </c>
      <c r="G437" s="20" t="str">
        <f t="shared" si="91"/>
        <v/>
      </c>
      <c r="H437" s="19">
        <f t="shared" si="81"/>
        <v>0</v>
      </c>
      <c r="I437" s="19">
        <f t="shared" si="82"/>
        <v>0</v>
      </c>
      <c r="J437" s="19">
        <f t="shared" si="79"/>
        <v>1.8093980132809814E-2</v>
      </c>
      <c r="K437">
        <f t="shared" si="83"/>
        <v>68.75</v>
      </c>
      <c r="L437">
        <f t="shared" si="84"/>
        <v>83</v>
      </c>
      <c r="M437">
        <f t="shared" si="85"/>
        <v>54.5</v>
      </c>
      <c r="N437" t="str">
        <f t="shared" si="86"/>
        <v/>
      </c>
      <c r="O437" t="str">
        <f t="shared" si="87"/>
        <v/>
      </c>
      <c r="P437" t="str">
        <f t="shared" si="88"/>
        <v/>
      </c>
      <c r="Q437" s="18">
        <f t="shared" si="89"/>
        <v>0.75</v>
      </c>
      <c r="R437" t="s">
        <v>37</v>
      </c>
      <c r="S437" t="s">
        <v>38</v>
      </c>
      <c r="T437" t="s">
        <v>50</v>
      </c>
      <c r="U437" t="s">
        <v>65</v>
      </c>
      <c r="V437" t="s">
        <v>112</v>
      </c>
      <c r="W437">
        <v>550</v>
      </c>
      <c r="X437">
        <v>332</v>
      </c>
      <c r="Y437">
        <v>218</v>
      </c>
      <c r="Z437">
        <v>8</v>
      </c>
      <c r="AA437">
        <v>4</v>
      </c>
      <c r="AB437">
        <v>4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6</v>
      </c>
      <c r="AJ437">
        <v>4</v>
      </c>
      <c r="AK437">
        <v>2</v>
      </c>
      <c r="AL437">
        <v>0</v>
      </c>
      <c r="AM437">
        <v>0</v>
      </c>
      <c r="AN437">
        <v>0</v>
      </c>
      <c r="AO437">
        <v>197</v>
      </c>
      <c r="AP437">
        <v>219</v>
      </c>
      <c r="AQ437">
        <v>-1</v>
      </c>
      <c r="AR437">
        <v>20</v>
      </c>
    </row>
    <row r="438" spans="1:44" x14ac:dyDescent="0.35">
      <c r="A438" t="s">
        <v>550</v>
      </c>
      <c r="B438">
        <v>23</v>
      </c>
      <c r="C438">
        <v>860367600</v>
      </c>
      <c r="D438">
        <v>5500000</v>
      </c>
      <c r="E438" s="20">
        <f t="shared" si="80"/>
        <v>0.16666666666666666</v>
      </c>
      <c r="F438" s="20">
        <f t="shared" si="90"/>
        <v>0.14285714285714285</v>
      </c>
      <c r="G438" s="20">
        <f t="shared" si="91"/>
        <v>0.2</v>
      </c>
      <c r="H438" s="19">
        <f t="shared" si="81"/>
        <v>7.1428571428571425E-2</v>
      </c>
      <c r="I438" s="19">
        <f t="shared" si="82"/>
        <v>0.14285714285714285</v>
      </c>
      <c r="J438" s="19">
        <f t="shared" si="79"/>
        <v>3.2126168224299062E-2</v>
      </c>
      <c r="K438">
        <f t="shared" si="83"/>
        <v>56.266666666666666</v>
      </c>
      <c r="L438">
        <f t="shared" si="84"/>
        <v>58.142857142857146</v>
      </c>
      <c r="M438">
        <f t="shared" si="85"/>
        <v>54.625</v>
      </c>
      <c r="N438">
        <f t="shared" si="86"/>
        <v>2.9620853080568718E-3</v>
      </c>
      <c r="O438">
        <f t="shared" si="87"/>
        <v>2.4570024570024569E-3</v>
      </c>
      <c r="P438">
        <f t="shared" si="88"/>
        <v>3.6613272311212816E-3</v>
      </c>
      <c r="Q438" s="18">
        <f t="shared" si="89"/>
        <v>6.6666666666666666E-2</v>
      </c>
      <c r="R438" t="s">
        <v>37</v>
      </c>
      <c r="S438" t="s">
        <v>38</v>
      </c>
      <c r="T438" t="s">
        <v>50</v>
      </c>
      <c r="U438" t="s">
        <v>48</v>
      </c>
      <c r="V438" t="s">
        <v>110</v>
      </c>
      <c r="W438">
        <v>844</v>
      </c>
      <c r="X438">
        <v>407</v>
      </c>
      <c r="Y438">
        <v>437</v>
      </c>
      <c r="Z438">
        <v>15</v>
      </c>
      <c r="AA438">
        <v>7</v>
      </c>
      <c r="AB438">
        <v>8</v>
      </c>
      <c r="AC438">
        <v>1</v>
      </c>
      <c r="AD438">
        <v>0</v>
      </c>
      <c r="AE438">
        <v>1</v>
      </c>
      <c r="AF438">
        <v>1</v>
      </c>
      <c r="AG438">
        <v>1</v>
      </c>
      <c r="AH438">
        <v>0</v>
      </c>
      <c r="AI438">
        <v>1</v>
      </c>
      <c r="AJ438">
        <v>1</v>
      </c>
      <c r="AK438">
        <v>0</v>
      </c>
      <c r="AL438">
        <v>12</v>
      </c>
      <c r="AM438">
        <v>7</v>
      </c>
      <c r="AN438">
        <v>5</v>
      </c>
      <c r="AO438">
        <v>131</v>
      </c>
      <c r="AP438">
        <v>114</v>
      </c>
      <c r="AQ438">
        <v>-1</v>
      </c>
      <c r="AR438">
        <v>7</v>
      </c>
    </row>
    <row r="439" spans="1:44" x14ac:dyDescent="0.35">
      <c r="A439" t="s">
        <v>551</v>
      </c>
      <c r="B439">
        <v>20</v>
      </c>
      <c r="C439">
        <v>971478000</v>
      </c>
      <c r="D439">
        <v>250000</v>
      </c>
      <c r="E439" s="20" t="str">
        <f t="shared" si="80"/>
        <v/>
      </c>
      <c r="F439" s="20" t="str">
        <f t="shared" si="90"/>
        <v/>
      </c>
      <c r="G439" s="20" t="str">
        <f t="shared" si="91"/>
        <v/>
      </c>
      <c r="H439" s="19">
        <f t="shared" si="81"/>
        <v>0</v>
      </c>
      <c r="I439" s="19">
        <f t="shared" si="82"/>
        <v>0</v>
      </c>
      <c r="J439" s="19">
        <f t="shared" si="79"/>
        <v>1.0782833728703904E-3</v>
      </c>
      <c r="K439" t="str">
        <f t="shared" si="83"/>
        <v/>
      </c>
      <c r="L439" t="str">
        <f t="shared" si="84"/>
        <v/>
      </c>
      <c r="M439" t="str">
        <f t="shared" si="85"/>
        <v/>
      </c>
      <c r="N439" t="str">
        <f t="shared" si="86"/>
        <v/>
      </c>
      <c r="O439" t="str">
        <f t="shared" si="87"/>
        <v/>
      </c>
      <c r="P439" t="str">
        <f t="shared" si="88"/>
        <v/>
      </c>
      <c r="Q439" s="18" t="str">
        <f t="shared" si="89"/>
        <v/>
      </c>
      <c r="R439" t="s">
        <v>37</v>
      </c>
      <c r="S439" t="s">
        <v>38</v>
      </c>
      <c r="T439" t="s">
        <v>43</v>
      </c>
      <c r="U439" t="s">
        <v>179</v>
      </c>
      <c r="V439" t="s">
        <v>45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-1</v>
      </c>
      <c r="AP439">
        <v>-1</v>
      </c>
      <c r="AQ439">
        <v>-1</v>
      </c>
      <c r="AR439">
        <v>-1</v>
      </c>
    </row>
    <row r="440" spans="1:44" x14ac:dyDescent="0.35">
      <c r="A440" t="s">
        <v>552</v>
      </c>
      <c r="B440">
        <v>24</v>
      </c>
      <c r="C440">
        <v>833842800</v>
      </c>
      <c r="D440">
        <v>15000000</v>
      </c>
      <c r="E440" s="20">
        <f t="shared" si="80"/>
        <v>6.25E-2</v>
      </c>
      <c r="F440" s="20">
        <f t="shared" si="90"/>
        <v>0.125</v>
      </c>
      <c r="G440" s="20" t="str">
        <f t="shared" si="91"/>
        <v/>
      </c>
      <c r="H440" s="19">
        <f t="shared" si="81"/>
        <v>7.1428571428571425E-2</v>
      </c>
      <c r="I440" s="19">
        <f t="shared" si="82"/>
        <v>7.1428571428571425E-2</v>
      </c>
      <c r="J440" s="19">
        <f t="shared" si="79"/>
        <v>8.7616822429906538E-2</v>
      </c>
      <c r="K440">
        <f t="shared" si="83"/>
        <v>58.466666666666669</v>
      </c>
      <c r="L440">
        <f t="shared" si="84"/>
        <v>69.25</v>
      </c>
      <c r="M440">
        <f t="shared" si="85"/>
        <v>46.142857142857146</v>
      </c>
      <c r="N440">
        <f t="shared" si="86"/>
        <v>1.0689851767388826E-3</v>
      </c>
      <c r="O440">
        <f t="shared" si="87"/>
        <v>1.8050541516245488E-3</v>
      </c>
      <c r="P440" t="str">
        <f t="shared" si="88"/>
        <v/>
      </c>
      <c r="Q440" s="18">
        <f t="shared" si="89"/>
        <v>0</v>
      </c>
      <c r="R440" t="s">
        <v>37</v>
      </c>
      <c r="S440" t="s">
        <v>38</v>
      </c>
      <c r="T440" t="s">
        <v>39</v>
      </c>
      <c r="U440" t="s">
        <v>48</v>
      </c>
      <c r="V440" t="s">
        <v>110</v>
      </c>
      <c r="W440">
        <v>877</v>
      </c>
      <c r="X440">
        <v>554</v>
      </c>
      <c r="Y440">
        <v>323</v>
      </c>
      <c r="Z440">
        <v>15</v>
      </c>
      <c r="AA440">
        <v>8</v>
      </c>
      <c r="AB440">
        <v>7</v>
      </c>
      <c r="AC440">
        <v>1</v>
      </c>
      <c r="AD440">
        <v>1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16</v>
      </c>
      <c r="AM440">
        <v>8</v>
      </c>
      <c r="AN440">
        <v>8</v>
      </c>
      <c r="AO440">
        <v>147</v>
      </c>
      <c r="AP440">
        <v>360</v>
      </c>
      <c r="AQ440">
        <v>-1</v>
      </c>
      <c r="AR440">
        <v>6</v>
      </c>
    </row>
    <row r="441" spans="1:44" x14ac:dyDescent="0.35">
      <c r="A441" t="s">
        <v>553</v>
      </c>
      <c r="B441">
        <v>29</v>
      </c>
      <c r="C441">
        <v>671410800</v>
      </c>
      <c r="D441">
        <v>7000000</v>
      </c>
      <c r="E441" s="20" t="str">
        <f t="shared" si="80"/>
        <v/>
      </c>
      <c r="F441" s="20" t="str">
        <f t="shared" si="90"/>
        <v/>
      </c>
      <c r="G441" s="20" t="str">
        <f t="shared" si="91"/>
        <v/>
      </c>
      <c r="H441" s="19">
        <f t="shared" si="81"/>
        <v>0</v>
      </c>
      <c r="I441" s="19">
        <f t="shared" si="82"/>
        <v>0</v>
      </c>
      <c r="J441" s="19">
        <f t="shared" si="79"/>
        <v>4.0887850467289717E-2</v>
      </c>
      <c r="K441">
        <f t="shared" si="83"/>
        <v>59.3125</v>
      </c>
      <c r="L441">
        <f t="shared" si="84"/>
        <v>53.9</v>
      </c>
      <c r="M441">
        <f t="shared" si="85"/>
        <v>68.333333333333329</v>
      </c>
      <c r="N441" t="str">
        <f t="shared" si="86"/>
        <v/>
      </c>
      <c r="O441" t="str">
        <f t="shared" si="87"/>
        <v/>
      </c>
      <c r="P441" t="str">
        <f t="shared" si="88"/>
        <v/>
      </c>
      <c r="Q441" s="18">
        <f t="shared" si="89"/>
        <v>6.25E-2</v>
      </c>
      <c r="R441" t="s">
        <v>37</v>
      </c>
      <c r="S441" t="s">
        <v>38</v>
      </c>
      <c r="T441" t="s">
        <v>50</v>
      </c>
      <c r="U441" t="s">
        <v>48</v>
      </c>
      <c r="V441" t="s">
        <v>345</v>
      </c>
      <c r="W441">
        <v>949</v>
      </c>
      <c r="X441">
        <v>539</v>
      </c>
      <c r="Y441">
        <v>410</v>
      </c>
      <c r="Z441">
        <v>16</v>
      </c>
      <c r="AA441">
        <v>10</v>
      </c>
      <c r="AB441">
        <v>6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1</v>
      </c>
      <c r="AJ441">
        <v>1</v>
      </c>
      <c r="AK441">
        <v>0</v>
      </c>
      <c r="AL441">
        <v>17</v>
      </c>
      <c r="AM441">
        <v>10</v>
      </c>
      <c r="AN441">
        <v>7</v>
      </c>
      <c r="AO441">
        <v>311</v>
      </c>
      <c r="AP441">
        <v>358</v>
      </c>
      <c r="AQ441">
        <v>-1</v>
      </c>
      <c r="AR441">
        <v>18</v>
      </c>
    </row>
    <row r="442" spans="1:44" x14ac:dyDescent="0.35">
      <c r="A442" t="s">
        <v>554</v>
      </c>
      <c r="B442">
        <v>34</v>
      </c>
      <c r="C442">
        <v>528418800</v>
      </c>
      <c r="D442">
        <v>5000000</v>
      </c>
      <c r="E442" s="20">
        <f t="shared" si="80"/>
        <v>0.75</v>
      </c>
      <c r="F442" s="20">
        <f t="shared" si="90"/>
        <v>1</v>
      </c>
      <c r="G442" s="20">
        <f t="shared" si="91"/>
        <v>0.5</v>
      </c>
      <c r="H442" s="19">
        <f t="shared" si="81"/>
        <v>8.8235294117647065E-2</v>
      </c>
      <c r="I442" s="19">
        <f t="shared" si="82"/>
        <v>8.8235294117647065E-2</v>
      </c>
      <c r="J442" s="19">
        <f t="shared" si="79"/>
        <v>6.049972775122512E-3</v>
      </c>
      <c r="K442">
        <f t="shared" si="83"/>
        <v>46.454545454545453</v>
      </c>
      <c r="L442">
        <f t="shared" si="84"/>
        <v>48.4</v>
      </c>
      <c r="M442">
        <f t="shared" si="85"/>
        <v>44.833333333333336</v>
      </c>
      <c r="N442">
        <f t="shared" si="86"/>
        <v>1.6144814090019569E-2</v>
      </c>
      <c r="O442">
        <f t="shared" si="87"/>
        <v>2.0661157024793389E-2</v>
      </c>
      <c r="P442">
        <f t="shared" si="88"/>
        <v>1.1152416356877323E-2</v>
      </c>
      <c r="Q442" s="18">
        <f t="shared" si="89"/>
        <v>0.45454545454545453</v>
      </c>
      <c r="R442" t="s">
        <v>37</v>
      </c>
      <c r="S442" t="s">
        <v>38</v>
      </c>
      <c r="T442" t="s">
        <v>39</v>
      </c>
      <c r="U442" t="s">
        <v>105</v>
      </c>
      <c r="V442" t="s">
        <v>54</v>
      </c>
      <c r="W442">
        <v>511</v>
      </c>
      <c r="X442">
        <v>242</v>
      </c>
      <c r="Y442">
        <v>269</v>
      </c>
      <c r="Z442">
        <v>11</v>
      </c>
      <c r="AA442">
        <v>5</v>
      </c>
      <c r="AB442">
        <v>6</v>
      </c>
      <c r="AC442">
        <v>3</v>
      </c>
      <c r="AD442">
        <v>2</v>
      </c>
      <c r="AE442">
        <v>1</v>
      </c>
      <c r="AF442">
        <v>0</v>
      </c>
      <c r="AG442">
        <v>0</v>
      </c>
      <c r="AH442">
        <v>0</v>
      </c>
      <c r="AI442">
        <v>5</v>
      </c>
      <c r="AJ442">
        <v>2</v>
      </c>
      <c r="AK442">
        <v>3</v>
      </c>
      <c r="AL442">
        <v>4</v>
      </c>
      <c r="AM442">
        <v>2</v>
      </c>
      <c r="AN442">
        <v>2</v>
      </c>
      <c r="AO442">
        <v>14</v>
      </c>
      <c r="AP442">
        <v>327</v>
      </c>
      <c r="AQ442">
        <v>-1</v>
      </c>
      <c r="AR442">
        <v>4</v>
      </c>
    </row>
    <row r="443" spans="1:44" x14ac:dyDescent="0.35">
      <c r="A443" t="s">
        <v>555</v>
      </c>
      <c r="B443">
        <v>25</v>
      </c>
      <c r="C443">
        <v>820281600</v>
      </c>
      <c r="D443">
        <v>30000000</v>
      </c>
      <c r="E443" s="20">
        <f t="shared" si="80"/>
        <v>0.47826086956521741</v>
      </c>
      <c r="F443" s="20">
        <f t="shared" si="90"/>
        <v>0.5714285714285714</v>
      </c>
      <c r="G443" s="20">
        <f t="shared" si="91"/>
        <v>0.33333333333333331</v>
      </c>
      <c r="H443" s="19">
        <f t="shared" si="81"/>
        <v>0.26470588235294118</v>
      </c>
      <c r="I443" s="19">
        <f t="shared" si="82"/>
        <v>0.3235294117647059</v>
      </c>
      <c r="J443" s="19">
        <f t="shared" si="79"/>
        <v>9.6015362457993275E-2</v>
      </c>
      <c r="K443">
        <f t="shared" si="83"/>
        <v>90</v>
      </c>
      <c r="L443">
        <f t="shared" si="84"/>
        <v>90</v>
      </c>
      <c r="M443">
        <f t="shared" si="85"/>
        <v>90</v>
      </c>
      <c r="N443">
        <f t="shared" si="86"/>
        <v>5.3140096618357491E-3</v>
      </c>
      <c r="O443">
        <f t="shared" si="87"/>
        <v>6.3492063492063492E-3</v>
      </c>
      <c r="P443">
        <f t="shared" si="88"/>
        <v>3.7037037037037034E-3</v>
      </c>
      <c r="Q443" s="18">
        <f t="shared" si="89"/>
        <v>0.5</v>
      </c>
      <c r="R443" t="s">
        <v>37</v>
      </c>
      <c r="S443" t="s">
        <v>38</v>
      </c>
      <c r="T443" t="s">
        <v>39</v>
      </c>
      <c r="U443" t="s">
        <v>69</v>
      </c>
      <c r="V443" t="s">
        <v>45</v>
      </c>
      <c r="W443">
        <v>1800</v>
      </c>
      <c r="X443">
        <v>810</v>
      </c>
      <c r="Y443">
        <v>990</v>
      </c>
      <c r="Z443">
        <v>20</v>
      </c>
      <c r="AA443">
        <v>9</v>
      </c>
      <c r="AB443">
        <v>11</v>
      </c>
      <c r="AC443">
        <v>9</v>
      </c>
      <c r="AD443">
        <v>6</v>
      </c>
      <c r="AE443">
        <v>3</v>
      </c>
      <c r="AF443">
        <v>2</v>
      </c>
      <c r="AG443">
        <v>2</v>
      </c>
      <c r="AH443">
        <v>0</v>
      </c>
      <c r="AI443">
        <v>10</v>
      </c>
      <c r="AJ443">
        <v>4</v>
      </c>
      <c r="AK443">
        <v>6</v>
      </c>
      <c r="AL443">
        <v>23</v>
      </c>
      <c r="AM443">
        <v>14</v>
      </c>
      <c r="AN443">
        <v>9</v>
      </c>
      <c r="AO443">
        <v>22</v>
      </c>
      <c r="AP443">
        <v>125</v>
      </c>
      <c r="AQ443">
        <v>-1</v>
      </c>
      <c r="AR443">
        <v>1</v>
      </c>
    </row>
    <row r="444" spans="1:44" x14ac:dyDescent="0.35">
      <c r="A444" t="s">
        <v>556</v>
      </c>
      <c r="B444">
        <v>27</v>
      </c>
      <c r="C444">
        <v>752803200</v>
      </c>
      <c r="D444">
        <v>5000000</v>
      </c>
      <c r="E444" s="20">
        <f t="shared" si="80"/>
        <v>3.9215686274509803E-2</v>
      </c>
      <c r="F444" s="20" t="str">
        <f t="shared" si="90"/>
        <v/>
      </c>
      <c r="G444" s="20">
        <f t="shared" si="91"/>
        <v>9.5238095238095233E-2</v>
      </c>
      <c r="H444" s="19">
        <f t="shared" si="81"/>
        <v>0.11764705882352941</v>
      </c>
      <c r="I444" s="19">
        <f t="shared" si="82"/>
        <v>0.11764705882352941</v>
      </c>
      <c r="J444" s="19">
        <f t="shared" si="79"/>
        <v>3.9729837107667858E-2</v>
      </c>
      <c r="K444">
        <f t="shared" si="83"/>
        <v>90</v>
      </c>
      <c r="L444">
        <f t="shared" si="84"/>
        <v>90</v>
      </c>
      <c r="M444">
        <f t="shared" si="85"/>
        <v>90</v>
      </c>
      <c r="N444">
        <f t="shared" si="86"/>
        <v>4.3572984749455336E-4</v>
      </c>
      <c r="O444" t="str">
        <f t="shared" si="87"/>
        <v/>
      </c>
      <c r="P444">
        <f t="shared" si="88"/>
        <v>1.0582010582010581E-3</v>
      </c>
      <c r="Q444" s="18">
        <f t="shared" si="89"/>
        <v>4.7619047619047616E-2</v>
      </c>
      <c r="R444" t="s">
        <v>37</v>
      </c>
      <c r="S444" t="s">
        <v>38</v>
      </c>
      <c r="T444" t="s">
        <v>43</v>
      </c>
      <c r="U444" t="s">
        <v>72</v>
      </c>
      <c r="V444" t="s">
        <v>78</v>
      </c>
      <c r="W444">
        <v>1890</v>
      </c>
      <c r="X444">
        <v>900</v>
      </c>
      <c r="Y444">
        <v>990</v>
      </c>
      <c r="Z444">
        <v>21</v>
      </c>
      <c r="AA444">
        <v>10</v>
      </c>
      <c r="AB444">
        <v>11</v>
      </c>
      <c r="AC444">
        <v>2</v>
      </c>
      <c r="AD444">
        <v>0</v>
      </c>
      <c r="AE444">
        <v>2</v>
      </c>
      <c r="AF444">
        <v>0</v>
      </c>
      <c r="AG444">
        <v>0</v>
      </c>
      <c r="AH444">
        <v>0</v>
      </c>
      <c r="AI444">
        <v>1</v>
      </c>
      <c r="AJ444">
        <v>1</v>
      </c>
      <c r="AK444">
        <v>0</v>
      </c>
      <c r="AL444">
        <v>51</v>
      </c>
      <c r="AM444">
        <v>30</v>
      </c>
      <c r="AN444">
        <v>21</v>
      </c>
      <c r="AO444">
        <v>149</v>
      </c>
      <c r="AP444">
        <v>269</v>
      </c>
      <c r="AQ444">
        <v>139</v>
      </c>
      <c r="AR444">
        <v>3</v>
      </c>
    </row>
    <row r="445" spans="1:44" x14ac:dyDescent="0.35">
      <c r="A445" t="s">
        <v>557</v>
      </c>
      <c r="B445">
        <v>23</v>
      </c>
      <c r="C445">
        <v>875055600</v>
      </c>
      <c r="D445">
        <v>5000000</v>
      </c>
      <c r="E445" s="20" t="str">
        <f t="shared" si="80"/>
        <v/>
      </c>
      <c r="F445" s="20" t="str">
        <f t="shared" si="90"/>
        <v/>
      </c>
      <c r="G445" s="20" t="str">
        <f t="shared" si="91"/>
        <v/>
      </c>
      <c r="H445" s="19">
        <f t="shared" si="81"/>
        <v>0</v>
      </c>
      <c r="I445" s="19">
        <f t="shared" si="82"/>
        <v>0</v>
      </c>
      <c r="J445" s="19">
        <f t="shared" si="79"/>
        <v>2.3397285914833879E-2</v>
      </c>
      <c r="K445">
        <f t="shared" si="83"/>
        <v>90</v>
      </c>
      <c r="L445">
        <f t="shared" si="84"/>
        <v>90</v>
      </c>
      <c r="M445">
        <f t="shared" si="85"/>
        <v>90</v>
      </c>
      <c r="N445" t="str">
        <f t="shared" si="86"/>
        <v/>
      </c>
      <c r="O445" t="str">
        <f t="shared" si="87"/>
        <v/>
      </c>
      <c r="P445" t="str">
        <f t="shared" si="88"/>
        <v/>
      </c>
      <c r="Q445" s="18">
        <f t="shared" si="89"/>
        <v>0.23529411764705882</v>
      </c>
      <c r="R445" t="s">
        <v>37</v>
      </c>
      <c r="S445" t="s">
        <v>38</v>
      </c>
      <c r="T445" t="s">
        <v>43</v>
      </c>
      <c r="U445" t="s">
        <v>56</v>
      </c>
      <c r="V445" t="s">
        <v>45</v>
      </c>
      <c r="W445">
        <v>1530</v>
      </c>
      <c r="X445">
        <v>810</v>
      </c>
      <c r="Y445">
        <v>720</v>
      </c>
      <c r="Z445">
        <v>17</v>
      </c>
      <c r="AA445">
        <v>9</v>
      </c>
      <c r="AB445">
        <v>8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4</v>
      </c>
      <c r="AJ445">
        <v>3</v>
      </c>
      <c r="AK445">
        <v>1</v>
      </c>
      <c r="AL445">
        <v>19</v>
      </c>
      <c r="AM445">
        <v>11</v>
      </c>
      <c r="AN445">
        <v>8</v>
      </c>
      <c r="AO445">
        <v>235</v>
      </c>
      <c r="AP445">
        <v>188</v>
      </c>
      <c r="AQ445">
        <v>47</v>
      </c>
      <c r="AR445">
        <v>8</v>
      </c>
    </row>
    <row r="446" spans="1:44" x14ac:dyDescent="0.35">
      <c r="A446" t="s">
        <v>558</v>
      </c>
      <c r="B446">
        <v>24</v>
      </c>
      <c r="C446">
        <v>850694400</v>
      </c>
      <c r="D446">
        <v>45000000</v>
      </c>
      <c r="E446" s="20">
        <f t="shared" si="80"/>
        <v>0.125</v>
      </c>
      <c r="F446" s="20">
        <f t="shared" si="90"/>
        <v>0.16666666666666666</v>
      </c>
      <c r="G446" s="20" t="str">
        <f t="shared" si="91"/>
        <v/>
      </c>
      <c r="H446" s="19">
        <f t="shared" si="81"/>
        <v>2.7777777777777776E-2</v>
      </c>
      <c r="I446" s="19">
        <f t="shared" si="82"/>
        <v>2.7777777777777776E-2</v>
      </c>
      <c r="J446" s="19">
        <f t="shared" si="79"/>
        <v>9.2783505154639179E-2</v>
      </c>
      <c r="K446">
        <f t="shared" si="83"/>
        <v>78.454545454545453</v>
      </c>
      <c r="L446">
        <f t="shared" si="84"/>
        <v>88.333333333333329</v>
      </c>
      <c r="M446">
        <f t="shared" si="85"/>
        <v>66.599999999999994</v>
      </c>
      <c r="N446">
        <f t="shared" si="86"/>
        <v>1.5932792584009269E-3</v>
      </c>
      <c r="O446">
        <f t="shared" si="87"/>
        <v>1.8867924528301887E-3</v>
      </c>
      <c r="P446" t="str">
        <f t="shared" si="88"/>
        <v/>
      </c>
      <c r="Q446" s="18">
        <f t="shared" si="89"/>
        <v>0.45454545454545453</v>
      </c>
      <c r="R446" t="s">
        <v>37</v>
      </c>
      <c r="S446" t="s">
        <v>38</v>
      </c>
      <c r="T446" t="s">
        <v>50</v>
      </c>
      <c r="U446" t="s">
        <v>136</v>
      </c>
      <c r="V446" t="s">
        <v>78</v>
      </c>
      <c r="W446">
        <v>863</v>
      </c>
      <c r="X446">
        <v>530</v>
      </c>
      <c r="Y446">
        <v>333</v>
      </c>
      <c r="Z446">
        <v>11</v>
      </c>
      <c r="AA446">
        <v>6</v>
      </c>
      <c r="AB446">
        <v>5</v>
      </c>
      <c r="AC446">
        <v>1</v>
      </c>
      <c r="AD446">
        <v>1</v>
      </c>
      <c r="AE446">
        <v>0</v>
      </c>
      <c r="AF446">
        <v>0</v>
      </c>
      <c r="AG446">
        <v>0</v>
      </c>
      <c r="AH446">
        <v>0</v>
      </c>
      <c r="AI446">
        <v>5</v>
      </c>
      <c r="AJ446">
        <v>3</v>
      </c>
      <c r="AK446">
        <v>2</v>
      </c>
      <c r="AL446">
        <v>8</v>
      </c>
      <c r="AM446">
        <v>6</v>
      </c>
      <c r="AN446">
        <v>2</v>
      </c>
      <c r="AO446">
        <v>145</v>
      </c>
      <c r="AP446">
        <v>337</v>
      </c>
      <c r="AQ446">
        <v>-1</v>
      </c>
      <c r="AR446">
        <v>7</v>
      </c>
    </row>
    <row r="447" spans="1:44" x14ac:dyDescent="0.35">
      <c r="A447" t="s">
        <v>559</v>
      </c>
      <c r="B447">
        <v>29</v>
      </c>
      <c r="C447">
        <v>685666800</v>
      </c>
      <c r="D447">
        <v>8000000</v>
      </c>
      <c r="E447" s="20">
        <f t="shared" si="80"/>
        <v>0.14285714285714285</v>
      </c>
      <c r="F447" s="20">
        <f t="shared" si="90"/>
        <v>0.33333333333333331</v>
      </c>
      <c r="G447" s="20" t="str">
        <f t="shared" si="91"/>
        <v/>
      </c>
      <c r="H447" s="19">
        <f t="shared" si="81"/>
        <v>3.7037037037037035E-2</v>
      </c>
      <c r="I447" s="19">
        <f t="shared" si="82"/>
        <v>7.407407407407407E-2</v>
      </c>
      <c r="J447" s="19">
        <f t="shared" si="79"/>
        <v>3.0383592859855677E-2</v>
      </c>
      <c r="K447">
        <f t="shared" si="83"/>
        <v>87.3125</v>
      </c>
      <c r="L447">
        <f t="shared" si="84"/>
        <v>85.555555555555557</v>
      </c>
      <c r="M447">
        <f t="shared" si="85"/>
        <v>89.571428571428569</v>
      </c>
      <c r="N447">
        <f t="shared" si="86"/>
        <v>1.636159116474077E-3</v>
      </c>
      <c r="O447">
        <f t="shared" si="87"/>
        <v>3.8961038961038957E-3</v>
      </c>
      <c r="P447" t="str">
        <f t="shared" si="88"/>
        <v/>
      </c>
      <c r="Q447" s="18">
        <f t="shared" si="89"/>
        <v>0.375</v>
      </c>
      <c r="R447" t="s">
        <v>37</v>
      </c>
      <c r="S447" t="s">
        <v>38</v>
      </c>
      <c r="T447" t="s">
        <v>50</v>
      </c>
      <c r="U447" t="s">
        <v>80</v>
      </c>
      <c r="V447" t="s">
        <v>61</v>
      </c>
      <c r="W447">
        <v>1397</v>
      </c>
      <c r="X447">
        <v>770</v>
      </c>
      <c r="Y447">
        <v>627</v>
      </c>
      <c r="Z447">
        <v>16</v>
      </c>
      <c r="AA447">
        <v>9</v>
      </c>
      <c r="AB447">
        <v>7</v>
      </c>
      <c r="AC447">
        <v>1</v>
      </c>
      <c r="AD447">
        <v>1</v>
      </c>
      <c r="AE447">
        <v>0</v>
      </c>
      <c r="AF447">
        <v>1</v>
      </c>
      <c r="AG447">
        <v>1</v>
      </c>
      <c r="AH447">
        <v>0</v>
      </c>
      <c r="AI447">
        <v>6</v>
      </c>
      <c r="AJ447">
        <v>5</v>
      </c>
      <c r="AK447">
        <v>1</v>
      </c>
      <c r="AL447">
        <v>14</v>
      </c>
      <c r="AM447">
        <v>6</v>
      </c>
      <c r="AN447">
        <v>8</v>
      </c>
      <c r="AO447">
        <v>178</v>
      </c>
      <c r="AP447">
        <v>164</v>
      </c>
      <c r="AQ447">
        <v>-1</v>
      </c>
      <c r="AR447">
        <v>9</v>
      </c>
    </row>
    <row r="448" spans="1:44" x14ac:dyDescent="0.35">
      <c r="A448" t="s">
        <v>560</v>
      </c>
      <c r="B448">
        <v>22</v>
      </c>
      <c r="C448">
        <v>891298800</v>
      </c>
      <c r="D448">
        <v>500000</v>
      </c>
      <c r="E448" s="20" t="str">
        <f t="shared" si="80"/>
        <v/>
      </c>
      <c r="F448" s="20" t="str">
        <f t="shared" si="90"/>
        <v/>
      </c>
      <c r="G448" s="20" t="str">
        <f t="shared" si="91"/>
        <v/>
      </c>
      <c r="H448" s="19">
        <f t="shared" si="81"/>
        <v>0</v>
      </c>
      <c r="I448" s="19">
        <f t="shared" si="82"/>
        <v>0</v>
      </c>
      <c r="J448" s="19">
        <f t="shared" si="79"/>
        <v>1.1581446522670681E-3</v>
      </c>
      <c r="K448">
        <f t="shared" si="83"/>
        <v>22</v>
      </c>
      <c r="L448" t="str">
        <f t="shared" si="84"/>
        <v/>
      </c>
      <c r="M448">
        <f t="shared" si="85"/>
        <v>22</v>
      </c>
      <c r="N448" t="str">
        <f t="shared" si="86"/>
        <v/>
      </c>
      <c r="O448" t="str">
        <f t="shared" si="87"/>
        <v/>
      </c>
      <c r="P448" t="str">
        <f t="shared" si="88"/>
        <v/>
      </c>
      <c r="Q448" s="18">
        <f t="shared" si="89"/>
        <v>1</v>
      </c>
      <c r="R448" t="s">
        <v>37</v>
      </c>
      <c r="S448" t="s">
        <v>38</v>
      </c>
      <c r="T448" t="s">
        <v>43</v>
      </c>
      <c r="U448" t="s">
        <v>60</v>
      </c>
      <c r="V448" t="s">
        <v>106</v>
      </c>
      <c r="W448">
        <v>22</v>
      </c>
      <c r="X448">
        <v>0</v>
      </c>
      <c r="Y448">
        <v>22</v>
      </c>
      <c r="Z448">
        <v>1</v>
      </c>
      <c r="AA448">
        <v>0</v>
      </c>
      <c r="AB448">
        <v>1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1</v>
      </c>
      <c r="AJ448">
        <v>0</v>
      </c>
      <c r="AK448">
        <v>1</v>
      </c>
      <c r="AL448">
        <v>0</v>
      </c>
      <c r="AM448">
        <v>0</v>
      </c>
      <c r="AN448">
        <v>0</v>
      </c>
      <c r="AO448">
        <v>-1</v>
      </c>
      <c r="AP448">
        <v>-1</v>
      </c>
      <c r="AQ448">
        <v>-1</v>
      </c>
      <c r="AR448">
        <v>20</v>
      </c>
    </row>
    <row r="449" spans="1:44" x14ac:dyDescent="0.35">
      <c r="A449" t="s">
        <v>561</v>
      </c>
      <c r="C449">
        <v>0</v>
      </c>
      <c r="D449">
        <v>1500000</v>
      </c>
      <c r="E449" s="20">
        <f t="shared" si="80"/>
        <v>0.33333333333333331</v>
      </c>
      <c r="F449" s="20">
        <f t="shared" si="90"/>
        <v>1</v>
      </c>
      <c r="G449" s="20" t="str">
        <f t="shared" si="91"/>
        <v/>
      </c>
      <c r="H449" s="19">
        <f t="shared" si="81"/>
        <v>0</v>
      </c>
      <c r="I449" s="19">
        <f t="shared" si="82"/>
        <v>4.5454545454545456E-2</v>
      </c>
      <c r="J449" s="19">
        <f t="shared" si="79"/>
        <v>3.4744339568012045E-3</v>
      </c>
      <c r="K449">
        <f t="shared" si="83"/>
        <v>28.5</v>
      </c>
      <c r="L449">
        <f t="shared" si="84"/>
        <v>25.5</v>
      </c>
      <c r="M449">
        <f t="shared" si="85"/>
        <v>31.5</v>
      </c>
      <c r="N449">
        <f t="shared" si="86"/>
        <v>1.1695906432748537E-2</v>
      </c>
      <c r="O449">
        <f t="shared" si="87"/>
        <v>3.9215686274509803E-2</v>
      </c>
      <c r="P449" t="str">
        <f t="shared" si="88"/>
        <v/>
      </c>
      <c r="Q449" s="18">
        <f t="shared" si="89"/>
        <v>0</v>
      </c>
      <c r="R449" t="s">
        <v>37</v>
      </c>
      <c r="S449" t="s">
        <v>38</v>
      </c>
      <c r="T449" t="s">
        <v>50</v>
      </c>
      <c r="U449" t="s">
        <v>60</v>
      </c>
      <c r="V449" t="s">
        <v>45</v>
      </c>
      <c r="W449">
        <v>114</v>
      </c>
      <c r="X449">
        <v>51</v>
      </c>
      <c r="Y449">
        <v>63</v>
      </c>
      <c r="Z449">
        <v>4</v>
      </c>
      <c r="AA449">
        <v>2</v>
      </c>
      <c r="AB449">
        <v>2</v>
      </c>
      <c r="AC449">
        <v>0</v>
      </c>
      <c r="AD449">
        <v>0</v>
      </c>
      <c r="AE449">
        <v>0</v>
      </c>
      <c r="AF449">
        <v>1</v>
      </c>
      <c r="AG449">
        <v>1</v>
      </c>
      <c r="AH449">
        <v>0</v>
      </c>
      <c r="AI449">
        <v>0</v>
      </c>
      <c r="AJ449">
        <v>0</v>
      </c>
      <c r="AK449">
        <v>0</v>
      </c>
      <c r="AL449">
        <v>3</v>
      </c>
      <c r="AM449">
        <v>1</v>
      </c>
      <c r="AN449">
        <v>2</v>
      </c>
      <c r="AO449">
        <v>-1</v>
      </c>
      <c r="AP449">
        <v>-1</v>
      </c>
      <c r="AQ449">
        <v>-1</v>
      </c>
      <c r="AR449">
        <v>13</v>
      </c>
    </row>
    <row r="450" spans="1:44" x14ac:dyDescent="0.35">
      <c r="A450" t="s">
        <v>562</v>
      </c>
      <c r="B450">
        <v>24</v>
      </c>
      <c r="C450">
        <v>824947200</v>
      </c>
      <c r="D450">
        <v>18000000</v>
      </c>
      <c r="E450" s="20">
        <f t="shared" si="80"/>
        <v>0.23529411764705882</v>
      </c>
      <c r="F450" s="20">
        <f t="shared" si="90"/>
        <v>0.14285714285714285</v>
      </c>
      <c r="G450" s="20">
        <f t="shared" si="91"/>
        <v>0.3</v>
      </c>
      <c r="H450" s="19">
        <f t="shared" si="81"/>
        <v>6.25E-2</v>
      </c>
      <c r="I450" s="19">
        <f t="shared" si="82"/>
        <v>0.125</v>
      </c>
      <c r="J450" s="19">
        <f t="shared" ref="J450:J513" si="92">D450/SUMIF($U$2:$U$583,U450,$D$2:$D$583)</f>
        <v>5.636449037106623E-2</v>
      </c>
      <c r="K450">
        <f t="shared" si="83"/>
        <v>73.61904761904762</v>
      </c>
      <c r="L450">
        <f t="shared" si="84"/>
        <v>71</v>
      </c>
      <c r="M450">
        <f t="shared" si="85"/>
        <v>76</v>
      </c>
      <c r="N450">
        <f t="shared" si="86"/>
        <v>3.1961037972757021E-3</v>
      </c>
      <c r="O450">
        <f t="shared" si="87"/>
        <v>2.0120724346076456E-3</v>
      </c>
      <c r="P450">
        <f t="shared" si="88"/>
        <v>3.9473684210526317E-3</v>
      </c>
      <c r="Q450" s="18">
        <f t="shared" si="89"/>
        <v>0.33333333333333331</v>
      </c>
      <c r="R450" t="s">
        <v>37</v>
      </c>
      <c r="S450" t="s">
        <v>38</v>
      </c>
      <c r="T450" t="s">
        <v>50</v>
      </c>
      <c r="U450" t="s">
        <v>44</v>
      </c>
      <c r="V450" t="s">
        <v>61</v>
      </c>
      <c r="W450">
        <v>1546</v>
      </c>
      <c r="X450">
        <v>710</v>
      </c>
      <c r="Y450">
        <v>836</v>
      </c>
      <c r="Z450">
        <v>21</v>
      </c>
      <c r="AA450">
        <v>10</v>
      </c>
      <c r="AB450">
        <v>11</v>
      </c>
      <c r="AC450">
        <v>2</v>
      </c>
      <c r="AD450">
        <v>0</v>
      </c>
      <c r="AE450">
        <v>2</v>
      </c>
      <c r="AF450">
        <v>2</v>
      </c>
      <c r="AG450">
        <v>1</v>
      </c>
      <c r="AH450">
        <v>1</v>
      </c>
      <c r="AI450">
        <v>7</v>
      </c>
      <c r="AJ450">
        <v>3</v>
      </c>
      <c r="AK450">
        <v>4</v>
      </c>
      <c r="AL450">
        <v>17</v>
      </c>
      <c r="AM450">
        <v>7</v>
      </c>
      <c r="AN450">
        <v>10</v>
      </c>
      <c r="AO450">
        <v>127</v>
      </c>
      <c r="AP450">
        <v>106</v>
      </c>
      <c r="AQ450">
        <v>-1</v>
      </c>
      <c r="AR450">
        <v>7</v>
      </c>
    </row>
    <row r="451" spans="1:44" x14ac:dyDescent="0.35">
      <c r="A451" t="s">
        <v>563</v>
      </c>
      <c r="B451">
        <v>35</v>
      </c>
      <c r="C451">
        <v>482022000</v>
      </c>
      <c r="D451">
        <v>1200000</v>
      </c>
      <c r="E451" s="20">
        <f t="shared" ref="E451:E514" si="93">IFERROR(IF((AC451+AF451)/AL451=0,"",(AC451+AF451)/AL451),"")</f>
        <v>0.4</v>
      </c>
      <c r="F451" s="20">
        <f t="shared" si="90"/>
        <v>1</v>
      </c>
      <c r="G451" s="20" t="str">
        <f t="shared" si="91"/>
        <v/>
      </c>
      <c r="H451" s="19">
        <f t="shared" ref="H451:H514" si="94">AC451/SUMIF($U$2:$U$583,U451,$AC$2:$AC$583)</f>
        <v>0</v>
      </c>
      <c r="I451" s="19">
        <f t="shared" ref="I451:I514" si="95">(AC451+AF451)/SUMIF($U$2:$U$583,U451,$AC$2:$AC$583)</f>
        <v>5.7142857142857141E-2</v>
      </c>
      <c r="J451" s="19">
        <f t="shared" si="92"/>
        <v>5.1757601897778737E-3</v>
      </c>
      <c r="K451">
        <f t="shared" ref="K451:K514" si="96">IFERROR(W451/Z451,"")</f>
        <v>27.4</v>
      </c>
      <c r="L451">
        <f t="shared" ref="L451:L514" si="97">IFERROR(X451/AA451,"")</f>
        <v>26</v>
      </c>
      <c r="M451">
        <f t="shared" ref="M451:M514" si="98">IFERROR(Y451/AB451,"")</f>
        <v>29.5</v>
      </c>
      <c r="N451">
        <f t="shared" ref="N451:N514" si="99">IFERROR(E451/K451,"")</f>
        <v>1.4598540145985403E-2</v>
      </c>
      <c r="O451">
        <f t="shared" ref="O451:O514" si="100">IFERROR(F451/L451,"")</f>
        <v>3.8461538461538464E-2</v>
      </c>
      <c r="P451" t="str">
        <f t="shared" ref="P451:P514" si="101">IFERROR(G451/M451,"")</f>
        <v/>
      </c>
      <c r="Q451" s="18">
        <f t="shared" ref="Q451:Q514" si="102">IFERROR(AI451/Z451,"")</f>
        <v>0.3</v>
      </c>
      <c r="R451" t="s">
        <v>37</v>
      </c>
      <c r="S451" t="s">
        <v>38</v>
      </c>
      <c r="T451" t="s">
        <v>50</v>
      </c>
      <c r="U451" t="s">
        <v>179</v>
      </c>
      <c r="V451" t="s">
        <v>61</v>
      </c>
      <c r="W451">
        <v>274</v>
      </c>
      <c r="X451">
        <v>156</v>
      </c>
      <c r="Y451">
        <v>118</v>
      </c>
      <c r="Z451">
        <v>10</v>
      </c>
      <c r="AA451">
        <v>6</v>
      </c>
      <c r="AB451">
        <v>4</v>
      </c>
      <c r="AC451">
        <v>0</v>
      </c>
      <c r="AD451">
        <v>0</v>
      </c>
      <c r="AE451">
        <v>0</v>
      </c>
      <c r="AF451">
        <v>2</v>
      </c>
      <c r="AG451">
        <v>2</v>
      </c>
      <c r="AH451">
        <v>0</v>
      </c>
      <c r="AI451">
        <v>3</v>
      </c>
      <c r="AJ451">
        <v>1</v>
      </c>
      <c r="AK451">
        <v>2</v>
      </c>
      <c r="AL451">
        <v>5</v>
      </c>
      <c r="AM451">
        <v>2</v>
      </c>
      <c r="AN451">
        <v>3</v>
      </c>
      <c r="AO451">
        <v>325</v>
      </c>
      <c r="AP451">
        <v>1</v>
      </c>
      <c r="AQ451">
        <v>-1</v>
      </c>
      <c r="AR451">
        <v>20</v>
      </c>
    </row>
    <row r="452" spans="1:44" x14ac:dyDescent="0.35">
      <c r="A452" t="s">
        <v>564</v>
      </c>
      <c r="B452">
        <v>27</v>
      </c>
      <c r="C452">
        <v>746751600</v>
      </c>
      <c r="D452">
        <v>7000000</v>
      </c>
      <c r="E452" s="20" t="str">
        <f t="shared" si="93"/>
        <v/>
      </c>
      <c r="F452" s="20" t="str">
        <f t="shared" si="90"/>
        <v/>
      </c>
      <c r="G452" s="20" t="str">
        <f t="shared" si="91"/>
        <v/>
      </c>
      <c r="H452" s="19">
        <f t="shared" si="94"/>
        <v>0</v>
      </c>
      <c r="I452" s="19">
        <f t="shared" si="95"/>
        <v>0</v>
      </c>
      <c r="J452" s="19">
        <f t="shared" si="92"/>
        <v>1.2434496846966871E-2</v>
      </c>
      <c r="K452">
        <f t="shared" si="96"/>
        <v>90</v>
      </c>
      <c r="L452">
        <f t="shared" si="97"/>
        <v>90</v>
      </c>
      <c r="M452">
        <f t="shared" si="98"/>
        <v>90</v>
      </c>
      <c r="N452" t="str">
        <f t="shared" si="99"/>
        <v/>
      </c>
      <c r="O452" t="str">
        <f t="shared" si="100"/>
        <v/>
      </c>
      <c r="P452" t="str">
        <f t="shared" si="101"/>
        <v/>
      </c>
      <c r="Q452" s="18">
        <f t="shared" si="102"/>
        <v>0.66666666666666663</v>
      </c>
      <c r="R452" t="s">
        <v>37</v>
      </c>
      <c r="S452" t="s">
        <v>38</v>
      </c>
      <c r="T452" t="s">
        <v>43</v>
      </c>
      <c r="U452" t="s">
        <v>74</v>
      </c>
      <c r="V452" t="s">
        <v>61</v>
      </c>
      <c r="W452">
        <v>270</v>
      </c>
      <c r="X452">
        <v>90</v>
      </c>
      <c r="Y452">
        <v>180</v>
      </c>
      <c r="Z452">
        <v>3</v>
      </c>
      <c r="AA452">
        <v>1</v>
      </c>
      <c r="AB452">
        <v>2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2</v>
      </c>
      <c r="AJ452">
        <v>0</v>
      </c>
      <c r="AK452">
        <v>2</v>
      </c>
      <c r="AL452">
        <v>1</v>
      </c>
      <c r="AM452">
        <v>1</v>
      </c>
      <c r="AN452">
        <v>0</v>
      </c>
      <c r="AO452">
        <v>-1</v>
      </c>
      <c r="AP452">
        <v>-1</v>
      </c>
      <c r="AQ452">
        <v>-1</v>
      </c>
      <c r="AR452">
        <v>16</v>
      </c>
    </row>
    <row r="453" spans="1:44" x14ac:dyDescent="0.35">
      <c r="A453" t="s">
        <v>565</v>
      </c>
      <c r="B453">
        <v>29</v>
      </c>
      <c r="C453">
        <v>676940400</v>
      </c>
      <c r="D453">
        <v>7000000</v>
      </c>
      <c r="E453" s="20">
        <f t="shared" si="93"/>
        <v>0.45454545454545453</v>
      </c>
      <c r="F453" s="20">
        <f t="shared" si="90"/>
        <v>0.6</v>
      </c>
      <c r="G453" s="20">
        <f t="shared" si="91"/>
        <v>0.33333333333333331</v>
      </c>
      <c r="H453" s="19">
        <f t="shared" si="94"/>
        <v>8.6956521739130432E-2</v>
      </c>
      <c r="I453" s="19">
        <f t="shared" si="95"/>
        <v>0.21739130434782608</v>
      </c>
      <c r="J453" s="19">
        <f t="shared" si="92"/>
        <v>2.8322880841594174E-2</v>
      </c>
      <c r="K453">
        <f t="shared" si="96"/>
        <v>59.666666666666664</v>
      </c>
      <c r="L453">
        <f t="shared" si="97"/>
        <v>66.222222222222229</v>
      </c>
      <c r="M453">
        <f t="shared" si="98"/>
        <v>53.111111111111114</v>
      </c>
      <c r="N453">
        <f t="shared" si="99"/>
        <v>7.6180802437785678E-3</v>
      </c>
      <c r="O453">
        <f t="shared" si="100"/>
        <v>9.0604026845637568E-3</v>
      </c>
      <c r="P453">
        <f t="shared" si="101"/>
        <v>6.2761506276150618E-3</v>
      </c>
      <c r="Q453" s="18">
        <f t="shared" si="102"/>
        <v>0.33333333333333331</v>
      </c>
      <c r="R453" t="s">
        <v>37</v>
      </c>
      <c r="S453" t="s">
        <v>38</v>
      </c>
      <c r="T453" t="s">
        <v>50</v>
      </c>
      <c r="U453" t="s">
        <v>40</v>
      </c>
      <c r="V453" t="s">
        <v>126</v>
      </c>
      <c r="W453">
        <v>1074</v>
      </c>
      <c r="X453">
        <v>596</v>
      </c>
      <c r="Y453">
        <v>478</v>
      </c>
      <c r="Z453">
        <v>18</v>
      </c>
      <c r="AA453">
        <v>9</v>
      </c>
      <c r="AB453">
        <v>9</v>
      </c>
      <c r="AC453">
        <v>2</v>
      </c>
      <c r="AD453">
        <v>2</v>
      </c>
      <c r="AE453">
        <v>0</v>
      </c>
      <c r="AF453">
        <v>3</v>
      </c>
      <c r="AG453">
        <v>1</v>
      </c>
      <c r="AH453">
        <v>2</v>
      </c>
      <c r="AI453">
        <v>6</v>
      </c>
      <c r="AJ453">
        <v>3</v>
      </c>
      <c r="AK453">
        <v>3</v>
      </c>
      <c r="AL453">
        <v>11</v>
      </c>
      <c r="AM453">
        <v>5</v>
      </c>
      <c r="AN453">
        <v>6</v>
      </c>
      <c r="AO453">
        <v>100</v>
      </c>
      <c r="AP453">
        <v>33</v>
      </c>
      <c r="AQ453">
        <v>-1</v>
      </c>
      <c r="AR453">
        <v>6</v>
      </c>
    </row>
    <row r="454" spans="1:44" x14ac:dyDescent="0.35">
      <c r="A454" t="s">
        <v>566</v>
      </c>
      <c r="B454">
        <v>21</v>
      </c>
      <c r="C454">
        <v>934326000</v>
      </c>
      <c r="D454">
        <v>2500000</v>
      </c>
      <c r="E454" s="20" t="str">
        <f t="shared" si="93"/>
        <v/>
      </c>
      <c r="F454" s="20" t="str">
        <f t="shared" si="90"/>
        <v/>
      </c>
      <c r="G454" s="20" t="str">
        <f t="shared" si="91"/>
        <v/>
      </c>
      <c r="H454" s="19">
        <f t="shared" si="94"/>
        <v>0</v>
      </c>
      <c r="I454" s="19">
        <f t="shared" si="95"/>
        <v>0</v>
      </c>
      <c r="J454" s="19">
        <f t="shared" si="92"/>
        <v>1.0782833728703903E-2</v>
      </c>
      <c r="K454">
        <f t="shared" si="96"/>
        <v>76.75</v>
      </c>
      <c r="L454">
        <f t="shared" si="97"/>
        <v>86.25</v>
      </c>
      <c r="M454">
        <f t="shared" si="98"/>
        <v>72</v>
      </c>
      <c r="N454" t="str">
        <f t="shared" si="99"/>
        <v/>
      </c>
      <c r="O454" t="str">
        <f t="shared" si="100"/>
        <v/>
      </c>
      <c r="P454" t="str">
        <f t="shared" si="101"/>
        <v/>
      </c>
      <c r="Q454" s="18">
        <f t="shared" si="102"/>
        <v>0.25</v>
      </c>
      <c r="R454" t="s">
        <v>37</v>
      </c>
      <c r="S454" t="s">
        <v>38</v>
      </c>
      <c r="T454" t="s">
        <v>43</v>
      </c>
      <c r="U454" t="s">
        <v>179</v>
      </c>
      <c r="V454" t="s">
        <v>129</v>
      </c>
      <c r="W454">
        <v>921</v>
      </c>
      <c r="X454">
        <v>345</v>
      </c>
      <c r="Y454">
        <v>576</v>
      </c>
      <c r="Z454">
        <v>12</v>
      </c>
      <c r="AA454">
        <v>4</v>
      </c>
      <c r="AB454">
        <v>8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3</v>
      </c>
      <c r="AJ454">
        <v>1</v>
      </c>
      <c r="AK454">
        <v>2</v>
      </c>
      <c r="AL454">
        <v>19</v>
      </c>
      <c r="AM454">
        <v>4</v>
      </c>
      <c r="AN454">
        <v>15</v>
      </c>
      <c r="AO454">
        <v>326</v>
      </c>
      <c r="AP454">
        <v>248</v>
      </c>
      <c r="AQ454">
        <v>123</v>
      </c>
      <c r="AR454">
        <v>16</v>
      </c>
    </row>
    <row r="455" spans="1:44" x14ac:dyDescent="0.35">
      <c r="A455" t="s">
        <v>567</v>
      </c>
      <c r="B455">
        <v>27</v>
      </c>
      <c r="C455">
        <v>747183600</v>
      </c>
      <c r="D455">
        <v>15000000</v>
      </c>
      <c r="E455" s="20">
        <f t="shared" si="93"/>
        <v>0.47058823529411764</v>
      </c>
      <c r="F455" s="20">
        <f t="shared" si="90"/>
        <v>0.35714285714285715</v>
      </c>
      <c r="G455" s="20">
        <f t="shared" si="91"/>
        <v>0.55000000000000004</v>
      </c>
      <c r="H455" s="19">
        <f t="shared" si="94"/>
        <v>0.31428571428571428</v>
      </c>
      <c r="I455" s="19">
        <f t="shared" si="95"/>
        <v>0.45714285714285713</v>
      </c>
      <c r="J455" s="19">
        <f t="shared" si="92"/>
        <v>6.4697002372223422E-2</v>
      </c>
      <c r="K455">
        <f t="shared" si="96"/>
        <v>85.238095238095241</v>
      </c>
      <c r="L455">
        <f t="shared" si="97"/>
        <v>85.8</v>
      </c>
      <c r="M455">
        <f t="shared" si="98"/>
        <v>84.727272727272734</v>
      </c>
      <c r="N455">
        <f t="shared" si="99"/>
        <v>5.5208675649030562E-3</v>
      </c>
      <c r="O455">
        <f t="shared" si="100"/>
        <v>4.1625041625041629E-3</v>
      </c>
      <c r="P455">
        <f t="shared" si="101"/>
        <v>6.4914163090128759E-3</v>
      </c>
      <c r="Q455" s="18">
        <f t="shared" si="102"/>
        <v>0.2857142857142857</v>
      </c>
      <c r="R455" t="s">
        <v>37</v>
      </c>
      <c r="S455" t="s">
        <v>38</v>
      </c>
      <c r="T455" t="s">
        <v>39</v>
      </c>
      <c r="U455" t="s">
        <v>179</v>
      </c>
      <c r="V455" t="s">
        <v>45</v>
      </c>
      <c r="W455">
        <v>1790</v>
      </c>
      <c r="X455">
        <v>858</v>
      </c>
      <c r="Y455">
        <v>932</v>
      </c>
      <c r="Z455">
        <v>21</v>
      </c>
      <c r="AA455">
        <v>10</v>
      </c>
      <c r="AB455">
        <v>11</v>
      </c>
      <c r="AC455">
        <v>11</v>
      </c>
      <c r="AD455">
        <v>3</v>
      </c>
      <c r="AE455">
        <v>8</v>
      </c>
      <c r="AF455">
        <v>5</v>
      </c>
      <c r="AG455">
        <v>2</v>
      </c>
      <c r="AH455">
        <v>3</v>
      </c>
      <c r="AI455">
        <v>6</v>
      </c>
      <c r="AJ455">
        <v>2</v>
      </c>
      <c r="AK455">
        <v>4</v>
      </c>
      <c r="AL455">
        <v>34</v>
      </c>
      <c r="AM455">
        <v>14</v>
      </c>
      <c r="AN455">
        <v>20</v>
      </c>
      <c r="AO455">
        <v>13</v>
      </c>
      <c r="AP455">
        <v>35</v>
      </c>
      <c r="AQ455">
        <v>-1</v>
      </c>
      <c r="AR455">
        <v>1</v>
      </c>
    </row>
    <row r="456" spans="1:44" x14ac:dyDescent="0.35">
      <c r="A456" t="s">
        <v>568</v>
      </c>
      <c r="B456">
        <v>23</v>
      </c>
      <c r="C456">
        <v>883785600</v>
      </c>
      <c r="D456">
        <v>12000000</v>
      </c>
      <c r="E456" s="20" t="str">
        <f t="shared" si="93"/>
        <v/>
      </c>
      <c r="F456" s="20" t="str">
        <f t="shared" si="90"/>
        <v/>
      </c>
      <c r="G456" s="20" t="str">
        <f t="shared" si="91"/>
        <v/>
      </c>
      <c r="H456" s="19">
        <f t="shared" si="94"/>
        <v>0</v>
      </c>
      <c r="I456" s="19">
        <f t="shared" si="95"/>
        <v>0</v>
      </c>
      <c r="J456" s="19">
        <f t="shared" si="92"/>
        <v>2.7795471654409636E-2</v>
      </c>
      <c r="K456">
        <f t="shared" si="96"/>
        <v>11.5</v>
      </c>
      <c r="L456">
        <f t="shared" si="97"/>
        <v>11.5</v>
      </c>
      <c r="M456" t="str">
        <f t="shared" si="98"/>
        <v/>
      </c>
      <c r="N456" t="str">
        <f t="shared" si="99"/>
        <v/>
      </c>
      <c r="O456" t="str">
        <f t="shared" si="100"/>
        <v/>
      </c>
      <c r="P456" t="str">
        <f t="shared" si="101"/>
        <v/>
      </c>
      <c r="Q456" s="18">
        <f t="shared" si="102"/>
        <v>0</v>
      </c>
      <c r="R456" t="s">
        <v>37</v>
      </c>
      <c r="S456" t="s">
        <v>38</v>
      </c>
      <c r="T456" t="s">
        <v>39</v>
      </c>
      <c r="U456" t="s">
        <v>60</v>
      </c>
      <c r="V456" t="s">
        <v>117</v>
      </c>
      <c r="W456">
        <v>23</v>
      </c>
      <c r="X456">
        <v>23</v>
      </c>
      <c r="Y456">
        <v>0</v>
      </c>
      <c r="Z456">
        <v>2</v>
      </c>
      <c r="AA456">
        <v>2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-1</v>
      </c>
      <c r="AP456">
        <v>-1</v>
      </c>
      <c r="AQ456">
        <v>-1</v>
      </c>
      <c r="AR456">
        <v>11</v>
      </c>
    </row>
    <row r="457" spans="1:44" x14ac:dyDescent="0.35">
      <c r="A457" t="s">
        <v>569</v>
      </c>
      <c r="B457">
        <v>30</v>
      </c>
      <c r="C457">
        <v>651884400</v>
      </c>
      <c r="D457">
        <v>8000000</v>
      </c>
      <c r="E457" s="20">
        <f t="shared" si="93"/>
        <v>5.2631578947368418E-2</v>
      </c>
      <c r="F457" s="20" t="str">
        <f t="shared" si="90"/>
        <v/>
      </c>
      <c r="G457" s="20">
        <f t="shared" si="91"/>
        <v>0.1111111111111111</v>
      </c>
      <c r="H457" s="19">
        <f t="shared" si="94"/>
        <v>0</v>
      </c>
      <c r="I457" s="19">
        <f t="shared" si="95"/>
        <v>0.04</v>
      </c>
      <c r="J457" s="19">
        <f t="shared" si="92"/>
        <v>3.6211383953830487E-2</v>
      </c>
      <c r="K457">
        <f t="shared" si="96"/>
        <v>84</v>
      </c>
      <c r="L457">
        <f t="shared" si="97"/>
        <v>90</v>
      </c>
      <c r="M457">
        <f t="shared" si="98"/>
        <v>79.714285714285708</v>
      </c>
      <c r="N457">
        <f t="shared" si="99"/>
        <v>6.2656641604010022E-4</v>
      </c>
      <c r="O457" t="str">
        <f t="shared" si="100"/>
        <v/>
      </c>
      <c r="P457">
        <f t="shared" si="101"/>
        <v>1.3938669852648347E-3</v>
      </c>
      <c r="Q457" s="18">
        <f t="shared" si="102"/>
        <v>8.3333333333333329E-2</v>
      </c>
      <c r="R457" t="s">
        <v>37</v>
      </c>
      <c r="S457" t="s">
        <v>38</v>
      </c>
      <c r="T457" t="s">
        <v>43</v>
      </c>
      <c r="U457" t="s">
        <v>114</v>
      </c>
      <c r="V457" t="s">
        <v>129</v>
      </c>
      <c r="W457">
        <v>1008</v>
      </c>
      <c r="X457">
        <v>450</v>
      </c>
      <c r="Y457">
        <v>558</v>
      </c>
      <c r="Z457">
        <v>12</v>
      </c>
      <c r="AA457">
        <v>5</v>
      </c>
      <c r="AB457">
        <v>7</v>
      </c>
      <c r="AC457">
        <v>0</v>
      </c>
      <c r="AD457">
        <v>0</v>
      </c>
      <c r="AE457">
        <v>0</v>
      </c>
      <c r="AF457">
        <v>1</v>
      </c>
      <c r="AG457">
        <v>0</v>
      </c>
      <c r="AH457">
        <v>1</v>
      </c>
      <c r="AI457">
        <v>1</v>
      </c>
      <c r="AJ457">
        <v>1</v>
      </c>
      <c r="AK457">
        <v>0</v>
      </c>
      <c r="AL457">
        <v>19</v>
      </c>
      <c r="AM457">
        <v>10</v>
      </c>
      <c r="AN457">
        <v>9</v>
      </c>
      <c r="AO457">
        <v>226</v>
      </c>
      <c r="AP457">
        <v>137</v>
      </c>
      <c r="AQ457">
        <v>118</v>
      </c>
      <c r="AR457">
        <v>12</v>
      </c>
    </row>
    <row r="458" spans="1:44" x14ac:dyDescent="0.35">
      <c r="A458" t="s">
        <v>570</v>
      </c>
      <c r="B458">
        <v>29</v>
      </c>
      <c r="C458">
        <v>685839600</v>
      </c>
      <c r="D458">
        <v>4500000</v>
      </c>
      <c r="E458" s="20" t="str">
        <f t="shared" si="93"/>
        <v/>
      </c>
      <c r="F458" s="20" t="str">
        <f t="shared" si="90"/>
        <v/>
      </c>
      <c r="G458" s="20" t="str">
        <f t="shared" si="91"/>
        <v/>
      </c>
      <c r="H458" s="19">
        <f t="shared" si="94"/>
        <v>0</v>
      </c>
      <c r="I458" s="19">
        <f t="shared" si="95"/>
        <v>0</v>
      </c>
      <c r="J458" s="19">
        <f t="shared" si="92"/>
        <v>1.7100513015390461E-2</v>
      </c>
      <c r="K458">
        <f t="shared" si="96"/>
        <v>76.5</v>
      </c>
      <c r="L458">
        <f t="shared" si="97"/>
        <v>79</v>
      </c>
      <c r="M458">
        <f t="shared" si="98"/>
        <v>74</v>
      </c>
      <c r="N458" t="str">
        <f t="shared" si="99"/>
        <v/>
      </c>
      <c r="O458" t="str">
        <f t="shared" si="100"/>
        <v/>
      </c>
      <c r="P458" t="str">
        <f t="shared" si="101"/>
        <v/>
      </c>
      <c r="Q458" s="18">
        <f t="shared" si="102"/>
        <v>0</v>
      </c>
      <c r="R458" t="s">
        <v>37</v>
      </c>
      <c r="S458" t="s">
        <v>38</v>
      </c>
      <c r="T458" t="s">
        <v>43</v>
      </c>
      <c r="U458" t="s">
        <v>96</v>
      </c>
      <c r="V458" t="s">
        <v>141</v>
      </c>
      <c r="W458">
        <v>153</v>
      </c>
      <c r="X458">
        <v>79</v>
      </c>
      <c r="Y458">
        <v>74</v>
      </c>
      <c r="Z458">
        <v>2</v>
      </c>
      <c r="AA458">
        <v>1</v>
      </c>
      <c r="AB458">
        <v>1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2</v>
      </c>
      <c r="AM458">
        <v>1</v>
      </c>
      <c r="AN458">
        <v>1</v>
      </c>
      <c r="AO458">
        <v>-1</v>
      </c>
      <c r="AP458">
        <v>-1</v>
      </c>
      <c r="AQ458">
        <v>-1</v>
      </c>
      <c r="AR458">
        <v>25</v>
      </c>
    </row>
    <row r="459" spans="1:44" x14ac:dyDescent="0.35">
      <c r="A459" t="s">
        <v>571</v>
      </c>
      <c r="B459">
        <v>27</v>
      </c>
      <c r="C459">
        <v>732153600</v>
      </c>
      <c r="D459">
        <v>65000000</v>
      </c>
      <c r="E459" s="20">
        <f t="shared" si="93"/>
        <v>0.17647058823529413</v>
      </c>
      <c r="F459" s="20" t="str">
        <f t="shared" si="90"/>
        <v/>
      </c>
      <c r="G459" s="20">
        <f t="shared" si="91"/>
        <v>0.5</v>
      </c>
      <c r="H459" s="19">
        <f t="shared" si="94"/>
        <v>6.8181818181818177E-2</v>
      </c>
      <c r="I459" s="19">
        <f t="shared" si="95"/>
        <v>6.8181818181818177E-2</v>
      </c>
      <c r="J459" s="19">
        <f t="shared" si="92"/>
        <v>8.9859680652519522E-2</v>
      </c>
      <c r="K459">
        <f t="shared" si="96"/>
        <v>72.722222222222229</v>
      </c>
      <c r="L459">
        <f t="shared" si="97"/>
        <v>79.875</v>
      </c>
      <c r="M459">
        <f t="shared" si="98"/>
        <v>67</v>
      </c>
      <c r="N459">
        <f t="shared" si="99"/>
        <v>2.426639104839797E-3</v>
      </c>
      <c r="O459" t="str">
        <f t="shared" si="100"/>
        <v/>
      </c>
      <c r="P459">
        <f t="shared" si="101"/>
        <v>7.462686567164179E-3</v>
      </c>
      <c r="Q459" s="18">
        <f t="shared" si="102"/>
        <v>0.33333333333333331</v>
      </c>
      <c r="R459" t="s">
        <v>37</v>
      </c>
      <c r="S459" t="s">
        <v>38</v>
      </c>
      <c r="T459" t="s">
        <v>50</v>
      </c>
      <c r="U459" t="s">
        <v>51</v>
      </c>
      <c r="V459" t="s">
        <v>54</v>
      </c>
      <c r="W459">
        <v>1309</v>
      </c>
      <c r="X459">
        <v>639</v>
      </c>
      <c r="Y459">
        <v>670</v>
      </c>
      <c r="Z459">
        <v>18</v>
      </c>
      <c r="AA459">
        <v>8</v>
      </c>
      <c r="AB459">
        <v>10</v>
      </c>
      <c r="AC459">
        <v>3</v>
      </c>
      <c r="AD459">
        <v>0</v>
      </c>
      <c r="AE459">
        <v>3</v>
      </c>
      <c r="AF459">
        <v>0</v>
      </c>
      <c r="AG459">
        <v>0</v>
      </c>
      <c r="AH459">
        <v>0</v>
      </c>
      <c r="AI459">
        <v>6</v>
      </c>
      <c r="AJ459">
        <v>3</v>
      </c>
      <c r="AK459">
        <v>3</v>
      </c>
      <c r="AL459">
        <v>17</v>
      </c>
      <c r="AM459">
        <v>11</v>
      </c>
      <c r="AN459">
        <v>6</v>
      </c>
      <c r="AO459">
        <v>80</v>
      </c>
      <c r="AP459">
        <v>305</v>
      </c>
      <c r="AQ459">
        <v>-1</v>
      </c>
      <c r="AR459">
        <v>5</v>
      </c>
    </row>
    <row r="460" spans="1:44" x14ac:dyDescent="0.35">
      <c r="A460" t="s">
        <v>572</v>
      </c>
      <c r="B460">
        <v>20</v>
      </c>
      <c r="C460">
        <v>952560000</v>
      </c>
      <c r="D460">
        <v>27000000</v>
      </c>
      <c r="E460" s="20">
        <f t="shared" si="93"/>
        <v>0.30769230769230771</v>
      </c>
      <c r="F460" s="20">
        <f t="shared" si="90"/>
        <v>0.54545454545454541</v>
      </c>
      <c r="G460" s="20">
        <f t="shared" si="91"/>
        <v>0.13333333333333333</v>
      </c>
      <c r="H460" s="19">
        <f t="shared" si="94"/>
        <v>0.18181818181818182</v>
      </c>
      <c r="I460" s="19">
        <f t="shared" si="95"/>
        <v>0.36363636363636365</v>
      </c>
      <c r="J460" s="19">
        <f t="shared" si="92"/>
        <v>6.2539811222421679E-2</v>
      </c>
      <c r="K460">
        <f t="shared" si="96"/>
        <v>82.227272727272734</v>
      </c>
      <c r="L460">
        <f t="shared" si="97"/>
        <v>80.545454545454547</v>
      </c>
      <c r="M460">
        <f t="shared" si="98"/>
        <v>83.909090909090907</v>
      </c>
      <c r="N460">
        <f t="shared" si="99"/>
        <v>3.7419738912276225E-3</v>
      </c>
      <c r="O460">
        <f t="shared" si="100"/>
        <v>6.7720090293453715E-3</v>
      </c>
      <c r="P460">
        <f t="shared" si="101"/>
        <v>1.5890213073311665E-3</v>
      </c>
      <c r="Q460" s="18">
        <f t="shared" si="102"/>
        <v>0.22727272727272727</v>
      </c>
      <c r="R460" t="s">
        <v>37</v>
      </c>
      <c r="S460" t="s">
        <v>38</v>
      </c>
      <c r="T460" t="s">
        <v>39</v>
      </c>
      <c r="U460" t="s">
        <v>60</v>
      </c>
      <c r="V460" t="s">
        <v>101</v>
      </c>
      <c r="W460">
        <v>1809</v>
      </c>
      <c r="X460">
        <v>886</v>
      </c>
      <c r="Y460">
        <v>923</v>
      </c>
      <c r="Z460">
        <v>22</v>
      </c>
      <c r="AA460">
        <v>11</v>
      </c>
      <c r="AB460">
        <v>11</v>
      </c>
      <c r="AC460">
        <v>4</v>
      </c>
      <c r="AD460">
        <v>3</v>
      </c>
      <c r="AE460">
        <v>1</v>
      </c>
      <c r="AF460">
        <v>4</v>
      </c>
      <c r="AG460">
        <v>3</v>
      </c>
      <c r="AH460">
        <v>1</v>
      </c>
      <c r="AI460">
        <v>5</v>
      </c>
      <c r="AJ460">
        <v>2</v>
      </c>
      <c r="AK460">
        <v>3</v>
      </c>
      <c r="AL460">
        <v>26</v>
      </c>
      <c r="AM460">
        <v>11</v>
      </c>
      <c r="AN460">
        <v>15</v>
      </c>
      <c r="AO460">
        <v>86</v>
      </c>
      <c r="AP460">
        <v>53</v>
      </c>
      <c r="AQ460">
        <v>-1</v>
      </c>
      <c r="AR460">
        <v>1</v>
      </c>
    </row>
    <row r="461" spans="1:44" x14ac:dyDescent="0.35">
      <c r="A461" t="s">
        <v>573</v>
      </c>
      <c r="B461">
        <v>26</v>
      </c>
      <c r="C461">
        <v>768783600</v>
      </c>
      <c r="D461">
        <v>4000000</v>
      </c>
      <c r="E461" s="20" t="str">
        <f t="shared" si="93"/>
        <v/>
      </c>
      <c r="F461" s="20" t="str">
        <f t="shared" si="90"/>
        <v/>
      </c>
      <c r="G461" s="20" t="str">
        <f t="shared" si="91"/>
        <v/>
      </c>
      <c r="H461" s="19">
        <f t="shared" si="94"/>
        <v>0</v>
      </c>
      <c r="I461" s="19">
        <f t="shared" si="95"/>
        <v>0</v>
      </c>
      <c r="J461" s="19">
        <f t="shared" si="92"/>
        <v>1.6184503338053813E-2</v>
      </c>
      <c r="K461">
        <f t="shared" si="96"/>
        <v>42.5</v>
      </c>
      <c r="L461" t="str">
        <f t="shared" si="97"/>
        <v/>
      </c>
      <c r="M461">
        <f t="shared" si="98"/>
        <v>42.5</v>
      </c>
      <c r="N461" t="str">
        <f t="shared" si="99"/>
        <v/>
      </c>
      <c r="O461" t="str">
        <f t="shared" si="100"/>
        <v/>
      </c>
      <c r="P461" t="str">
        <f t="shared" si="101"/>
        <v/>
      </c>
      <c r="Q461" s="18">
        <f t="shared" si="102"/>
        <v>0.5</v>
      </c>
      <c r="R461" t="s">
        <v>37</v>
      </c>
      <c r="S461" t="s">
        <v>38</v>
      </c>
      <c r="T461" t="s">
        <v>50</v>
      </c>
      <c r="U461" t="s">
        <v>40</v>
      </c>
      <c r="V461" t="s">
        <v>574</v>
      </c>
      <c r="W461">
        <v>85</v>
      </c>
      <c r="X461">
        <v>0</v>
      </c>
      <c r="Y461">
        <v>85</v>
      </c>
      <c r="Z461">
        <v>2</v>
      </c>
      <c r="AA461">
        <v>0</v>
      </c>
      <c r="AB461">
        <v>2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1</v>
      </c>
      <c r="AJ461">
        <v>0</v>
      </c>
      <c r="AK461">
        <v>1</v>
      </c>
      <c r="AL461">
        <v>1</v>
      </c>
      <c r="AM461">
        <v>0</v>
      </c>
      <c r="AN461">
        <v>1</v>
      </c>
      <c r="AO461">
        <v>-1</v>
      </c>
      <c r="AP461">
        <v>-1</v>
      </c>
      <c r="AQ461">
        <v>-1</v>
      </c>
      <c r="AR461">
        <v>13</v>
      </c>
    </row>
    <row r="462" spans="1:44" x14ac:dyDescent="0.35">
      <c r="A462" t="s">
        <v>575</v>
      </c>
      <c r="B462">
        <v>35</v>
      </c>
      <c r="C462">
        <v>488761200</v>
      </c>
      <c r="D462">
        <v>800000</v>
      </c>
      <c r="E462" s="20" t="str">
        <f t="shared" si="93"/>
        <v/>
      </c>
      <c r="F462" s="20" t="str">
        <f t="shared" si="90"/>
        <v/>
      </c>
      <c r="G462" s="20" t="str">
        <f t="shared" si="91"/>
        <v/>
      </c>
      <c r="H462" s="19">
        <f t="shared" si="94"/>
        <v>0</v>
      </c>
      <c r="I462" s="19">
        <f t="shared" si="95"/>
        <v>0</v>
      </c>
      <c r="J462" s="19">
        <f t="shared" si="92"/>
        <v>5.2476221712036732E-3</v>
      </c>
      <c r="K462">
        <f t="shared" si="96"/>
        <v>90</v>
      </c>
      <c r="L462">
        <f t="shared" si="97"/>
        <v>90</v>
      </c>
      <c r="M462">
        <f t="shared" si="98"/>
        <v>90</v>
      </c>
      <c r="N462" t="str">
        <f t="shared" si="99"/>
        <v/>
      </c>
      <c r="O462" t="str">
        <f t="shared" si="100"/>
        <v/>
      </c>
      <c r="P462" t="str">
        <f t="shared" si="101"/>
        <v/>
      </c>
      <c r="Q462" s="18">
        <f t="shared" si="102"/>
        <v>0</v>
      </c>
      <c r="R462" t="s">
        <v>37</v>
      </c>
      <c r="S462" t="s">
        <v>38</v>
      </c>
      <c r="T462" t="s">
        <v>43</v>
      </c>
      <c r="U462" t="s">
        <v>119</v>
      </c>
      <c r="V462" t="s">
        <v>110</v>
      </c>
      <c r="W462">
        <v>270</v>
      </c>
      <c r="X462">
        <v>90</v>
      </c>
      <c r="Y462">
        <v>180</v>
      </c>
      <c r="Z462">
        <v>3</v>
      </c>
      <c r="AA462">
        <v>1</v>
      </c>
      <c r="AB462">
        <v>2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8</v>
      </c>
      <c r="AM462">
        <v>1</v>
      </c>
      <c r="AN462">
        <v>7</v>
      </c>
      <c r="AO462">
        <v>-1</v>
      </c>
      <c r="AP462">
        <v>-1</v>
      </c>
      <c r="AQ462">
        <v>-1</v>
      </c>
      <c r="AR462">
        <v>22</v>
      </c>
    </row>
    <row r="463" spans="1:44" x14ac:dyDescent="0.35">
      <c r="A463" t="s">
        <v>576</v>
      </c>
      <c r="B463">
        <v>38</v>
      </c>
      <c r="C463">
        <v>398386800</v>
      </c>
      <c r="D463">
        <v>350000</v>
      </c>
      <c r="E463" s="20" t="str">
        <f t="shared" si="93"/>
        <v/>
      </c>
      <c r="F463" s="20" t="str">
        <f t="shared" si="90"/>
        <v/>
      </c>
      <c r="G463" s="20" t="str">
        <f t="shared" si="91"/>
        <v/>
      </c>
      <c r="H463" s="19">
        <f t="shared" si="94"/>
        <v>0</v>
      </c>
      <c r="I463" s="19">
        <f t="shared" si="95"/>
        <v>0</v>
      </c>
      <c r="J463" s="19">
        <f t="shared" si="92"/>
        <v>2.0443925233644858E-3</v>
      </c>
      <c r="K463">
        <f t="shared" si="96"/>
        <v>57.75</v>
      </c>
      <c r="L463">
        <f t="shared" si="97"/>
        <v>25.5</v>
      </c>
      <c r="M463">
        <f t="shared" si="98"/>
        <v>90</v>
      </c>
      <c r="N463" t="str">
        <f t="shared" si="99"/>
        <v/>
      </c>
      <c r="O463" t="str">
        <f t="shared" si="100"/>
        <v/>
      </c>
      <c r="P463" t="str">
        <f t="shared" si="101"/>
        <v/>
      </c>
      <c r="Q463" s="18">
        <f t="shared" si="102"/>
        <v>0.25</v>
      </c>
      <c r="R463" t="s">
        <v>37</v>
      </c>
      <c r="S463" t="s">
        <v>38</v>
      </c>
      <c r="T463" t="s">
        <v>43</v>
      </c>
      <c r="U463" t="s">
        <v>48</v>
      </c>
      <c r="V463" t="s">
        <v>45</v>
      </c>
      <c r="W463">
        <v>231</v>
      </c>
      <c r="X463">
        <v>51</v>
      </c>
      <c r="Y463">
        <v>180</v>
      </c>
      <c r="Z463">
        <v>4</v>
      </c>
      <c r="AA463">
        <v>2</v>
      </c>
      <c r="AB463">
        <v>2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1</v>
      </c>
      <c r="AJ463">
        <v>1</v>
      </c>
      <c r="AK463">
        <v>0</v>
      </c>
      <c r="AL463">
        <v>7</v>
      </c>
      <c r="AM463">
        <v>3</v>
      </c>
      <c r="AN463">
        <v>4</v>
      </c>
      <c r="AO463">
        <v>-1</v>
      </c>
      <c r="AP463">
        <v>-1</v>
      </c>
      <c r="AQ463">
        <v>-1</v>
      </c>
      <c r="AR463">
        <v>13</v>
      </c>
    </row>
    <row r="464" spans="1:44" x14ac:dyDescent="0.35">
      <c r="A464" t="s">
        <v>577</v>
      </c>
      <c r="B464">
        <v>20</v>
      </c>
      <c r="C464">
        <v>959468400</v>
      </c>
      <c r="D464">
        <v>60000000</v>
      </c>
      <c r="E464" s="20">
        <f t="shared" si="93"/>
        <v>1</v>
      </c>
      <c r="F464" s="20">
        <f t="shared" si="90"/>
        <v>0.5</v>
      </c>
      <c r="G464" s="20">
        <f t="shared" si="91"/>
        <v>2</v>
      </c>
      <c r="H464" s="19">
        <f t="shared" si="94"/>
        <v>0.10256410256410256</v>
      </c>
      <c r="I464" s="19">
        <f t="shared" si="95"/>
        <v>0.15384615384615385</v>
      </c>
      <c r="J464" s="19">
        <f t="shared" si="92"/>
        <v>5.4281940398429443E-2</v>
      </c>
      <c r="K464">
        <f t="shared" si="96"/>
        <v>58.3125</v>
      </c>
      <c r="L464">
        <f t="shared" si="97"/>
        <v>60.444444444444443</v>
      </c>
      <c r="M464">
        <f t="shared" si="98"/>
        <v>55.571428571428569</v>
      </c>
      <c r="N464">
        <f t="shared" si="99"/>
        <v>1.7148981779206859E-2</v>
      </c>
      <c r="O464">
        <f t="shared" si="100"/>
        <v>8.2720588235294119E-3</v>
      </c>
      <c r="P464">
        <f t="shared" si="101"/>
        <v>3.5989717223650387E-2</v>
      </c>
      <c r="Q464" s="18">
        <f t="shared" si="102"/>
        <v>0.5625</v>
      </c>
      <c r="R464" t="s">
        <v>37</v>
      </c>
      <c r="S464" t="s">
        <v>38</v>
      </c>
      <c r="T464" t="s">
        <v>50</v>
      </c>
      <c r="U464" t="s">
        <v>65</v>
      </c>
      <c r="V464" t="s">
        <v>45</v>
      </c>
      <c r="W464">
        <v>933</v>
      </c>
      <c r="X464">
        <v>544</v>
      </c>
      <c r="Y464">
        <v>389</v>
      </c>
      <c r="Z464">
        <v>16</v>
      </c>
      <c r="AA464">
        <v>9</v>
      </c>
      <c r="AB464">
        <v>7</v>
      </c>
      <c r="AC464">
        <v>4</v>
      </c>
      <c r="AD464">
        <v>1</v>
      </c>
      <c r="AE464">
        <v>3</v>
      </c>
      <c r="AF464">
        <v>2</v>
      </c>
      <c r="AG464">
        <v>1</v>
      </c>
      <c r="AH464">
        <v>1</v>
      </c>
      <c r="AI464">
        <v>9</v>
      </c>
      <c r="AJ464">
        <v>7</v>
      </c>
      <c r="AK464">
        <v>2</v>
      </c>
      <c r="AL464">
        <v>6</v>
      </c>
      <c r="AM464">
        <v>4</v>
      </c>
      <c r="AN464">
        <v>2</v>
      </c>
      <c r="AO464">
        <v>29</v>
      </c>
      <c r="AP464">
        <v>59</v>
      </c>
      <c r="AQ464">
        <v>-1</v>
      </c>
      <c r="AR464">
        <v>5</v>
      </c>
    </row>
    <row r="465" spans="1:44" x14ac:dyDescent="0.35">
      <c r="A465" t="s">
        <v>578</v>
      </c>
      <c r="B465">
        <v>31</v>
      </c>
      <c r="C465">
        <v>614127600</v>
      </c>
      <c r="D465">
        <v>40000000</v>
      </c>
      <c r="E465" s="20">
        <f t="shared" si="93"/>
        <v>0.375</v>
      </c>
      <c r="F465" s="20">
        <f t="shared" si="90"/>
        <v>0.4</v>
      </c>
      <c r="G465" s="20">
        <f t="shared" si="91"/>
        <v>0.33333333333333331</v>
      </c>
      <c r="H465" s="19">
        <f t="shared" si="94"/>
        <v>0.18518518518518517</v>
      </c>
      <c r="I465" s="19">
        <f t="shared" si="95"/>
        <v>0.22222222222222221</v>
      </c>
      <c r="J465" s="19">
        <f t="shared" si="92"/>
        <v>7.1054267696953555E-2</v>
      </c>
      <c r="K465">
        <f t="shared" si="96"/>
        <v>85.833333333333329</v>
      </c>
      <c r="L465">
        <f t="shared" si="97"/>
        <v>88.777777777777771</v>
      </c>
      <c r="M465">
        <f t="shared" si="98"/>
        <v>82.888888888888886</v>
      </c>
      <c r="N465">
        <f t="shared" si="99"/>
        <v>4.3689320388349516E-3</v>
      </c>
      <c r="O465">
        <f t="shared" si="100"/>
        <v>4.505632040050063E-3</v>
      </c>
      <c r="P465">
        <f t="shared" si="101"/>
        <v>4.0214477211796247E-3</v>
      </c>
      <c r="Q465" s="18">
        <f t="shared" si="102"/>
        <v>0.3888888888888889</v>
      </c>
      <c r="R465" t="s">
        <v>37</v>
      </c>
      <c r="S465" t="s">
        <v>38</v>
      </c>
      <c r="T465" t="s">
        <v>39</v>
      </c>
      <c r="U465" t="s">
        <v>74</v>
      </c>
      <c r="V465" t="s">
        <v>470</v>
      </c>
      <c r="W465">
        <v>1545</v>
      </c>
      <c r="X465">
        <v>799</v>
      </c>
      <c r="Y465">
        <v>746</v>
      </c>
      <c r="Z465">
        <v>18</v>
      </c>
      <c r="AA465">
        <v>9</v>
      </c>
      <c r="AB465">
        <v>9</v>
      </c>
      <c r="AC465">
        <v>5</v>
      </c>
      <c r="AD465">
        <v>3</v>
      </c>
      <c r="AE465">
        <v>2</v>
      </c>
      <c r="AF465">
        <v>1</v>
      </c>
      <c r="AG465">
        <v>1</v>
      </c>
      <c r="AH465">
        <v>0</v>
      </c>
      <c r="AI465">
        <v>7</v>
      </c>
      <c r="AJ465">
        <v>2</v>
      </c>
      <c r="AK465">
        <v>5</v>
      </c>
      <c r="AL465">
        <v>16</v>
      </c>
      <c r="AM465">
        <v>10</v>
      </c>
      <c r="AN465">
        <v>6</v>
      </c>
      <c r="AO465">
        <v>52</v>
      </c>
      <c r="AP465">
        <v>161</v>
      </c>
      <c r="AQ465">
        <v>-1</v>
      </c>
      <c r="AR465">
        <v>3</v>
      </c>
    </row>
    <row r="466" spans="1:44" x14ac:dyDescent="0.35">
      <c r="A466" t="s">
        <v>579</v>
      </c>
      <c r="B466">
        <v>25</v>
      </c>
      <c r="C466">
        <v>807577200</v>
      </c>
      <c r="D466">
        <v>30000000</v>
      </c>
      <c r="E466" s="20">
        <f t="shared" si="93"/>
        <v>0.17647058823529413</v>
      </c>
      <c r="F466" s="20">
        <f t="shared" ref="F466:F529" si="103">IFERROR(IF((AD466+AG466)/AM466=0,"",(AD466+AG466)/AM466),"")</f>
        <v>0.1</v>
      </c>
      <c r="G466" s="20">
        <f t="shared" ref="G466:G529" si="104">IFERROR(IF((AE466+AH466)/AN466=0,"",(AE466+AH466)/AN466),"")</f>
        <v>0.2857142857142857</v>
      </c>
      <c r="H466" s="19">
        <f t="shared" si="94"/>
        <v>2.9411764705882353E-2</v>
      </c>
      <c r="I466" s="19">
        <f t="shared" si="95"/>
        <v>8.8235294117647065E-2</v>
      </c>
      <c r="J466" s="19">
        <f t="shared" si="92"/>
        <v>4.2176296921130327E-2</v>
      </c>
      <c r="K466">
        <f t="shared" si="96"/>
        <v>90</v>
      </c>
      <c r="L466">
        <f t="shared" si="97"/>
        <v>90</v>
      </c>
      <c r="M466">
        <f t="shared" si="98"/>
        <v>90</v>
      </c>
      <c r="N466">
        <f t="shared" si="99"/>
        <v>1.9607843137254902E-3</v>
      </c>
      <c r="O466">
        <f t="shared" si="100"/>
        <v>1.1111111111111111E-3</v>
      </c>
      <c r="P466">
        <f t="shared" si="101"/>
        <v>3.1746031746031746E-3</v>
      </c>
      <c r="Q466" s="18">
        <f t="shared" si="102"/>
        <v>0.3</v>
      </c>
      <c r="R466" t="s">
        <v>37</v>
      </c>
      <c r="S466" t="s">
        <v>38</v>
      </c>
      <c r="T466" t="s">
        <v>50</v>
      </c>
      <c r="U466" t="s">
        <v>90</v>
      </c>
      <c r="V466" t="s">
        <v>106</v>
      </c>
      <c r="W466">
        <v>1800</v>
      </c>
      <c r="X466">
        <v>900</v>
      </c>
      <c r="Y466">
        <v>900</v>
      </c>
      <c r="Z466">
        <v>20</v>
      </c>
      <c r="AA466">
        <v>10</v>
      </c>
      <c r="AB466">
        <v>10</v>
      </c>
      <c r="AC466">
        <v>1</v>
      </c>
      <c r="AD466">
        <v>1</v>
      </c>
      <c r="AE466">
        <v>0</v>
      </c>
      <c r="AF466">
        <v>2</v>
      </c>
      <c r="AG466">
        <v>0</v>
      </c>
      <c r="AH466">
        <v>2</v>
      </c>
      <c r="AI466">
        <v>6</v>
      </c>
      <c r="AJ466">
        <v>3</v>
      </c>
      <c r="AK466">
        <v>3</v>
      </c>
      <c r="AL466">
        <v>17</v>
      </c>
      <c r="AM466">
        <v>10</v>
      </c>
      <c r="AN466">
        <v>7</v>
      </c>
      <c r="AO466">
        <v>188</v>
      </c>
      <c r="AP466">
        <v>120</v>
      </c>
      <c r="AQ466">
        <v>-1</v>
      </c>
      <c r="AR466">
        <v>7</v>
      </c>
    </row>
    <row r="467" spans="1:44" x14ac:dyDescent="0.35">
      <c r="A467" t="s">
        <v>580</v>
      </c>
      <c r="B467">
        <v>26</v>
      </c>
      <c r="C467">
        <v>786844800</v>
      </c>
      <c r="D467">
        <v>110000000</v>
      </c>
      <c r="E467" s="20">
        <f t="shared" si="93"/>
        <v>1.1000000000000001</v>
      </c>
      <c r="F467" s="20">
        <f t="shared" si="103"/>
        <v>0.7142857142857143</v>
      </c>
      <c r="G467" s="20">
        <f t="shared" si="104"/>
        <v>2</v>
      </c>
      <c r="H467" s="19">
        <f t="shared" si="94"/>
        <v>0.17948717948717949</v>
      </c>
      <c r="I467" s="19">
        <f t="shared" si="95"/>
        <v>0.28205128205128205</v>
      </c>
      <c r="J467" s="19">
        <f t="shared" si="92"/>
        <v>9.9516890730453972E-2</v>
      </c>
      <c r="K467">
        <f t="shared" si="96"/>
        <v>80.526315789473685</v>
      </c>
      <c r="L467">
        <f t="shared" si="97"/>
        <v>78.888888888888886</v>
      </c>
      <c r="M467">
        <f t="shared" si="98"/>
        <v>82</v>
      </c>
      <c r="N467">
        <f t="shared" si="99"/>
        <v>1.366013071895425E-2</v>
      </c>
      <c r="O467">
        <f t="shared" si="100"/>
        <v>9.0543259557344068E-3</v>
      </c>
      <c r="P467">
        <f t="shared" si="101"/>
        <v>2.4390243902439025E-2</v>
      </c>
      <c r="Q467" s="18">
        <f t="shared" si="102"/>
        <v>0.57894736842105265</v>
      </c>
      <c r="R467" t="s">
        <v>37</v>
      </c>
      <c r="S467" t="s">
        <v>38</v>
      </c>
      <c r="T467" t="s">
        <v>39</v>
      </c>
      <c r="U467" t="s">
        <v>65</v>
      </c>
      <c r="V467" t="s">
        <v>45</v>
      </c>
      <c r="W467">
        <v>1530</v>
      </c>
      <c r="X467">
        <v>710</v>
      </c>
      <c r="Y467">
        <v>820</v>
      </c>
      <c r="Z467">
        <v>19</v>
      </c>
      <c r="AA467">
        <v>9</v>
      </c>
      <c r="AB467">
        <v>10</v>
      </c>
      <c r="AC467">
        <v>7</v>
      </c>
      <c r="AD467">
        <v>3</v>
      </c>
      <c r="AE467">
        <v>4</v>
      </c>
      <c r="AF467">
        <v>4</v>
      </c>
      <c r="AG467">
        <v>2</v>
      </c>
      <c r="AH467">
        <v>2</v>
      </c>
      <c r="AI467">
        <v>11</v>
      </c>
      <c r="AJ467">
        <v>6</v>
      </c>
      <c r="AK467">
        <v>5</v>
      </c>
      <c r="AL467">
        <v>10</v>
      </c>
      <c r="AM467">
        <v>7</v>
      </c>
      <c r="AN467">
        <v>3</v>
      </c>
      <c r="AO467">
        <v>26</v>
      </c>
      <c r="AP467">
        <v>39</v>
      </c>
      <c r="AQ467">
        <v>-1</v>
      </c>
      <c r="AR467">
        <v>2</v>
      </c>
    </row>
    <row r="468" spans="1:44" x14ac:dyDescent="0.35">
      <c r="A468" t="s">
        <v>581</v>
      </c>
      <c r="B468">
        <v>24</v>
      </c>
      <c r="C468">
        <v>824256000</v>
      </c>
      <c r="D468">
        <v>60000000</v>
      </c>
      <c r="E468" s="20">
        <f t="shared" si="93"/>
        <v>0.38095238095238093</v>
      </c>
      <c r="F468" s="20">
        <f t="shared" si="103"/>
        <v>0.14285714285714285</v>
      </c>
      <c r="G468" s="20">
        <f t="shared" si="104"/>
        <v>0.5</v>
      </c>
      <c r="H468" s="19">
        <f t="shared" si="94"/>
        <v>0.11428571428571428</v>
      </c>
      <c r="I468" s="19">
        <f t="shared" si="95"/>
        <v>0.22857142857142856</v>
      </c>
      <c r="J468" s="19">
        <f t="shared" si="92"/>
        <v>0.25878800948889369</v>
      </c>
      <c r="K468">
        <f t="shared" si="96"/>
        <v>73.125</v>
      </c>
      <c r="L468">
        <f t="shared" si="97"/>
        <v>73.285714285714292</v>
      </c>
      <c r="M468">
        <f t="shared" si="98"/>
        <v>73</v>
      </c>
      <c r="N468">
        <f t="shared" si="99"/>
        <v>5.209605209605209E-3</v>
      </c>
      <c r="O468">
        <f t="shared" si="100"/>
        <v>1.9493177387914227E-3</v>
      </c>
      <c r="P468">
        <f t="shared" si="101"/>
        <v>6.8493150684931503E-3</v>
      </c>
      <c r="Q468" s="18">
        <f t="shared" si="102"/>
        <v>0.3125</v>
      </c>
      <c r="R468" t="s">
        <v>37</v>
      </c>
      <c r="S468" t="s">
        <v>38</v>
      </c>
      <c r="T468" t="s">
        <v>39</v>
      </c>
      <c r="U468" t="s">
        <v>179</v>
      </c>
      <c r="V468" t="s">
        <v>82</v>
      </c>
      <c r="W468">
        <v>1170</v>
      </c>
      <c r="X468">
        <v>513</v>
      </c>
      <c r="Y468">
        <v>657</v>
      </c>
      <c r="Z468">
        <v>16</v>
      </c>
      <c r="AA468">
        <v>7</v>
      </c>
      <c r="AB468">
        <v>9</v>
      </c>
      <c r="AC468">
        <v>4</v>
      </c>
      <c r="AD468">
        <v>1</v>
      </c>
      <c r="AE468">
        <v>3</v>
      </c>
      <c r="AF468">
        <v>4</v>
      </c>
      <c r="AG468">
        <v>0</v>
      </c>
      <c r="AH468">
        <v>4</v>
      </c>
      <c r="AI468">
        <v>5</v>
      </c>
      <c r="AJ468">
        <v>2</v>
      </c>
      <c r="AK468">
        <v>3</v>
      </c>
      <c r="AL468">
        <v>21</v>
      </c>
      <c r="AM468">
        <v>7</v>
      </c>
      <c r="AN468">
        <v>14</v>
      </c>
      <c r="AO468">
        <v>45</v>
      </c>
      <c r="AP468">
        <v>15</v>
      </c>
      <c r="AQ468">
        <v>-1</v>
      </c>
      <c r="AR468">
        <v>3</v>
      </c>
    </row>
    <row r="469" spans="1:44" x14ac:dyDescent="0.35">
      <c r="A469" t="s">
        <v>582</v>
      </c>
      <c r="B469">
        <v>29</v>
      </c>
      <c r="C469">
        <v>673398000</v>
      </c>
      <c r="D469">
        <v>40000000</v>
      </c>
      <c r="E469" s="20">
        <f t="shared" si="93"/>
        <v>0.5</v>
      </c>
      <c r="F469" s="20">
        <f t="shared" si="103"/>
        <v>0.5</v>
      </c>
      <c r="G469" s="20">
        <f t="shared" si="104"/>
        <v>0.5</v>
      </c>
      <c r="H469" s="19">
        <f t="shared" si="94"/>
        <v>0.18181818181818182</v>
      </c>
      <c r="I469" s="19">
        <f t="shared" si="95"/>
        <v>0.18181818181818182</v>
      </c>
      <c r="J469" s="19">
        <f t="shared" si="92"/>
        <v>9.2651572181365452E-2</v>
      </c>
      <c r="K469">
        <f t="shared" si="96"/>
        <v>82.5</v>
      </c>
      <c r="L469">
        <f t="shared" si="97"/>
        <v>90</v>
      </c>
      <c r="M469">
        <f t="shared" si="98"/>
        <v>75</v>
      </c>
      <c r="N469">
        <f t="shared" si="99"/>
        <v>6.0606060606060606E-3</v>
      </c>
      <c r="O469">
        <f t="shared" si="100"/>
        <v>5.5555555555555558E-3</v>
      </c>
      <c r="P469">
        <f t="shared" si="101"/>
        <v>6.6666666666666671E-3</v>
      </c>
      <c r="Q469" s="18">
        <f t="shared" si="102"/>
        <v>0.4</v>
      </c>
      <c r="R469" t="s">
        <v>37</v>
      </c>
      <c r="S469" t="s">
        <v>38</v>
      </c>
      <c r="T469" t="s">
        <v>39</v>
      </c>
      <c r="U469" t="s">
        <v>60</v>
      </c>
      <c r="V469" t="s">
        <v>583</v>
      </c>
      <c r="W469">
        <v>825</v>
      </c>
      <c r="X469">
        <v>450</v>
      </c>
      <c r="Y469">
        <v>375</v>
      </c>
      <c r="Z469">
        <v>10</v>
      </c>
      <c r="AA469">
        <v>5</v>
      </c>
      <c r="AB469">
        <v>5</v>
      </c>
      <c r="AC469">
        <v>4</v>
      </c>
      <c r="AD469">
        <v>2</v>
      </c>
      <c r="AE469">
        <v>2</v>
      </c>
      <c r="AF469">
        <v>0</v>
      </c>
      <c r="AG469">
        <v>0</v>
      </c>
      <c r="AH469">
        <v>0</v>
      </c>
      <c r="AI469">
        <v>4</v>
      </c>
      <c r="AJ469">
        <v>2</v>
      </c>
      <c r="AK469">
        <v>2</v>
      </c>
      <c r="AL469">
        <v>8</v>
      </c>
      <c r="AM469">
        <v>4</v>
      </c>
      <c r="AN469">
        <v>4</v>
      </c>
      <c r="AO469">
        <v>23</v>
      </c>
      <c r="AP469">
        <v>310</v>
      </c>
      <c r="AQ469">
        <v>-1</v>
      </c>
      <c r="AR469">
        <v>2</v>
      </c>
    </row>
    <row r="470" spans="1:44" x14ac:dyDescent="0.35">
      <c r="A470" t="s">
        <v>584</v>
      </c>
      <c r="B470">
        <v>19</v>
      </c>
      <c r="C470">
        <v>991782000</v>
      </c>
      <c r="D470">
        <v>20000000</v>
      </c>
      <c r="E470" s="20">
        <f t="shared" si="93"/>
        <v>0.2</v>
      </c>
      <c r="F470" s="20">
        <f t="shared" si="103"/>
        <v>0.66666666666666663</v>
      </c>
      <c r="G470" s="20" t="str">
        <f t="shared" si="104"/>
        <v/>
      </c>
      <c r="H470" s="19">
        <f t="shared" si="94"/>
        <v>4.5454545454545456E-2</v>
      </c>
      <c r="I470" s="19">
        <f t="shared" si="95"/>
        <v>9.0909090909090912E-2</v>
      </c>
      <c r="J470" s="19">
        <f t="shared" si="92"/>
        <v>4.6325786090682726E-2</v>
      </c>
      <c r="K470">
        <f t="shared" si="96"/>
        <v>62.909090909090907</v>
      </c>
      <c r="L470">
        <f t="shared" si="97"/>
        <v>62.2</v>
      </c>
      <c r="M470">
        <f t="shared" si="98"/>
        <v>63.5</v>
      </c>
      <c r="N470">
        <f t="shared" si="99"/>
        <v>3.1791907514450869E-3</v>
      </c>
      <c r="O470">
        <f t="shared" si="100"/>
        <v>1.0718113612004285E-2</v>
      </c>
      <c r="P470" t="str">
        <f t="shared" si="101"/>
        <v/>
      </c>
      <c r="Q470" s="18">
        <f t="shared" si="102"/>
        <v>0.18181818181818182</v>
      </c>
      <c r="R470" t="s">
        <v>37</v>
      </c>
      <c r="S470" t="s">
        <v>38</v>
      </c>
      <c r="T470" t="s">
        <v>43</v>
      </c>
      <c r="U470" t="s">
        <v>60</v>
      </c>
      <c r="V470" t="s">
        <v>54</v>
      </c>
      <c r="W470">
        <v>692</v>
      </c>
      <c r="X470">
        <v>311</v>
      </c>
      <c r="Y470">
        <v>381</v>
      </c>
      <c r="Z470">
        <v>11</v>
      </c>
      <c r="AA470">
        <v>5</v>
      </c>
      <c r="AB470">
        <v>6</v>
      </c>
      <c r="AC470">
        <v>1</v>
      </c>
      <c r="AD470">
        <v>1</v>
      </c>
      <c r="AE470">
        <v>0</v>
      </c>
      <c r="AF470">
        <v>1</v>
      </c>
      <c r="AG470">
        <v>1</v>
      </c>
      <c r="AH470">
        <v>0</v>
      </c>
      <c r="AI470">
        <v>2</v>
      </c>
      <c r="AJ470">
        <v>1</v>
      </c>
      <c r="AK470">
        <v>1</v>
      </c>
      <c r="AL470">
        <v>10</v>
      </c>
      <c r="AM470">
        <v>3</v>
      </c>
      <c r="AN470">
        <v>7</v>
      </c>
      <c r="AO470">
        <v>118</v>
      </c>
      <c r="AP470">
        <v>94</v>
      </c>
      <c r="AQ470">
        <v>82</v>
      </c>
      <c r="AR470">
        <v>9</v>
      </c>
    </row>
    <row r="471" spans="1:44" x14ac:dyDescent="0.35">
      <c r="A471" t="s">
        <v>585</v>
      </c>
      <c r="B471">
        <v>19</v>
      </c>
      <c r="C471">
        <v>994201200</v>
      </c>
      <c r="E471" s="20" t="str">
        <f t="shared" si="93"/>
        <v/>
      </c>
      <c r="F471" s="20" t="str">
        <f t="shared" si="103"/>
        <v/>
      </c>
      <c r="G471" s="20" t="str">
        <f t="shared" si="104"/>
        <v/>
      </c>
      <c r="H471" s="19">
        <f t="shared" si="94"/>
        <v>0</v>
      </c>
      <c r="I471" s="19">
        <f t="shared" si="95"/>
        <v>0</v>
      </c>
      <c r="J471" s="19">
        <f t="shared" si="92"/>
        <v>0</v>
      </c>
      <c r="K471">
        <f t="shared" si="96"/>
        <v>4</v>
      </c>
      <c r="L471" t="str">
        <f t="shared" si="97"/>
        <v/>
      </c>
      <c r="M471">
        <f t="shared" si="98"/>
        <v>4</v>
      </c>
      <c r="N471" t="str">
        <f t="shared" si="99"/>
        <v/>
      </c>
      <c r="O471" t="str">
        <f t="shared" si="100"/>
        <v/>
      </c>
      <c r="P471" t="str">
        <f t="shared" si="101"/>
        <v/>
      </c>
      <c r="Q471" s="18">
        <f t="shared" si="102"/>
        <v>0</v>
      </c>
      <c r="R471" t="s">
        <v>37</v>
      </c>
      <c r="S471" t="s">
        <v>38</v>
      </c>
      <c r="T471" t="s">
        <v>50</v>
      </c>
      <c r="U471" t="s">
        <v>40</v>
      </c>
      <c r="V471" t="s">
        <v>126</v>
      </c>
      <c r="W471">
        <v>4</v>
      </c>
      <c r="X471">
        <v>0</v>
      </c>
      <c r="Y471">
        <v>4</v>
      </c>
      <c r="Z471">
        <v>1</v>
      </c>
      <c r="AA471">
        <v>0</v>
      </c>
      <c r="AB471">
        <v>1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-1</v>
      </c>
      <c r="AP471">
        <v>-1</v>
      </c>
      <c r="AQ471">
        <v>-1</v>
      </c>
      <c r="AR471">
        <v>23</v>
      </c>
    </row>
    <row r="472" spans="1:44" x14ac:dyDescent="0.35">
      <c r="A472" t="s">
        <v>586</v>
      </c>
      <c r="B472">
        <v>21</v>
      </c>
      <c r="C472">
        <v>944611200</v>
      </c>
      <c r="D472">
        <v>35000000</v>
      </c>
      <c r="E472" s="20">
        <f t="shared" si="93"/>
        <v>0.2</v>
      </c>
      <c r="F472" s="20">
        <f t="shared" si="103"/>
        <v>0.25</v>
      </c>
      <c r="G472" s="20">
        <f t="shared" si="104"/>
        <v>0.18181818181818182</v>
      </c>
      <c r="H472" s="19">
        <f t="shared" si="94"/>
        <v>2.9411764705882353E-2</v>
      </c>
      <c r="I472" s="19">
        <f t="shared" si="95"/>
        <v>8.8235294117647065E-2</v>
      </c>
      <c r="J472" s="19">
        <f t="shared" si="92"/>
        <v>4.2349809425857581E-2</v>
      </c>
      <c r="K472">
        <f t="shared" si="96"/>
        <v>79.333333333333329</v>
      </c>
      <c r="L472">
        <f t="shared" si="97"/>
        <v>63.333333333333336</v>
      </c>
      <c r="M472">
        <f t="shared" si="98"/>
        <v>90</v>
      </c>
      <c r="N472">
        <f t="shared" si="99"/>
        <v>2.5210084033613447E-3</v>
      </c>
      <c r="O472">
        <f t="shared" si="100"/>
        <v>3.9473684210526317E-3</v>
      </c>
      <c r="P472">
        <f t="shared" si="101"/>
        <v>2.0202020202020202E-3</v>
      </c>
      <c r="Q472" s="18">
        <f t="shared" si="102"/>
        <v>0.33333333333333331</v>
      </c>
      <c r="R472" t="s">
        <v>37</v>
      </c>
      <c r="S472" t="s">
        <v>38</v>
      </c>
      <c r="T472" t="s">
        <v>43</v>
      </c>
      <c r="U472" t="s">
        <v>105</v>
      </c>
      <c r="V472" t="s">
        <v>45</v>
      </c>
      <c r="W472">
        <v>1190</v>
      </c>
      <c r="X472">
        <v>380</v>
      </c>
      <c r="Y472">
        <v>810</v>
      </c>
      <c r="Z472">
        <v>15</v>
      </c>
      <c r="AA472">
        <v>6</v>
      </c>
      <c r="AB472">
        <v>9</v>
      </c>
      <c r="AC472">
        <v>1</v>
      </c>
      <c r="AD472">
        <v>0</v>
      </c>
      <c r="AE472">
        <v>1</v>
      </c>
      <c r="AF472">
        <v>2</v>
      </c>
      <c r="AG472">
        <v>1</v>
      </c>
      <c r="AH472">
        <v>1</v>
      </c>
      <c r="AI472">
        <v>5</v>
      </c>
      <c r="AJ472">
        <v>2</v>
      </c>
      <c r="AK472">
        <v>3</v>
      </c>
      <c r="AL472">
        <v>15</v>
      </c>
      <c r="AM472">
        <v>4</v>
      </c>
      <c r="AN472">
        <v>11</v>
      </c>
      <c r="AO472">
        <v>164</v>
      </c>
      <c r="AP472">
        <v>87</v>
      </c>
      <c r="AQ472">
        <v>51</v>
      </c>
      <c r="AR472">
        <v>15</v>
      </c>
    </row>
    <row r="473" spans="1:44" x14ac:dyDescent="0.35">
      <c r="A473" t="s">
        <v>587</v>
      </c>
      <c r="B473">
        <v>21</v>
      </c>
      <c r="C473">
        <v>944784000</v>
      </c>
      <c r="D473">
        <v>12500000</v>
      </c>
      <c r="E473" s="20" t="str">
        <f t="shared" si="93"/>
        <v/>
      </c>
      <c r="F473" s="20" t="str">
        <f t="shared" si="103"/>
        <v/>
      </c>
      <c r="G473" s="20" t="str">
        <f t="shared" si="104"/>
        <v/>
      </c>
      <c r="H473" s="19">
        <f t="shared" si="94"/>
        <v>0</v>
      </c>
      <c r="I473" s="19">
        <f t="shared" si="95"/>
        <v>0</v>
      </c>
      <c r="J473" s="19">
        <f t="shared" si="92"/>
        <v>2.2204458655297982E-2</v>
      </c>
      <c r="K473">
        <f t="shared" si="96"/>
        <v>34.5</v>
      </c>
      <c r="L473">
        <f t="shared" si="97"/>
        <v>25</v>
      </c>
      <c r="M473">
        <f t="shared" si="98"/>
        <v>44</v>
      </c>
      <c r="N473" t="str">
        <f t="shared" si="99"/>
        <v/>
      </c>
      <c r="O473" t="str">
        <f t="shared" si="100"/>
        <v/>
      </c>
      <c r="P473" t="str">
        <f t="shared" si="101"/>
        <v/>
      </c>
      <c r="Q473" s="18">
        <f t="shared" si="102"/>
        <v>0.5</v>
      </c>
      <c r="R473" t="s">
        <v>37</v>
      </c>
      <c r="S473" t="s">
        <v>38</v>
      </c>
      <c r="T473" t="s">
        <v>39</v>
      </c>
      <c r="U473" t="s">
        <v>74</v>
      </c>
      <c r="V473" t="s">
        <v>45</v>
      </c>
      <c r="W473">
        <v>69</v>
      </c>
      <c r="X473">
        <v>25</v>
      </c>
      <c r="Y473">
        <v>44</v>
      </c>
      <c r="Z473">
        <v>2</v>
      </c>
      <c r="AA473">
        <v>1</v>
      </c>
      <c r="AB473">
        <v>1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1</v>
      </c>
      <c r="AJ473">
        <v>0</v>
      </c>
      <c r="AK473">
        <v>1</v>
      </c>
      <c r="AL473">
        <v>0</v>
      </c>
      <c r="AM473">
        <v>0</v>
      </c>
      <c r="AN473">
        <v>0</v>
      </c>
      <c r="AO473">
        <v>-1</v>
      </c>
      <c r="AP473">
        <v>-1</v>
      </c>
      <c r="AQ473">
        <v>-1</v>
      </c>
      <c r="AR473">
        <v>11</v>
      </c>
    </row>
    <row r="474" spans="1:44" x14ac:dyDescent="0.35">
      <c r="A474" t="s">
        <v>588</v>
      </c>
      <c r="B474">
        <v>20</v>
      </c>
      <c r="C474">
        <v>952473600</v>
      </c>
      <c r="D474">
        <v>2300000</v>
      </c>
      <c r="E474" s="20" t="str">
        <f t="shared" si="93"/>
        <v/>
      </c>
      <c r="F474" s="20" t="str">
        <f t="shared" si="103"/>
        <v/>
      </c>
      <c r="G474" s="20" t="str">
        <f t="shared" si="104"/>
        <v/>
      </c>
      <c r="H474" s="19">
        <f t="shared" si="94"/>
        <v>0</v>
      </c>
      <c r="I474" s="19">
        <f t="shared" si="95"/>
        <v>0</v>
      </c>
      <c r="J474" s="19">
        <f t="shared" si="92"/>
        <v>1.8275725069527213E-2</v>
      </c>
      <c r="K474">
        <f t="shared" si="96"/>
        <v>15</v>
      </c>
      <c r="L474">
        <f t="shared" si="97"/>
        <v>15</v>
      </c>
      <c r="M474" t="str">
        <f t="shared" si="98"/>
        <v/>
      </c>
      <c r="N474" t="str">
        <f t="shared" si="99"/>
        <v/>
      </c>
      <c r="O474" t="str">
        <f t="shared" si="100"/>
        <v/>
      </c>
      <c r="P474" t="str">
        <f t="shared" si="101"/>
        <v/>
      </c>
      <c r="Q474" s="18">
        <f t="shared" si="102"/>
        <v>0</v>
      </c>
      <c r="R474" t="s">
        <v>37</v>
      </c>
      <c r="S474" t="s">
        <v>38</v>
      </c>
      <c r="T474" t="s">
        <v>50</v>
      </c>
      <c r="U474" t="s">
        <v>72</v>
      </c>
      <c r="V474" t="s">
        <v>45</v>
      </c>
      <c r="W474">
        <v>30</v>
      </c>
      <c r="X474">
        <v>30</v>
      </c>
      <c r="Y474">
        <v>0</v>
      </c>
      <c r="Z474">
        <v>2</v>
      </c>
      <c r="AA474">
        <v>2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2</v>
      </c>
      <c r="AM474">
        <v>2</v>
      </c>
      <c r="AN474">
        <v>0</v>
      </c>
      <c r="AO474">
        <v>-1</v>
      </c>
      <c r="AP474">
        <v>-1</v>
      </c>
      <c r="AQ474">
        <v>-1</v>
      </c>
      <c r="AR474">
        <v>22</v>
      </c>
    </row>
    <row r="475" spans="1:44" x14ac:dyDescent="0.35">
      <c r="A475" t="s">
        <v>589</v>
      </c>
      <c r="B475">
        <v>20</v>
      </c>
      <c r="C475">
        <v>954543600</v>
      </c>
      <c r="D475">
        <v>15000000</v>
      </c>
      <c r="E475" s="20" t="str">
        <f t="shared" si="93"/>
        <v/>
      </c>
      <c r="F475" s="20" t="str">
        <f t="shared" si="103"/>
        <v/>
      </c>
      <c r="G475" s="20" t="str">
        <f t="shared" si="104"/>
        <v/>
      </c>
      <c r="H475" s="19">
        <f t="shared" si="94"/>
        <v>0</v>
      </c>
      <c r="I475" s="19">
        <f t="shared" si="95"/>
        <v>0</v>
      </c>
      <c r="J475" s="19">
        <f t="shared" si="92"/>
        <v>8.7616822429906538E-2</v>
      </c>
      <c r="K475">
        <f t="shared" si="96"/>
        <v>42.882352941176471</v>
      </c>
      <c r="L475">
        <f t="shared" si="97"/>
        <v>37.625</v>
      </c>
      <c r="M475">
        <f t="shared" si="98"/>
        <v>47.555555555555557</v>
      </c>
      <c r="N475" t="str">
        <f t="shared" si="99"/>
        <v/>
      </c>
      <c r="O475" t="str">
        <f t="shared" si="100"/>
        <v/>
      </c>
      <c r="P475" t="str">
        <f t="shared" si="101"/>
        <v/>
      </c>
      <c r="Q475" s="18">
        <f t="shared" si="102"/>
        <v>5.8823529411764705E-2</v>
      </c>
      <c r="R475" t="s">
        <v>37</v>
      </c>
      <c r="S475" t="s">
        <v>38</v>
      </c>
      <c r="T475" t="s">
        <v>39</v>
      </c>
      <c r="U475" t="s">
        <v>48</v>
      </c>
      <c r="V475" t="s">
        <v>45</v>
      </c>
      <c r="W475">
        <v>729</v>
      </c>
      <c r="X475">
        <v>301</v>
      </c>
      <c r="Y475">
        <v>428</v>
      </c>
      <c r="Z475">
        <v>17</v>
      </c>
      <c r="AA475">
        <v>8</v>
      </c>
      <c r="AB475">
        <v>9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1</v>
      </c>
      <c r="AJ475">
        <v>1</v>
      </c>
      <c r="AK475">
        <v>0</v>
      </c>
      <c r="AL475">
        <v>9</v>
      </c>
      <c r="AM475">
        <v>2</v>
      </c>
      <c r="AN475">
        <v>7</v>
      </c>
      <c r="AO475">
        <v>246</v>
      </c>
      <c r="AP475">
        <v>208</v>
      </c>
      <c r="AQ475">
        <v>-1</v>
      </c>
      <c r="AR475">
        <v>10</v>
      </c>
    </row>
    <row r="476" spans="1:44" x14ac:dyDescent="0.35">
      <c r="A476" t="s">
        <v>590</v>
      </c>
      <c r="B476">
        <v>19</v>
      </c>
      <c r="C476">
        <v>981158400</v>
      </c>
      <c r="D476">
        <v>5000000</v>
      </c>
      <c r="E476" s="20" t="str">
        <f t="shared" si="93"/>
        <v/>
      </c>
      <c r="F476" s="20" t="str">
        <f t="shared" si="103"/>
        <v/>
      </c>
      <c r="G476" s="20" t="str">
        <f t="shared" si="104"/>
        <v/>
      </c>
      <c r="H476" s="19">
        <f t="shared" si="94"/>
        <v>0</v>
      </c>
      <c r="I476" s="19">
        <f t="shared" si="95"/>
        <v>0</v>
      </c>
      <c r="J476" s="19">
        <f t="shared" si="92"/>
        <v>4.5240680419833517E-3</v>
      </c>
      <c r="K476">
        <f t="shared" si="96"/>
        <v>60</v>
      </c>
      <c r="L476">
        <f t="shared" si="97"/>
        <v>60</v>
      </c>
      <c r="M476" t="str">
        <f t="shared" si="98"/>
        <v/>
      </c>
      <c r="N476" t="str">
        <f t="shared" si="99"/>
        <v/>
      </c>
      <c r="O476" t="str">
        <f t="shared" si="100"/>
        <v/>
      </c>
      <c r="P476" t="str">
        <f t="shared" si="101"/>
        <v/>
      </c>
      <c r="Q476" s="18">
        <f t="shared" si="102"/>
        <v>0</v>
      </c>
      <c r="R476" t="s">
        <v>37</v>
      </c>
      <c r="S476" t="s">
        <v>38</v>
      </c>
      <c r="T476" t="s">
        <v>43</v>
      </c>
      <c r="U476" t="s">
        <v>67</v>
      </c>
      <c r="V476" t="s">
        <v>45</v>
      </c>
      <c r="W476">
        <v>120</v>
      </c>
      <c r="X476">
        <v>120</v>
      </c>
      <c r="Y476">
        <v>0</v>
      </c>
      <c r="Z476">
        <v>2</v>
      </c>
      <c r="AA476">
        <v>2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2</v>
      </c>
      <c r="AM476">
        <v>2</v>
      </c>
      <c r="AN476">
        <v>0</v>
      </c>
      <c r="AO476">
        <v>-1</v>
      </c>
      <c r="AP476">
        <v>-1</v>
      </c>
      <c r="AQ476">
        <v>-1</v>
      </c>
      <c r="AR476">
        <v>13</v>
      </c>
    </row>
    <row r="477" spans="1:44" x14ac:dyDescent="0.35">
      <c r="A477" t="s">
        <v>591</v>
      </c>
      <c r="B477">
        <v>27</v>
      </c>
      <c r="C477">
        <v>749862000</v>
      </c>
      <c r="D477">
        <v>32000000</v>
      </c>
      <c r="E477" s="20" t="str">
        <f t="shared" si="93"/>
        <v/>
      </c>
      <c r="F477" s="20" t="str">
        <f t="shared" si="103"/>
        <v/>
      </c>
      <c r="G477" s="20" t="str">
        <f t="shared" si="104"/>
        <v/>
      </c>
      <c r="H477" s="19">
        <f t="shared" si="94"/>
        <v>0</v>
      </c>
      <c r="I477" s="19">
        <f t="shared" si="95"/>
        <v>0</v>
      </c>
      <c r="J477" s="19">
        <f t="shared" si="92"/>
        <v>6.5979381443298971E-2</v>
      </c>
      <c r="K477">
        <f t="shared" si="96"/>
        <v>52.666666666666664</v>
      </c>
      <c r="L477">
        <f t="shared" si="97"/>
        <v>34</v>
      </c>
      <c r="M477">
        <f t="shared" si="98"/>
        <v>90</v>
      </c>
      <c r="N477" t="str">
        <f t="shared" si="99"/>
        <v/>
      </c>
      <c r="O477" t="str">
        <f t="shared" si="100"/>
        <v/>
      </c>
      <c r="P477" t="str">
        <f t="shared" si="101"/>
        <v/>
      </c>
      <c r="Q477" s="18">
        <f t="shared" si="102"/>
        <v>0.66666666666666663</v>
      </c>
      <c r="R477" t="s">
        <v>37</v>
      </c>
      <c r="S477" t="s">
        <v>38</v>
      </c>
      <c r="T477" t="s">
        <v>43</v>
      </c>
      <c r="U477" t="s">
        <v>136</v>
      </c>
      <c r="V477" t="s">
        <v>101</v>
      </c>
      <c r="W477">
        <v>158</v>
      </c>
      <c r="X477">
        <v>68</v>
      </c>
      <c r="Y477">
        <v>90</v>
      </c>
      <c r="Z477">
        <v>3</v>
      </c>
      <c r="AA477">
        <v>2</v>
      </c>
      <c r="AB477">
        <v>1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2</v>
      </c>
      <c r="AJ477">
        <v>1</v>
      </c>
      <c r="AK477">
        <v>1</v>
      </c>
      <c r="AL477">
        <v>2</v>
      </c>
      <c r="AM477">
        <v>2</v>
      </c>
      <c r="AN477">
        <v>0</v>
      </c>
      <c r="AO477">
        <v>-1</v>
      </c>
      <c r="AP477">
        <v>-1</v>
      </c>
      <c r="AQ477">
        <v>-1</v>
      </c>
      <c r="AR477">
        <v>25</v>
      </c>
    </row>
    <row r="478" spans="1:44" x14ac:dyDescent="0.35">
      <c r="A478" t="s">
        <v>592</v>
      </c>
      <c r="B478">
        <v>22</v>
      </c>
      <c r="C478">
        <v>905036400</v>
      </c>
      <c r="E478" s="20" t="str">
        <f t="shared" si="93"/>
        <v/>
      </c>
      <c r="F478" s="20" t="str">
        <f t="shared" si="103"/>
        <v/>
      </c>
      <c r="G478" s="20" t="str">
        <f t="shared" si="104"/>
        <v/>
      </c>
      <c r="H478" s="19">
        <f t="shared" si="94"/>
        <v>0</v>
      </c>
      <c r="I478" s="19">
        <f t="shared" si="95"/>
        <v>0</v>
      </c>
      <c r="J478" s="19">
        <f t="shared" si="92"/>
        <v>0</v>
      </c>
      <c r="K478" t="str">
        <f t="shared" si="96"/>
        <v/>
      </c>
      <c r="L478" t="str">
        <f t="shared" si="97"/>
        <v/>
      </c>
      <c r="M478" t="str">
        <f t="shared" si="98"/>
        <v/>
      </c>
      <c r="N478" t="str">
        <f t="shared" si="99"/>
        <v/>
      </c>
      <c r="O478" t="str">
        <f t="shared" si="100"/>
        <v/>
      </c>
      <c r="P478" t="str">
        <f t="shared" si="101"/>
        <v/>
      </c>
      <c r="Q478" s="18" t="str">
        <f t="shared" si="102"/>
        <v/>
      </c>
      <c r="R478" t="s">
        <v>37</v>
      </c>
      <c r="S478" t="s">
        <v>38</v>
      </c>
      <c r="T478" t="s">
        <v>43</v>
      </c>
      <c r="U478" t="s">
        <v>119</v>
      </c>
      <c r="V478" t="s">
        <v>45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-1</v>
      </c>
      <c r="AP478">
        <v>-1</v>
      </c>
      <c r="AQ478">
        <v>-1</v>
      </c>
      <c r="AR478">
        <v>-1</v>
      </c>
    </row>
    <row r="479" spans="1:44" x14ac:dyDescent="0.35">
      <c r="A479" t="s">
        <v>593</v>
      </c>
      <c r="B479">
        <v>23</v>
      </c>
      <c r="C479">
        <v>863218800</v>
      </c>
      <c r="D479">
        <v>60000000</v>
      </c>
      <c r="E479" s="20">
        <f t="shared" si="93"/>
        <v>0.35714285714285715</v>
      </c>
      <c r="F479" s="20">
        <f t="shared" si="103"/>
        <v>0.22222222222222221</v>
      </c>
      <c r="G479" s="20">
        <f t="shared" si="104"/>
        <v>0.6</v>
      </c>
      <c r="H479" s="19">
        <f t="shared" si="94"/>
        <v>6.6666666666666666E-2</v>
      </c>
      <c r="I479" s="19">
        <f t="shared" si="95"/>
        <v>0.16666666666666666</v>
      </c>
      <c r="J479" s="19">
        <f t="shared" si="92"/>
        <v>0.11417697431018078</v>
      </c>
      <c r="K479">
        <f t="shared" si="96"/>
        <v>79.6875</v>
      </c>
      <c r="L479">
        <f t="shared" si="97"/>
        <v>82.777777777777771</v>
      </c>
      <c r="M479">
        <f t="shared" si="98"/>
        <v>75.714285714285708</v>
      </c>
      <c r="N479">
        <f t="shared" si="99"/>
        <v>4.4817927170868344E-3</v>
      </c>
      <c r="O479">
        <f t="shared" si="100"/>
        <v>2.6845637583892616E-3</v>
      </c>
      <c r="P479">
        <f t="shared" si="101"/>
        <v>7.9245283018867935E-3</v>
      </c>
      <c r="Q479" s="18">
        <f t="shared" si="102"/>
        <v>0.1875</v>
      </c>
      <c r="R479" t="s">
        <v>37</v>
      </c>
      <c r="S479" t="s">
        <v>38</v>
      </c>
      <c r="T479" t="s">
        <v>39</v>
      </c>
      <c r="U479" t="s">
        <v>53</v>
      </c>
      <c r="V479" t="s">
        <v>82</v>
      </c>
      <c r="W479">
        <v>1275</v>
      </c>
      <c r="X479">
        <v>745</v>
      </c>
      <c r="Y479">
        <v>530</v>
      </c>
      <c r="Z479">
        <v>16</v>
      </c>
      <c r="AA479">
        <v>9</v>
      </c>
      <c r="AB479">
        <v>7</v>
      </c>
      <c r="AC479">
        <v>2</v>
      </c>
      <c r="AD479">
        <v>0</v>
      </c>
      <c r="AE479">
        <v>2</v>
      </c>
      <c r="AF479">
        <v>3</v>
      </c>
      <c r="AG479">
        <v>2</v>
      </c>
      <c r="AH479">
        <v>1</v>
      </c>
      <c r="AI479">
        <v>3</v>
      </c>
      <c r="AJ479">
        <v>1</v>
      </c>
      <c r="AK479">
        <v>2</v>
      </c>
      <c r="AL479">
        <v>14</v>
      </c>
      <c r="AM479">
        <v>9</v>
      </c>
      <c r="AN479">
        <v>5</v>
      </c>
      <c r="AO479">
        <v>113</v>
      </c>
      <c r="AP479">
        <v>45</v>
      </c>
      <c r="AQ479">
        <v>-1</v>
      </c>
      <c r="AR479">
        <v>6</v>
      </c>
    </row>
    <row r="480" spans="1:44" x14ac:dyDescent="0.35">
      <c r="A480" t="s">
        <v>594</v>
      </c>
      <c r="B480">
        <v>29</v>
      </c>
      <c r="C480">
        <v>667094400</v>
      </c>
      <c r="D480">
        <v>48000000</v>
      </c>
      <c r="E480" s="20">
        <f t="shared" si="93"/>
        <v>0.77777777777777779</v>
      </c>
      <c r="F480" s="20">
        <f t="shared" si="103"/>
        <v>1</v>
      </c>
      <c r="G480" s="20">
        <f t="shared" si="104"/>
        <v>0.5</v>
      </c>
      <c r="H480" s="19">
        <f t="shared" si="94"/>
        <v>0.12820512820512819</v>
      </c>
      <c r="I480" s="19">
        <f t="shared" si="95"/>
        <v>0.17948717948717949</v>
      </c>
      <c r="J480" s="19">
        <f t="shared" si="92"/>
        <v>4.3425552318743552E-2</v>
      </c>
      <c r="K480">
        <f t="shared" si="96"/>
        <v>69.13333333333334</v>
      </c>
      <c r="L480">
        <f t="shared" si="97"/>
        <v>74.166666666666671</v>
      </c>
      <c r="M480">
        <f t="shared" si="98"/>
        <v>65.777777777777771</v>
      </c>
      <c r="N480">
        <f t="shared" si="99"/>
        <v>1.1250401800064288E-2</v>
      </c>
      <c r="O480">
        <f t="shared" si="100"/>
        <v>1.3483146067415729E-2</v>
      </c>
      <c r="P480">
        <f t="shared" si="101"/>
        <v>7.6013513513513518E-3</v>
      </c>
      <c r="Q480" s="18">
        <f t="shared" si="102"/>
        <v>0.66666666666666663</v>
      </c>
      <c r="R480" t="s">
        <v>37</v>
      </c>
      <c r="S480" t="s">
        <v>38</v>
      </c>
      <c r="T480" t="s">
        <v>50</v>
      </c>
      <c r="U480" t="s">
        <v>65</v>
      </c>
      <c r="V480" t="s">
        <v>324</v>
      </c>
      <c r="W480">
        <v>1037</v>
      </c>
      <c r="X480">
        <v>445</v>
      </c>
      <c r="Y480">
        <v>592</v>
      </c>
      <c r="Z480">
        <v>15</v>
      </c>
      <c r="AA480">
        <v>6</v>
      </c>
      <c r="AB480">
        <v>9</v>
      </c>
      <c r="AC480">
        <v>5</v>
      </c>
      <c r="AD480">
        <v>4</v>
      </c>
      <c r="AE480">
        <v>1</v>
      </c>
      <c r="AF480">
        <v>2</v>
      </c>
      <c r="AG480">
        <v>1</v>
      </c>
      <c r="AH480">
        <v>1</v>
      </c>
      <c r="AI480">
        <v>10</v>
      </c>
      <c r="AJ480">
        <v>5</v>
      </c>
      <c r="AK480">
        <v>5</v>
      </c>
      <c r="AL480">
        <v>9</v>
      </c>
      <c r="AM480">
        <v>5</v>
      </c>
      <c r="AN480">
        <v>4</v>
      </c>
      <c r="AO480">
        <v>25</v>
      </c>
      <c r="AP480">
        <v>73</v>
      </c>
      <c r="AQ480">
        <v>-1</v>
      </c>
      <c r="AR480">
        <v>3</v>
      </c>
    </row>
    <row r="481" spans="1:44" x14ac:dyDescent="0.35">
      <c r="A481" t="s">
        <v>595</v>
      </c>
      <c r="B481">
        <v>25</v>
      </c>
      <c r="C481">
        <v>811551600</v>
      </c>
      <c r="D481">
        <v>12000000</v>
      </c>
      <c r="E481" s="20">
        <f t="shared" si="93"/>
        <v>5.8823529411764705E-2</v>
      </c>
      <c r="F481" s="20" t="str">
        <f t="shared" si="103"/>
        <v/>
      </c>
      <c r="G481" s="20">
        <f t="shared" si="104"/>
        <v>0.1</v>
      </c>
      <c r="H481" s="19">
        <f t="shared" si="94"/>
        <v>0</v>
      </c>
      <c r="I481" s="19">
        <f t="shared" si="95"/>
        <v>3.7037037037037035E-2</v>
      </c>
      <c r="J481" s="19">
        <f t="shared" si="92"/>
        <v>2.1316280309086066E-2</v>
      </c>
      <c r="K481">
        <f t="shared" si="96"/>
        <v>87.578947368421055</v>
      </c>
      <c r="L481">
        <f t="shared" si="97"/>
        <v>84.888888888888886</v>
      </c>
      <c r="M481">
        <f t="shared" si="98"/>
        <v>90</v>
      </c>
      <c r="N481">
        <f t="shared" si="99"/>
        <v>6.7166289592760181E-4</v>
      </c>
      <c r="O481" t="str">
        <f t="shared" si="100"/>
        <v/>
      </c>
      <c r="P481">
        <f t="shared" si="101"/>
        <v>1.1111111111111111E-3</v>
      </c>
      <c r="Q481" s="18">
        <f t="shared" si="102"/>
        <v>0.42105263157894735</v>
      </c>
      <c r="R481" t="s">
        <v>37</v>
      </c>
      <c r="S481" t="s">
        <v>38</v>
      </c>
      <c r="T481" t="s">
        <v>43</v>
      </c>
      <c r="U481" t="s">
        <v>74</v>
      </c>
      <c r="V481" t="s">
        <v>45</v>
      </c>
      <c r="W481">
        <v>1664</v>
      </c>
      <c r="X481">
        <v>764</v>
      </c>
      <c r="Y481">
        <v>900</v>
      </c>
      <c r="Z481">
        <v>19</v>
      </c>
      <c r="AA481">
        <v>9</v>
      </c>
      <c r="AB481">
        <v>10</v>
      </c>
      <c r="AC481">
        <v>0</v>
      </c>
      <c r="AD481">
        <v>0</v>
      </c>
      <c r="AE481">
        <v>0</v>
      </c>
      <c r="AF481">
        <v>1</v>
      </c>
      <c r="AG481">
        <v>0</v>
      </c>
      <c r="AH481">
        <v>1</v>
      </c>
      <c r="AI481">
        <v>8</v>
      </c>
      <c r="AJ481">
        <v>3</v>
      </c>
      <c r="AK481">
        <v>5</v>
      </c>
      <c r="AL481">
        <v>17</v>
      </c>
      <c r="AM481">
        <v>7</v>
      </c>
      <c r="AN481">
        <v>10</v>
      </c>
      <c r="AO481">
        <v>228</v>
      </c>
      <c r="AP481">
        <v>180</v>
      </c>
      <c r="AQ481">
        <v>25</v>
      </c>
      <c r="AR481">
        <v>27</v>
      </c>
    </row>
    <row r="482" spans="1:44" x14ac:dyDescent="0.35">
      <c r="A482" t="s">
        <v>596</v>
      </c>
      <c r="B482">
        <v>28</v>
      </c>
      <c r="C482">
        <v>695347200</v>
      </c>
      <c r="D482">
        <v>4800000</v>
      </c>
      <c r="E482" s="20">
        <f t="shared" si="93"/>
        <v>0.4</v>
      </c>
      <c r="F482" s="20">
        <f t="shared" si="103"/>
        <v>1</v>
      </c>
      <c r="G482" s="20" t="str">
        <f t="shared" si="104"/>
        <v/>
      </c>
      <c r="H482" s="19">
        <f t="shared" si="94"/>
        <v>8.3333333333333329E-2</v>
      </c>
      <c r="I482" s="19">
        <f t="shared" si="95"/>
        <v>0.16666666666666666</v>
      </c>
      <c r="J482" s="19">
        <f t="shared" si="92"/>
        <v>3.1485733027222039E-2</v>
      </c>
      <c r="K482">
        <f t="shared" si="96"/>
        <v>64.400000000000006</v>
      </c>
      <c r="L482">
        <f t="shared" si="97"/>
        <v>57.714285714285715</v>
      </c>
      <c r="M482">
        <f t="shared" si="98"/>
        <v>70.25</v>
      </c>
      <c r="N482">
        <f t="shared" si="99"/>
        <v>6.2111801242236021E-3</v>
      </c>
      <c r="O482">
        <f t="shared" si="100"/>
        <v>1.7326732673267325E-2</v>
      </c>
      <c r="P482" t="str">
        <f t="shared" si="101"/>
        <v/>
      </c>
      <c r="Q482" s="18">
        <f t="shared" si="102"/>
        <v>0.46666666666666667</v>
      </c>
      <c r="R482" t="s">
        <v>37</v>
      </c>
      <c r="S482" t="s">
        <v>38</v>
      </c>
      <c r="T482" t="s">
        <v>50</v>
      </c>
      <c r="U482" t="s">
        <v>119</v>
      </c>
      <c r="V482" t="s">
        <v>41</v>
      </c>
      <c r="W482">
        <v>966</v>
      </c>
      <c r="X482">
        <v>404</v>
      </c>
      <c r="Y482">
        <v>562</v>
      </c>
      <c r="Z482">
        <v>15</v>
      </c>
      <c r="AA482">
        <v>7</v>
      </c>
      <c r="AB482">
        <v>8</v>
      </c>
      <c r="AC482">
        <v>1</v>
      </c>
      <c r="AD482">
        <v>1</v>
      </c>
      <c r="AE482">
        <v>0</v>
      </c>
      <c r="AF482">
        <v>1</v>
      </c>
      <c r="AG482">
        <v>1</v>
      </c>
      <c r="AH482">
        <v>0</v>
      </c>
      <c r="AI482">
        <v>7</v>
      </c>
      <c r="AJ482">
        <v>2</v>
      </c>
      <c r="AK482">
        <v>5</v>
      </c>
      <c r="AL482">
        <v>5</v>
      </c>
      <c r="AM482">
        <v>2</v>
      </c>
      <c r="AN482">
        <v>3</v>
      </c>
      <c r="AO482">
        <v>154</v>
      </c>
      <c r="AP482">
        <v>139</v>
      </c>
      <c r="AQ482">
        <v>-1</v>
      </c>
      <c r="AR482">
        <v>7</v>
      </c>
    </row>
    <row r="483" spans="1:44" x14ac:dyDescent="0.35">
      <c r="A483" t="s">
        <v>597</v>
      </c>
      <c r="B483">
        <v>23</v>
      </c>
      <c r="C483">
        <v>879811200</v>
      </c>
      <c r="D483">
        <v>150000</v>
      </c>
      <c r="E483" s="20" t="str">
        <f t="shared" si="93"/>
        <v/>
      </c>
      <c r="F483" s="20" t="str">
        <f t="shared" si="103"/>
        <v/>
      </c>
      <c r="G483" s="20" t="str">
        <f t="shared" si="104"/>
        <v/>
      </c>
      <c r="H483" s="19">
        <f t="shared" si="94"/>
        <v>0</v>
      </c>
      <c r="I483" s="19">
        <f t="shared" si="95"/>
        <v>0</v>
      </c>
      <c r="J483" s="19">
        <f t="shared" si="92"/>
        <v>6.0691887517701801E-4</v>
      </c>
      <c r="K483">
        <f t="shared" si="96"/>
        <v>90</v>
      </c>
      <c r="L483">
        <f t="shared" si="97"/>
        <v>90</v>
      </c>
      <c r="M483">
        <f t="shared" si="98"/>
        <v>90</v>
      </c>
      <c r="N483" t="str">
        <f t="shared" si="99"/>
        <v/>
      </c>
      <c r="O483" t="str">
        <f t="shared" si="100"/>
        <v/>
      </c>
      <c r="P483" t="str">
        <f t="shared" si="101"/>
        <v/>
      </c>
      <c r="Q483" s="18">
        <f t="shared" si="102"/>
        <v>0.45454545454545453</v>
      </c>
      <c r="R483" t="s">
        <v>37</v>
      </c>
      <c r="S483" t="s">
        <v>38</v>
      </c>
      <c r="T483" t="s">
        <v>47</v>
      </c>
      <c r="U483" t="s">
        <v>40</v>
      </c>
      <c r="V483" t="s">
        <v>61</v>
      </c>
      <c r="W483">
        <v>990</v>
      </c>
      <c r="X483">
        <v>450</v>
      </c>
      <c r="Y483">
        <v>540</v>
      </c>
      <c r="Z483">
        <v>11</v>
      </c>
      <c r="AA483">
        <v>5</v>
      </c>
      <c r="AB483">
        <v>6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5</v>
      </c>
      <c r="AJ483">
        <v>2</v>
      </c>
      <c r="AK483">
        <v>3</v>
      </c>
      <c r="AL483">
        <v>10</v>
      </c>
      <c r="AM483">
        <v>5</v>
      </c>
      <c r="AN483">
        <v>5</v>
      </c>
      <c r="AO483">
        <v>236</v>
      </c>
      <c r="AP483">
        <v>199</v>
      </c>
      <c r="AQ483">
        <v>24</v>
      </c>
      <c r="AR483">
        <v>16</v>
      </c>
    </row>
    <row r="484" spans="1:44" x14ac:dyDescent="0.35">
      <c r="A484" t="s">
        <v>598</v>
      </c>
      <c r="B484">
        <v>33</v>
      </c>
      <c r="C484">
        <v>557967600</v>
      </c>
      <c r="D484">
        <v>4000000</v>
      </c>
      <c r="E484" s="20" t="str">
        <f t="shared" si="93"/>
        <v/>
      </c>
      <c r="F484" s="20" t="str">
        <f t="shared" si="103"/>
        <v/>
      </c>
      <c r="G484" s="20" t="str">
        <f t="shared" si="104"/>
        <v/>
      </c>
      <c r="H484" s="19">
        <f t="shared" si="94"/>
        <v>0</v>
      </c>
      <c r="I484" s="19">
        <f t="shared" si="95"/>
        <v>0</v>
      </c>
      <c r="J484" s="19">
        <f t="shared" si="92"/>
        <v>3.1783869686134288E-2</v>
      </c>
      <c r="K484">
        <f t="shared" si="96"/>
        <v>47.285714285714285</v>
      </c>
      <c r="L484">
        <f t="shared" si="97"/>
        <v>50.333333333333336</v>
      </c>
      <c r="M484">
        <f t="shared" si="98"/>
        <v>45</v>
      </c>
      <c r="N484" t="str">
        <f t="shared" si="99"/>
        <v/>
      </c>
      <c r="O484" t="str">
        <f t="shared" si="100"/>
        <v/>
      </c>
      <c r="P484" t="str">
        <f t="shared" si="101"/>
        <v/>
      </c>
      <c r="Q484" s="18">
        <f t="shared" si="102"/>
        <v>0</v>
      </c>
      <c r="R484" t="s">
        <v>37</v>
      </c>
      <c r="S484" t="s">
        <v>38</v>
      </c>
      <c r="T484" t="s">
        <v>50</v>
      </c>
      <c r="U484" t="s">
        <v>72</v>
      </c>
      <c r="V484" t="s">
        <v>110</v>
      </c>
      <c r="W484">
        <v>331</v>
      </c>
      <c r="X484">
        <v>151</v>
      </c>
      <c r="Y484">
        <v>180</v>
      </c>
      <c r="Z484">
        <v>7</v>
      </c>
      <c r="AA484">
        <v>3</v>
      </c>
      <c r="AB484">
        <v>4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11</v>
      </c>
      <c r="AM484">
        <v>7</v>
      </c>
      <c r="AN484">
        <v>4</v>
      </c>
      <c r="AO484">
        <v>227</v>
      </c>
      <c r="AP484">
        <v>192</v>
      </c>
      <c r="AQ484">
        <v>-1</v>
      </c>
      <c r="AR484">
        <v>12</v>
      </c>
    </row>
    <row r="485" spans="1:44" x14ac:dyDescent="0.35">
      <c r="A485" t="s">
        <v>599</v>
      </c>
      <c r="B485">
        <v>29</v>
      </c>
      <c r="C485">
        <v>686358000</v>
      </c>
      <c r="D485">
        <v>72000000</v>
      </c>
      <c r="E485" s="20">
        <f t="shared" si="93"/>
        <v>0.45454545454545453</v>
      </c>
      <c r="F485" s="20">
        <f t="shared" si="103"/>
        <v>0.3</v>
      </c>
      <c r="G485" s="20">
        <f t="shared" si="104"/>
        <v>0.58333333333333337</v>
      </c>
      <c r="H485" s="19">
        <f t="shared" si="94"/>
        <v>0.14634146341463414</v>
      </c>
      <c r="I485" s="19">
        <f t="shared" si="95"/>
        <v>0.24390243902439024</v>
      </c>
      <c r="J485" s="19">
        <f t="shared" si="92"/>
        <v>6.5146579804560262E-2</v>
      </c>
      <c r="K485">
        <f t="shared" si="96"/>
        <v>77.590909090909093</v>
      </c>
      <c r="L485">
        <f t="shared" si="97"/>
        <v>79.36363636363636</v>
      </c>
      <c r="M485">
        <f t="shared" si="98"/>
        <v>75.818181818181813</v>
      </c>
      <c r="N485">
        <f t="shared" si="99"/>
        <v>5.8582308142940825E-3</v>
      </c>
      <c r="O485">
        <f t="shared" si="100"/>
        <v>3.7800687285223368E-3</v>
      </c>
      <c r="P485">
        <f t="shared" si="101"/>
        <v>7.6938449240607524E-3</v>
      </c>
      <c r="Q485" s="18">
        <f t="shared" si="102"/>
        <v>0.27272727272727271</v>
      </c>
      <c r="R485" t="s">
        <v>37</v>
      </c>
      <c r="S485" t="s">
        <v>38</v>
      </c>
      <c r="T485" t="s">
        <v>39</v>
      </c>
      <c r="U485" t="s">
        <v>67</v>
      </c>
      <c r="V485" t="s">
        <v>82</v>
      </c>
      <c r="W485">
        <v>1707</v>
      </c>
      <c r="X485">
        <v>873</v>
      </c>
      <c r="Y485">
        <v>834</v>
      </c>
      <c r="Z485">
        <v>22</v>
      </c>
      <c r="AA485">
        <v>11</v>
      </c>
      <c r="AB485">
        <v>11</v>
      </c>
      <c r="AC485">
        <v>6</v>
      </c>
      <c r="AD485">
        <v>3</v>
      </c>
      <c r="AE485">
        <v>3</v>
      </c>
      <c r="AF485">
        <v>4</v>
      </c>
      <c r="AG485">
        <v>0</v>
      </c>
      <c r="AH485">
        <v>4</v>
      </c>
      <c r="AI485">
        <v>6</v>
      </c>
      <c r="AJ485">
        <v>3</v>
      </c>
      <c r="AK485">
        <v>3</v>
      </c>
      <c r="AL485">
        <v>22</v>
      </c>
      <c r="AM485">
        <v>10</v>
      </c>
      <c r="AN485">
        <v>12</v>
      </c>
      <c r="AO485">
        <v>41</v>
      </c>
      <c r="AP485">
        <v>50</v>
      </c>
      <c r="AQ485">
        <v>-1</v>
      </c>
      <c r="AR485">
        <v>3</v>
      </c>
    </row>
    <row r="486" spans="1:44" x14ac:dyDescent="0.35">
      <c r="A486" t="s">
        <v>600</v>
      </c>
      <c r="B486">
        <v>24</v>
      </c>
      <c r="C486">
        <v>837558000</v>
      </c>
      <c r="D486">
        <v>17000000</v>
      </c>
      <c r="E486" s="20" t="str">
        <f t="shared" si="93"/>
        <v/>
      </c>
      <c r="F486" s="20" t="str">
        <f t="shared" si="103"/>
        <v/>
      </c>
      <c r="G486" s="20" t="str">
        <f t="shared" si="104"/>
        <v/>
      </c>
      <c r="H486" s="19">
        <f t="shared" si="94"/>
        <v>0</v>
      </c>
      <c r="I486" s="19">
        <f t="shared" si="95"/>
        <v>0</v>
      </c>
      <c r="J486" s="19">
        <f t="shared" si="92"/>
        <v>7.3323269355186543E-2</v>
      </c>
      <c r="K486">
        <f t="shared" si="96"/>
        <v>82.63636363636364</v>
      </c>
      <c r="L486">
        <f t="shared" si="97"/>
        <v>90</v>
      </c>
      <c r="M486">
        <f t="shared" si="98"/>
        <v>76.5</v>
      </c>
      <c r="N486" t="str">
        <f t="shared" si="99"/>
        <v/>
      </c>
      <c r="O486" t="str">
        <f t="shared" si="100"/>
        <v/>
      </c>
      <c r="P486" t="str">
        <f t="shared" si="101"/>
        <v/>
      </c>
      <c r="Q486" s="18">
        <f t="shared" si="102"/>
        <v>0.36363636363636365</v>
      </c>
      <c r="R486" t="s">
        <v>37</v>
      </c>
      <c r="S486" t="s">
        <v>38</v>
      </c>
      <c r="T486" t="s">
        <v>43</v>
      </c>
      <c r="U486" t="s">
        <v>179</v>
      </c>
      <c r="V486" t="s">
        <v>126</v>
      </c>
      <c r="W486">
        <v>909</v>
      </c>
      <c r="X486">
        <v>450</v>
      </c>
      <c r="Y486">
        <v>459</v>
      </c>
      <c r="Z486">
        <v>11</v>
      </c>
      <c r="AA486">
        <v>5</v>
      </c>
      <c r="AB486">
        <v>6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4</v>
      </c>
      <c r="AJ486">
        <v>1</v>
      </c>
      <c r="AK486">
        <v>3</v>
      </c>
      <c r="AL486">
        <v>16</v>
      </c>
      <c r="AM486">
        <v>8</v>
      </c>
      <c r="AN486">
        <v>8</v>
      </c>
      <c r="AO486">
        <v>327</v>
      </c>
      <c r="AP486">
        <v>247</v>
      </c>
      <c r="AQ486">
        <v>110</v>
      </c>
      <c r="AR486">
        <v>14</v>
      </c>
    </row>
    <row r="487" spans="1:44" x14ac:dyDescent="0.35">
      <c r="A487" t="s">
        <v>601</v>
      </c>
      <c r="B487">
        <v>31</v>
      </c>
      <c r="C487">
        <v>631756800</v>
      </c>
      <c r="D487">
        <v>5000000</v>
      </c>
      <c r="E487" s="20" t="str">
        <f t="shared" si="93"/>
        <v/>
      </c>
      <c r="F487" s="20" t="str">
        <f t="shared" si="103"/>
        <v/>
      </c>
      <c r="G487" s="20" t="str">
        <f t="shared" si="104"/>
        <v/>
      </c>
      <c r="H487" s="19">
        <f t="shared" si="94"/>
        <v>0</v>
      </c>
      <c r="I487" s="19">
        <f t="shared" si="95"/>
        <v>0</v>
      </c>
      <c r="J487" s="19">
        <f t="shared" si="92"/>
        <v>9.5147478591817315E-3</v>
      </c>
      <c r="K487">
        <f t="shared" si="96"/>
        <v>90</v>
      </c>
      <c r="L487" t="str">
        <f t="shared" si="97"/>
        <v/>
      </c>
      <c r="M487">
        <f t="shared" si="98"/>
        <v>90</v>
      </c>
      <c r="N487" t="str">
        <f t="shared" si="99"/>
        <v/>
      </c>
      <c r="O487" t="str">
        <f t="shared" si="100"/>
        <v/>
      </c>
      <c r="P487" t="str">
        <f t="shared" si="101"/>
        <v/>
      </c>
      <c r="Q487" s="18">
        <f t="shared" si="102"/>
        <v>0.33333333333333331</v>
      </c>
      <c r="R487" t="s">
        <v>37</v>
      </c>
      <c r="S487" t="s">
        <v>38</v>
      </c>
      <c r="T487" t="s">
        <v>47</v>
      </c>
      <c r="U487" t="s">
        <v>53</v>
      </c>
      <c r="V487" t="s">
        <v>255</v>
      </c>
      <c r="W487">
        <v>270</v>
      </c>
      <c r="X487">
        <v>0</v>
      </c>
      <c r="Y487">
        <v>270</v>
      </c>
      <c r="Z487">
        <v>3</v>
      </c>
      <c r="AA487">
        <v>0</v>
      </c>
      <c r="AB487">
        <v>3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1</v>
      </c>
      <c r="AJ487">
        <v>0</v>
      </c>
      <c r="AK487">
        <v>1</v>
      </c>
      <c r="AL487">
        <v>3</v>
      </c>
      <c r="AM487">
        <v>0</v>
      </c>
      <c r="AN487">
        <v>3</v>
      </c>
      <c r="AO487">
        <v>-1</v>
      </c>
      <c r="AP487">
        <v>-1</v>
      </c>
      <c r="AQ487">
        <v>-1</v>
      </c>
      <c r="AR487">
        <v>12</v>
      </c>
    </row>
    <row r="488" spans="1:44" x14ac:dyDescent="0.35">
      <c r="A488" t="s">
        <v>602</v>
      </c>
      <c r="B488">
        <v>24</v>
      </c>
      <c r="C488">
        <v>835398000</v>
      </c>
      <c r="D488">
        <v>64000000</v>
      </c>
      <c r="E488" s="20">
        <f t="shared" si="93"/>
        <v>8.3333333333333329E-2</v>
      </c>
      <c r="F488" s="20">
        <f t="shared" si="103"/>
        <v>0.14285714285714285</v>
      </c>
      <c r="G488" s="20" t="str">
        <f t="shared" si="104"/>
        <v/>
      </c>
      <c r="H488" s="19">
        <f t="shared" si="94"/>
        <v>0</v>
      </c>
      <c r="I488" s="19">
        <f t="shared" si="95"/>
        <v>2.564102564102564E-2</v>
      </c>
      <c r="J488" s="19">
        <f t="shared" si="92"/>
        <v>5.7900736424991404E-2</v>
      </c>
      <c r="K488">
        <f t="shared" si="96"/>
        <v>81.650000000000006</v>
      </c>
      <c r="L488">
        <f t="shared" si="97"/>
        <v>73.3</v>
      </c>
      <c r="M488">
        <f t="shared" si="98"/>
        <v>90</v>
      </c>
      <c r="N488">
        <f t="shared" si="99"/>
        <v>1.0206164523372115E-3</v>
      </c>
      <c r="O488">
        <f t="shared" si="100"/>
        <v>1.9489378288832587E-3</v>
      </c>
      <c r="P488" t="str">
        <f t="shared" si="101"/>
        <v/>
      </c>
      <c r="Q488" s="18">
        <f t="shared" si="102"/>
        <v>0.6</v>
      </c>
      <c r="R488" t="s">
        <v>37</v>
      </c>
      <c r="S488" t="s">
        <v>38</v>
      </c>
      <c r="T488" t="s">
        <v>50</v>
      </c>
      <c r="U488" t="s">
        <v>65</v>
      </c>
      <c r="V488" t="s">
        <v>61</v>
      </c>
      <c r="W488">
        <v>1633</v>
      </c>
      <c r="X488">
        <v>733</v>
      </c>
      <c r="Y488">
        <v>900</v>
      </c>
      <c r="Z488">
        <v>20</v>
      </c>
      <c r="AA488">
        <v>10</v>
      </c>
      <c r="AB488">
        <v>10</v>
      </c>
      <c r="AC488">
        <v>0</v>
      </c>
      <c r="AD488">
        <v>0</v>
      </c>
      <c r="AE488">
        <v>0</v>
      </c>
      <c r="AF488">
        <v>1</v>
      </c>
      <c r="AG488">
        <v>1</v>
      </c>
      <c r="AH488">
        <v>0</v>
      </c>
      <c r="AI488">
        <v>12</v>
      </c>
      <c r="AJ488">
        <v>7</v>
      </c>
      <c r="AK488">
        <v>5</v>
      </c>
      <c r="AL488">
        <v>12</v>
      </c>
      <c r="AM488">
        <v>7</v>
      </c>
      <c r="AN488">
        <v>5</v>
      </c>
      <c r="AO488">
        <v>209</v>
      </c>
      <c r="AP488">
        <v>168</v>
      </c>
      <c r="AQ488">
        <v>-1</v>
      </c>
      <c r="AR488">
        <v>14</v>
      </c>
    </row>
    <row r="489" spans="1:44" x14ac:dyDescent="0.35">
      <c r="A489" t="s">
        <v>603</v>
      </c>
      <c r="B489">
        <v>29</v>
      </c>
      <c r="C489">
        <v>668217600</v>
      </c>
      <c r="D489">
        <v>25000000</v>
      </c>
      <c r="E489" s="20">
        <f t="shared" si="93"/>
        <v>0.21052631578947367</v>
      </c>
      <c r="F489" s="20">
        <f t="shared" si="103"/>
        <v>0.2857142857142857</v>
      </c>
      <c r="G489" s="20">
        <f t="shared" si="104"/>
        <v>0.16666666666666666</v>
      </c>
      <c r="H489" s="19">
        <f t="shared" si="94"/>
        <v>8.5714285714285715E-2</v>
      </c>
      <c r="I489" s="19">
        <f t="shared" si="95"/>
        <v>0.11428571428571428</v>
      </c>
      <c r="J489" s="19">
        <f t="shared" si="92"/>
        <v>0.10782833728703903</v>
      </c>
      <c r="K489">
        <f t="shared" si="96"/>
        <v>55.055555555555557</v>
      </c>
      <c r="L489">
        <f t="shared" si="97"/>
        <v>60.375</v>
      </c>
      <c r="M489">
        <f t="shared" si="98"/>
        <v>50.8</v>
      </c>
      <c r="N489">
        <f t="shared" si="99"/>
        <v>3.8238886823516913E-3</v>
      </c>
      <c r="O489">
        <f t="shared" si="100"/>
        <v>4.7323277136941729E-3</v>
      </c>
      <c r="P489">
        <f t="shared" si="101"/>
        <v>3.2808398950131233E-3</v>
      </c>
      <c r="Q489" s="18">
        <f t="shared" si="102"/>
        <v>0.33333333333333331</v>
      </c>
      <c r="R489" t="s">
        <v>37</v>
      </c>
      <c r="S489" t="s">
        <v>38</v>
      </c>
      <c r="T489" t="s">
        <v>39</v>
      </c>
      <c r="U489" t="s">
        <v>179</v>
      </c>
      <c r="V489" t="s">
        <v>61</v>
      </c>
      <c r="W489">
        <v>991</v>
      </c>
      <c r="X489">
        <v>483</v>
      </c>
      <c r="Y489">
        <v>508</v>
      </c>
      <c r="Z489">
        <v>18</v>
      </c>
      <c r="AA489">
        <v>8</v>
      </c>
      <c r="AB489">
        <v>10</v>
      </c>
      <c r="AC489">
        <v>3</v>
      </c>
      <c r="AD489">
        <v>2</v>
      </c>
      <c r="AE489">
        <v>1</v>
      </c>
      <c r="AF489">
        <v>1</v>
      </c>
      <c r="AG489">
        <v>0</v>
      </c>
      <c r="AH489">
        <v>1</v>
      </c>
      <c r="AI489">
        <v>6</v>
      </c>
      <c r="AJ489">
        <v>2</v>
      </c>
      <c r="AK489">
        <v>4</v>
      </c>
      <c r="AL489">
        <v>19</v>
      </c>
      <c r="AM489">
        <v>7</v>
      </c>
      <c r="AN489">
        <v>12</v>
      </c>
      <c r="AO489">
        <v>62</v>
      </c>
      <c r="AP489">
        <v>141</v>
      </c>
      <c r="AQ489">
        <v>-1</v>
      </c>
      <c r="AR489">
        <v>5</v>
      </c>
    </row>
    <row r="490" spans="1:44" x14ac:dyDescent="0.35">
      <c r="A490" t="s">
        <v>604</v>
      </c>
      <c r="B490">
        <v>30</v>
      </c>
      <c r="C490">
        <v>638406000</v>
      </c>
      <c r="D490">
        <v>10000000</v>
      </c>
      <c r="E490" s="20">
        <f t="shared" si="93"/>
        <v>0.17647058823529413</v>
      </c>
      <c r="F490" s="20">
        <f t="shared" si="103"/>
        <v>0.1111111111111111</v>
      </c>
      <c r="G490" s="20">
        <f t="shared" si="104"/>
        <v>0.25</v>
      </c>
      <c r="H490" s="19">
        <f t="shared" si="94"/>
        <v>0.13636363636363635</v>
      </c>
      <c r="I490" s="19">
        <f t="shared" si="95"/>
        <v>0.13636363636363635</v>
      </c>
      <c r="J490" s="19">
        <f t="shared" si="92"/>
        <v>2.3162893045341363E-2</v>
      </c>
      <c r="K490">
        <f t="shared" si="96"/>
        <v>88.428571428571431</v>
      </c>
      <c r="L490">
        <f t="shared" si="97"/>
        <v>87.25</v>
      </c>
      <c r="M490">
        <f t="shared" si="98"/>
        <v>90</v>
      </c>
      <c r="N490">
        <f t="shared" si="99"/>
        <v>1.9956286230162503E-3</v>
      </c>
      <c r="O490">
        <f t="shared" si="100"/>
        <v>1.2734797835084368E-3</v>
      </c>
      <c r="P490">
        <f t="shared" si="101"/>
        <v>2.7777777777777779E-3</v>
      </c>
      <c r="Q490" s="18">
        <f t="shared" si="102"/>
        <v>0.21428571428571427</v>
      </c>
      <c r="R490" t="s">
        <v>37</v>
      </c>
      <c r="S490" t="s">
        <v>38</v>
      </c>
      <c r="T490" t="s">
        <v>50</v>
      </c>
      <c r="U490" t="s">
        <v>60</v>
      </c>
      <c r="V490" t="s">
        <v>302</v>
      </c>
      <c r="W490">
        <v>1238</v>
      </c>
      <c r="X490">
        <v>698</v>
      </c>
      <c r="Y490">
        <v>540</v>
      </c>
      <c r="Z490">
        <v>14</v>
      </c>
      <c r="AA490">
        <v>8</v>
      </c>
      <c r="AB490">
        <v>6</v>
      </c>
      <c r="AC490">
        <v>3</v>
      </c>
      <c r="AD490">
        <v>1</v>
      </c>
      <c r="AE490">
        <v>2</v>
      </c>
      <c r="AF490">
        <v>0</v>
      </c>
      <c r="AG490">
        <v>0</v>
      </c>
      <c r="AH490">
        <v>0</v>
      </c>
      <c r="AI490">
        <v>3</v>
      </c>
      <c r="AJ490">
        <v>1</v>
      </c>
      <c r="AK490">
        <v>2</v>
      </c>
      <c r="AL490">
        <v>17</v>
      </c>
      <c r="AM490">
        <v>9</v>
      </c>
      <c r="AN490">
        <v>8</v>
      </c>
      <c r="AO490">
        <v>78</v>
      </c>
      <c r="AP490">
        <v>308</v>
      </c>
      <c r="AQ490">
        <v>-1</v>
      </c>
      <c r="AR490">
        <v>4</v>
      </c>
    </row>
    <row r="491" spans="1:44" x14ac:dyDescent="0.35">
      <c r="A491" t="s">
        <v>605</v>
      </c>
      <c r="B491">
        <v>29</v>
      </c>
      <c r="C491">
        <v>689040000</v>
      </c>
      <c r="D491">
        <v>3200000</v>
      </c>
      <c r="E491" s="20" t="str">
        <f t="shared" si="93"/>
        <v/>
      </c>
      <c r="F491" s="20" t="str">
        <f t="shared" si="103"/>
        <v/>
      </c>
      <c r="G491" s="20" t="str">
        <f t="shared" si="104"/>
        <v/>
      </c>
      <c r="H491" s="19">
        <f t="shared" si="94"/>
        <v>0</v>
      </c>
      <c r="I491" s="19">
        <f t="shared" si="95"/>
        <v>0</v>
      </c>
      <c r="J491" s="19">
        <f t="shared" si="92"/>
        <v>2.5427095748907429E-2</v>
      </c>
      <c r="K491">
        <f t="shared" si="96"/>
        <v>78.444444444444443</v>
      </c>
      <c r="L491">
        <f t="shared" si="97"/>
        <v>77.666666666666671</v>
      </c>
      <c r="M491">
        <f t="shared" si="98"/>
        <v>79.222222222222229</v>
      </c>
      <c r="N491" t="str">
        <f t="shared" si="99"/>
        <v/>
      </c>
      <c r="O491" t="str">
        <f t="shared" si="100"/>
        <v/>
      </c>
      <c r="P491" t="str">
        <f t="shared" si="101"/>
        <v/>
      </c>
      <c r="Q491" s="18">
        <f t="shared" si="102"/>
        <v>0.1111111111111111</v>
      </c>
      <c r="R491" t="s">
        <v>37</v>
      </c>
      <c r="S491" t="s">
        <v>38</v>
      </c>
      <c r="T491" t="s">
        <v>50</v>
      </c>
      <c r="U491" t="s">
        <v>72</v>
      </c>
      <c r="V491" t="s">
        <v>606</v>
      </c>
      <c r="W491">
        <v>1412</v>
      </c>
      <c r="X491">
        <v>699</v>
      </c>
      <c r="Y491">
        <v>713</v>
      </c>
      <c r="Z491">
        <v>18</v>
      </c>
      <c r="AA491">
        <v>9</v>
      </c>
      <c r="AB491">
        <v>9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2</v>
      </c>
      <c r="AJ491">
        <v>2</v>
      </c>
      <c r="AK491">
        <v>0</v>
      </c>
      <c r="AL491">
        <v>39</v>
      </c>
      <c r="AM491">
        <v>24</v>
      </c>
      <c r="AN491">
        <v>15</v>
      </c>
      <c r="AO491">
        <v>287</v>
      </c>
      <c r="AP491">
        <v>272</v>
      </c>
      <c r="AQ491">
        <v>-1</v>
      </c>
      <c r="AR491">
        <v>25</v>
      </c>
    </row>
    <row r="492" spans="1:44" x14ac:dyDescent="0.35">
      <c r="A492" t="s">
        <v>607</v>
      </c>
      <c r="B492">
        <v>27</v>
      </c>
      <c r="C492">
        <v>755049600</v>
      </c>
      <c r="D492">
        <v>21500000</v>
      </c>
      <c r="E492" s="20">
        <f t="shared" si="93"/>
        <v>0.2857142857142857</v>
      </c>
      <c r="F492" s="20">
        <f t="shared" si="103"/>
        <v>9.0909090909090912E-2</v>
      </c>
      <c r="G492" s="20">
        <f t="shared" si="104"/>
        <v>1</v>
      </c>
      <c r="H492" s="19">
        <f t="shared" si="94"/>
        <v>8.8235294117647065E-2</v>
      </c>
      <c r="I492" s="19">
        <f t="shared" si="95"/>
        <v>0.11764705882352941</v>
      </c>
      <c r="J492" s="19">
        <f t="shared" si="92"/>
        <v>6.8811009761561848E-2</v>
      </c>
      <c r="K492">
        <f t="shared" si="96"/>
        <v>68.07692307692308</v>
      </c>
      <c r="L492">
        <f t="shared" si="97"/>
        <v>62.142857142857146</v>
      </c>
      <c r="M492">
        <f t="shared" si="98"/>
        <v>75</v>
      </c>
      <c r="N492">
        <f t="shared" si="99"/>
        <v>4.1969330104923317E-3</v>
      </c>
      <c r="O492">
        <f t="shared" si="100"/>
        <v>1.4629049111807733E-3</v>
      </c>
      <c r="P492">
        <f t="shared" si="101"/>
        <v>1.3333333333333334E-2</v>
      </c>
      <c r="Q492" s="18">
        <f t="shared" si="102"/>
        <v>0.30769230769230771</v>
      </c>
      <c r="R492" t="s">
        <v>37</v>
      </c>
      <c r="S492" t="s">
        <v>38</v>
      </c>
      <c r="T492" t="s">
        <v>50</v>
      </c>
      <c r="U492" t="s">
        <v>69</v>
      </c>
      <c r="V492" t="s">
        <v>45</v>
      </c>
      <c r="W492">
        <v>885</v>
      </c>
      <c r="X492">
        <v>435</v>
      </c>
      <c r="Y492">
        <v>450</v>
      </c>
      <c r="Z492">
        <v>13</v>
      </c>
      <c r="AA492">
        <v>7</v>
      </c>
      <c r="AB492">
        <v>6</v>
      </c>
      <c r="AC492">
        <v>3</v>
      </c>
      <c r="AD492">
        <v>1</v>
      </c>
      <c r="AE492">
        <v>2</v>
      </c>
      <c r="AF492">
        <v>1</v>
      </c>
      <c r="AG492">
        <v>0</v>
      </c>
      <c r="AH492">
        <v>1</v>
      </c>
      <c r="AI492">
        <v>4</v>
      </c>
      <c r="AJ492">
        <v>1</v>
      </c>
      <c r="AK492">
        <v>3</v>
      </c>
      <c r="AL492">
        <v>14</v>
      </c>
      <c r="AM492">
        <v>11</v>
      </c>
      <c r="AN492">
        <v>3</v>
      </c>
      <c r="AO492">
        <v>47</v>
      </c>
      <c r="AP492">
        <v>127</v>
      </c>
      <c r="AQ492">
        <v>-1</v>
      </c>
      <c r="AR492">
        <v>5</v>
      </c>
    </row>
    <row r="493" spans="1:44" x14ac:dyDescent="0.35">
      <c r="A493" t="s">
        <v>608</v>
      </c>
      <c r="B493">
        <v>23</v>
      </c>
      <c r="C493">
        <v>858211200</v>
      </c>
      <c r="D493">
        <v>50000000</v>
      </c>
      <c r="E493" s="20">
        <f t="shared" si="93"/>
        <v>0.13636363636363635</v>
      </c>
      <c r="F493" s="20">
        <f t="shared" si="103"/>
        <v>0.18181818181818182</v>
      </c>
      <c r="G493" s="20">
        <f t="shared" si="104"/>
        <v>9.0909090909090912E-2</v>
      </c>
      <c r="H493" s="19">
        <f t="shared" si="94"/>
        <v>0.13636363636363635</v>
      </c>
      <c r="I493" s="19">
        <f t="shared" si="95"/>
        <v>0.13636363636363635</v>
      </c>
      <c r="J493" s="19">
        <f t="shared" si="92"/>
        <v>0.11581446522670681</v>
      </c>
      <c r="K493">
        <f t="shared" si="96"/>
        <v>69.857142857142861</v>
      </c>
      <c r="L493">
        <f t="shared" si="97"/>
        <v>76.090909090909093</v>
      </c>
      <c r="M493">
        <f t="shared" si="98"/>
        <v>63</v>
      </c>
      <c r="N493">
        <f t="shared" si="99"/>
        <v>1.9520356943669825E-3</v>
      </c>
      <c r="O493">
        <f t="shared" si="100"/>
        <v>2.3894862604540022E-3</v>
      </c>
      <c r="P493">
        <f t="shared" si="101"/>
        <v>1.443001443001443E-3</v>
      </c>
      <c r="Q493" s="18">
        <f t="shared" si="102"/>
        <v>0.23809523809523808</v>
      </c>
      <c r="R493" t="s">
        <v>37</v>
      </c>
      <c r="S493" t="s">
        <v>38</v>
      </c>
      <c r="T493" t="s">
        <v>50</v>
      </c>
      <c r="U493" t="s">
        <v>60</v>
      </c>
      <c r="V493" t="s">
        <v>101</v>
      </c>
      <c r="W493">
        <v>1467</v>
      </c>
      <c r="X493">
        <v>837</v>
      </c>
      <c r="Y493">
        <v>630</v>
      </c>
      <c r="Z493">
        <v>21</v>
      </c>
      <c r="AA493">
        <v>11</v>
      </c>
      <c r="AB493">
        <v>10</v>
      </c>
      <c r="AC493">
        <v>3</v>
      </c>
      <c r="AD493">
        <v>2</v>
      </c>
      <c r="AE493">
        <v>1</v>
      </c>
      <c r="AF493">
        <v>0</v>
      </c>
      <c r="AG493">
        <v>0</v>
      </c>
      <c r="AH493">
        <v>0</v>
      </c>
      <c r="AI493">
        <v>5</v>
      </c>
      <c r="AJ493">
        <v>2</v>
      </c>
      <c r="AK493">
        <v>3</v>
      </c>
      <c r="AL493">
        <v>22</v>
      </c>
      <c r="AM493">
        <v>11</v>
      </c>
      <c r="AN493">
        <v>11</v>
      </c>
      <c r="AO493">
        <v>98</v>
      </c>
      <c r="AP493">
        <v>312</v>
      </c>
      <c r="AQ493">
        <v>-1</v>
      </c>
      <c r="AR493">
        <v>3</v>
      </c>
    </row>
    <row r="494" spans="1:44" x14ac:dyDescent="0.35">
      <c r="A494" t="s">
        <v>609</v>
      </c>
      <c r="B494">
        <v>21</v>
      </c>
      <c r="C494">
        <v>923612400</v>
      </c>
      <c r="D494">
        <v>7000000</v>
      </c>
      <c r="E494" s="20" t="str">
        <f t="shared" si="93"/>
        <v/>
      </c>
      <c r="F494" s="20" t="str">
        <f t="shared" si="103"/>
        <v/>
      </c>
      <c r="G494" s="20" t="str">
        <f t="shared" si="104"/>
        <v/>
      </c>
      <c r="H494" s="19">
        <f t="shared" si="94"/>
        <v>0</v>
      </c>
      <c r="I494" s="19">
        <f t="shared" si="95"/>
        <v>0</v>
      </c>
      <c r="J494" s="19">
        <f t="shared" si="92"/>
        <v>1.6214025131738953E-2</v>
      </c>
      <c r="K494">
        <f t="shared" si="96"/>
        <v>86</v>
      </c>
      <c r="L494">
        <f t="shared" si="97"/>
        <v>82</v>
      </c>
      <c r="M494">
        <f t="shared" si="98"/>
        <v>90</v>
      </c>
      <c r="N494" t="str">
        <f t="shared" si="99"/>
        <v/>
      </c>
      <c r="O494" t="str">
        <f t="shared" si="100"/>
        <v/>
      </c>
      <c r="P494" t="str">
        <f t="shared" si="101"/>
        <v/>
      </c>
      <c r="Q494" s="18">
        <f t="shared" si="102"/>
        <v>0</v>
      </c>
      <c r="R494" t="s">
        <v>37</v>
      </c>
      <c r="S494" t="s">
        <v>38</v>
      </c>
      <c r="T494" t="s">
        <v>43</v>
      </c>
      <c r="U494" t="s">
        <v>60</v>
      </c>
      <c r="V494" t="s">
        <v>101</v>
      </c>
      <c r="W494">
        <v>172</v>
      </c>
      <c r="X494">
        <v>82</v>
      </c>
      <c r="Y494">
        <v>90</v>
      </c>
      <c r="Z494">
        <v>2</v>
      </c>
      <c r="AA494">
        <v>1</v>
      </c>
      <c r="AB494">
        <v>1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5</v>
      </c>
      <c r="AM494">
        <v>2</v>
      </c>
      <c r="AN494">
        <v>3</v>
      </c>
      <c r="AO494">
        <v>-1</v>
      </c>
      <c r="AP494">
        <v>-1</v>
      </c>
      <c r="AQ494">
        <v>-1</v>
      </c>
      <c r="AR494">
        <v>17</v>
      </c>
    </row>
    <row r="495" spans="1:44" x14ac:dyDescent="0.35">
      <c r="A495" t="s">
        <v>610</v>
      </c>
      <c r="B495">
        <v>24</v>
      </c>
      <c r="C495">
        <v>822355200</v>
      </c>
      <c r="D495">
        <v>24000000</v>
      </c>
      <c r="E495" s="20">
        <f t="shared" si="93"/>
        <v>8.3333333333333329E-2</v>
      </c>
      <c r="F495" s="20">
        <f t="shared" si="103"/>
        <v>0.16666666666666666</v>
      </c>
      <c r="G495" s="20" t="str">
        <f t="shared" si="104"/>
        <v/>
      </c>
      <c r="H495" s="19">
        <f t="shared" si="94"/>
        <v>6.25E-2</v>
      </c>
      <c r="I495" s="19">
        <f t="shared" si="95"/>
        <v>6.25E-2</v>
      </c>
      <c r="J495" s="19">
        <f t="shared" si="92"/>
        <v>0.11230697239120262</v>
      </c>
      <c r="K495">
        <f t="shared" si="96"/>
        <v>68.75</v>
      </c>
      <c r="L495">
        <f t="shared" si="97"/>
        <v>72.428571428571431</v>
      </c>
      <c r="M495">
        <f t="shared" si="98"/>
        <v>65.888888888888886</v>
      </c>
      <c r="N495">
        <f t="shared" si="99"/>
        <v>1.2121212121212121E-3</v>
      </c>
      <c r="O495">
        <f t="shared" si="100"/>
        <v>2.3011176857330702E-3</v>
      </c>
      <c r="P495" t="str">
        <f t="shared" si="101"/>
        <v/>
      </c>
      <c r="Q495" s="18">
        <f t="shared" si="102"/>
        <v>0.1875</v>
      </c>
      <c r="R495" t="s">
        <v>37</v>
      </c>
      <c r="S495" t="s">
        <v>38</v>
      </c>
      <c r="T495" t="s">
        <v>50</v>
      </c>
      <c r="U495" t="s">
        <v>56</v>
      </c>
      <c r="V495" t="s">
        <v>45</v>
      </c>
      <c r="W495">
        <v>1100</v>
      </c>
      <c r="X495">
        <v>507</v>
      </c>
      <c r="Y495">
        <v>593</v>
      </c>
      <c r="Z495">
        <v>16</v>
      </c>
      <c r="AA495">
        <v>7</v>
      </c>
      <c r="AB495">
        <v>9</v>
      </c>
      <c r="AC495">
        <v>1</v>
      </c>
      <c r="AD495">
        <v>1</v>
      </c>
      <c r="AE495">
        <v>0</v>
      </c>
      <c r="AF495">
        <v>0</v>
      </c>
      <c r="AG495">
        <v>0</v>
      </c>
      <c r="AH495">
        <v>0</v>
      </c>
      <c r="AI495">
        <v>3</v>
      </c>
      <c r="AJ495">
        <v>2</v>
      </c>
      <c r="AK495">
        <v>1</v>
      </c>
      <c r="AL495">
        <v>12</v>
      </c>
      <c r="AM495">
        <v>6</v>
      </c>
      <c r="AN495">
        <v>6</v>
      </c>
      <c r="AO495">
        <v>162</v>
      </c>
      <c r="AP495">
        <v>326</v>
      </c>
      <c r="AQ495">
        <v>-1</v>
      </c>
      <c r="AR495">
        <v>7</v>
      </c>
    </row>
    <row r="496" spans="1:44" x14ac:dyDescent="0.35">
      <c r="A496" t="s">
        <v>611</v>
      </c>
      <c r="B496">
        <v>23</v>
      </c>
      <c r="C496">
        <v>863564400</v>
      </c>
      <c r="D496">
        <v>60000000</v>
      </c>
      <c r="E496" s="20" t="str">
        <f t="shared" si="93"/>
        <v/>
      </c>
      <c r="F496" s="20" t="str">
        <f t="shared" si="103"/>
        <v/>
      </c>
      <c r="G496" s="20" t="str">
        <f t="shared" si="104"/>
        <v/>
      </c>
      <c r="H496" s="19">
        <f t="shared" si="94"/>
        <v>0</v>
      </c>
      <c r="I496" s="19">
        <f t="shared" si="95"/>
        <v>0</v>
      </c>
      <c r="J496" s="19">
        <f t="shared" si="92"/>
        <v>5.4281940398429443E-2</v>
      </c>
      <c r="K496">
        <f t="shared" si="96"/>
        <v>88.94736842105263</v>
      </c>
      <c r="L496">
        <f t="shared" si="97"/>
        <v>88</v>
      </c>
      <c r="M496">
        <f t="shared" si="98"/>
        <v>90</v>
      </c>
      <c r="N496" t="str">
        <f t="shared" si="99"/>
        <v/>
      </c>
      <c r="O496" t="str">
        <f t="shared" si="100"/>
        <v/>
      </c>
      <c r="P496" t="str">
        <f t="shared" si="101"/>
        <v/>
      </c>
      <c r="Q496" s="18">
        <f t="shared" si="102"/>
        <v>0.68421052631578949</v>
      </c>
      <c r="R496" t="s">
        <v>37</v>
      </c>
      <c r="S496" t="s">
        <v>38</v>
      </c>
      <c r="T496" t="s">
        <v>43</v>
      </c>
      <c r="U496" t="s">
        <v>65</v>
      </c>
      <c r="V496" t="s">
        <v>101</v>
      </c>
      <c r="W496">
        <v>1690</v>
      </c>
      <c r="X496">
        <v>880</v>
      </c>
      <c r="Y496">
        <v>810</v>
      </c>
      <c r="Z496">
        <v>19</v>
      </c>
      <c r="AA496">
        <v>10</v>
      </c>
      <c r="AB496">
        <v>9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13</v>
      </c>
      <c r="AJ496">
        <v>8</v>
      </c>
      <c r="AK496">
        <v>5</v>
      </c>
      <c r="AL496">
        <v>6</v>
      </c>
      <c r="AM496">
        <v>2</v>
      </c>
      <c r="AN496">
        <v>4</v>
      </c>
      <c r="AO496">
        <v>222</v>
      </c>
      <c r="AP496">
        <v>225</v>
      </c>
      <c r="AQ496">
        <v>3</v>
      </c>
      <c r="AR496">
        <v>21</v>
      </c>
    </row>
    <row r="497" spans="1:44" x14ac:dyDescent="0.35">
      <c r="A497" t="s">
        <v>612</v>
      </c>
      <c r="B497">
        <v>32</v>
      </c>
      <c r="C497">
        <v>571881600</v>
      </c>
      <c r="D497">
        <v>14000000</v>
      </c>
      <c r="E497" s="20" t="str">
        <f t="shared" si="93"/>
        <v/>
      </c>
      <c r="F497" s="20" t="str">
        <f t="shared" si="103"/>
        <v/>
      </c>
      <c r="G497" s="20" t="str">
        <f t="shared" si="104"/>
        <v/>
      </c>
      <c r="H497" s="19">
        <f t="shared" si="94"/>
        <v>0</v>
      </c>
      <c r="I497" s="19">
        <f t="shared" si="95"/>
        <v>0</v>
      </c>
      <c r="J497" s="19">
        <f t="shared" si="92"/>
        <v>3.2428050263477906E-2</v>
      </c>
      <c r="K497">
        <f t="shared" si="96"/>
        <v>90</v>
      </c>
      <c r="L497">
        <f t="shared" si="97"/>
        <v>90</v>
      </c>
      <c r="M497">
        <f t="shared" si="98"/>
        <v>90</v>
      </c>
      <c r="N497" t="str">
        <f t="shared" si="99"/>
        <v/>
      </c>
      <c r="O497" t="str">
        <f t="shared" si="100"/>
        <v/>
      </c>
      <c r="P497" t="str">
        <f t="shared" si="101"/>
        <v/>
      </c>
      <c r="Q497" s="18">
        <f t="shared" si="102"/>
        <v>0.22727272727272727</v>
      </c>
      <c r="R497" t="s">
        <v>37</v>
      </c>
      <c r="S497" t="s">
        <v>38</v>
      </c>
      <c r="T497" t="s">
        <v>47</v>
      </c>
      <c r="U497" t="s">
        <v>60</v>
      </c>
      <c r="V497" t="s">
        <v>101</v>
      </c>
      <c r="W497">
        <v>1980</v>
      </c>
      <c r="X497">
        <v>990</v>
      </c>
      <c r="Y497">
        <v>990</v>
      </c>
      <c r="Z497">
        <v>22</v>
      </c>
      <c r="AA497">
        <v>11</v>
      </c>
      <c r="AB497">
        <v>11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5</v>
      </c>
      <c r="AJ497">
        <v>2</v>
      </c>
      <c r="AK497">
        <v>3</v>
      </c>
      <c r="AL497">
        <v>27</v>
      </c>
      <c r="AM497">
        <v>12</v>
      </c>
      <c r="AN497">
        <v>15</v>
      </c>
      <c r="AO497">
        <v>292</v>
      </c>
      <c r="AP497">
        <v>334</v>
      </c>
      <c r="AQ497">
        <v>67</v>
      </c>
      <c r="AR497">
        <v>16</v>
      </c>
    </row>
    <row r="498" spans="1:44" x14ac:dyDescent="0.35">
      <c r="A498" t="s">
        <v>613</v>
      </c>
      <c r="B498">
        <v>25</v>
      </c>
      <c r="C498">
        <v>793065600</v>
      </c>
      <c r="D498">
        <v>2000000</v>
      </c>
      <c r="E498" s="20" t="str">
        <f t="shared" si="93"/>
        <v/>
      </c>
      <c r="F498" s="20" t="str">
        <f t="shared" si="103"/>
        <v/>
      </c>
      <c r="G498" s="20" t="str">
        <f t="shared" si="104"/>
        <v/>
      </c>
      <c r="H498" s="19">
        <f t="shared" si="94"/>
        <v>0</v>
      </c>
      <c r="I498" s="19">
        <f t="shared" si="95"/>
        <v>0</v>
      </c>
      <c r="J498" s="19">
        <f t="shared" si="92"/>
        <v>3.5527133848476775E-3</v>
      </c>
      <c r="K498">
        <f t="shared" si="96"/>
        <v>16</v>
      </c>
      <c r="L498" t="str">
        <f t="shared" si="97"/>
        <v/>
      </c>
      <c r="M498">
        <f t="shared" si="98"/>
        <v>16</v>
      </c>
      <c r="N498" t="str">
        <f t="shared" si="99"/>
        <v/>
      </c>
      <c r="O498" t="str">
        <f t="shared" si="100"/>
        <v/>
      </c>
      <c r="P498" t="str">
        <f t="shared" si="101"/>
        <v/>
      </c>
      <c r="Q498" s="18">
        <f t="shared" si="102"/>
        <v>0</v>
      </c>
      <c r="R498" t="s">
        <v>37</v>
      </c>
      <c r="S498" t="s">
        <v>38</v>
      </c>
      <c r="T498" t="s">
        <v>47</v>
      </c>
      <c r="U498" t="s">
        <v>74</v>
      </c>
      <c r="V498" t="s">
        <v>300</v>
      </c>
      <c r="W498">
        <v>16</v>
      </c>
      <c r="X498">
        <v>0</v>
      </c>
      <c r="Y498">
        <v>16</v>
      </c>
      <c r="Z498">
        <v>1</v>
      </c>
      <c r="AA498">
        <v>0</v>
      </c>
      <c r="AB498">
        <v>1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-1</v>
      </c>
      <c r="AP498">
        <v>-1</v>
      </c>
      <c r="AQ498">
        <v>-1</v>
      </c>
      <c r="AR498">
        <v>13</v>
      </c>
    </row>
    <row r="499" spans="1:44" x14ac:dyDescent="0.35">
      <c r="A499" t="s">
        <v>614</v>
      </c>
      <c r="B499">
        <v>31</v>
      </c>
      <c r="C499">
        <v>618274800</v>
      </c>
      <c r="D499">
        <v>10500000</v>
      </c>
      <c r="E499" s="20" t="str">
        <f t="shared" si="93"/>
        <v/>
      </c>
      <c r="F499" s="20" t="str">
        <f t="shared" si="103"/>
        <v/>
      </c>
      <c r="G499" s="20" t="str">
        <f t="shared" si="104"/>
        <v/>
      </c>
      <c r="H499" s="19">
        <f t="shared" si="94"/>
        <v>0</v>
      </c>
      <c r="I499" s="19">
        <f t="shared" si="95"/>
        <v>0</v>
      </c>
      <c r="J499" s="19">
        <f t="shared" si="92"/>
        <v>3.987846562856058E-2</v>
      </c>
      <c r="K499">
        <f t="shared" si="96"/>
        <v>89.421052631578945</v>
      </c>
      <c r="L499">
        <f t="shared" si="97"/>
        <v>90</v>
      </c>
      <c r="M499">
        <f t="shared" si="98"/>
        <v>88.9</v>
      </c>
      <c r="N499" t="str">
        <f t="shared" si="99"/>
        <v/>
      </c>
      <c r="O499" t="str">
        <f t="shared" si="100"/>
        <v/>
      </c>
      <c r="P499" t="str">
        <f t="shared" si="101"/>
        <v/>
      </c>
      <c r="Q499" s="18">
        <f t="shared" si="102"/>
        <v>0.36842105263157893</v>
      </c>
      <c r="R499" t="s">
        <v>37</v>
      </c>
      <c r="S499" t="s">
        <v>38</v>
      </c>
      <c r="T499" t="s">
        <v>43</v>
      </c>
      <c r="U499" t="s">
        <v>80</v>
      </c>
      <c r="V499" t="s">
        <v>45</v>
      </c>
      <c r="W499">
        <v>1699</v>
      </c>
      <c r="X499">
        <v>810</v>
      </c>
      <c r="Y499">
        <v>889</v>
      </c>
      <c r="Z499">
        <v>19</v>
      </c>
      <c r="AA499">
        <v>9</v>
      </c>
      <c r="AB499">
        <v>10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7</v>
      </c>
      <c r="AJ499">
        <v>5</v>
      </c>
      <c r="AK499">
        <v>2</v>
      </c>
      <c r="AL499">
        <v>25</v>
      </c>
      <c r="AM499">
        <v>9</v>
      </c>
      <c r="AN499">
        <v>16</v>
      </c>
      <c r="AO499">
        <v>215</v>
      </c>
      <c r="AP499">
        <v>293</v>
      </c>
      <c r="AQ499">
        <v>84</v>
      </c>
      <c r="AR499">
        <v>23</v>
      </c>
    </row>
    <row r="500" spans="1:44" x14ac:dyDescent="0.35">
      <c r="A500" t="s">
        <v>615</v>
      </c>
      <c r="C500">
        <v>0</v>
      </c>
      <c r="E500" s="20" t="str">
        <f t="shared" si="93"/>
        <v/>
      </c>
      <c r="F500" s="20" t="str">
        <f t="shared" si="103"/>
        <v/>
      </c>
      <c r="G500" s="20" t="str">
        <f t="shared" si="104"/>
        <v/>
      </c>
      <c r="H500" s="19">
        <f t="shared" si="94"/>
        <v>0</v>
      </c>
      <c r="I500" s="19">
        <f t="shared" si="95"/>
        <v>0</v>
      </c>
      <c r="J500" s="19">
        <f t="shared" si="92"/>
        <v>0</v>
      </c>
      <c r="K500" t="str">
        <f t="shared" si="96"/>
        <v/>
      </c>
      <c r="L500" t="str">
        <f t="shared" si="97"/>
        <v/>
      </c>
      <c r="M500" t="str">
        <f t="shared" si="98"/>
        <v/>
      </c>
      <c r="N500" t="str">
        <f t="shared" si="99"/>
        <v/>
      </c>
      <c r="O500" t="str">
        <f t="shared" si="100"/>
        <v/>
      </c>
      <c r="P500" t="str">
        <f t="shared" si="101"/>
        <v/>
      </c>
      <c r="Q500" s="18" t="str">
        <f t="shared" si="102"/>
        <v/>
      </c>
      <c r="R500" t="s">
        <v>37</v>
      </c>
      <c r="S500" t="s">
        <v>38</v>
      </c>
      <c r="T500" t="s">
        <v>50</v>
      </c>
      <c r="U500" t="s">
        <v>80</v>
      </c>
      <c r="V500" t="s">
        <v>45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-1</v>
      </c>
      <c r="AP500">
        <v>-1</v>
      </c>
      <c r="AQ500">
        <v>-1</v>
      </c>
      <c r="AR500">
        <v>-1</v>
      </c>
    </row>
    <row r="501" spans="1:44" x14ac:dyDescent="0.35">
      <c r="A501" t="s">
        <v>616</v>
      </c>
      <c r="B501">
        <v>26</v>
      </c>
      <c r="C501">
        <v>762048000</v>
      </c>
      <c r="D501">
        <v>12000000</v>
      </c>
      <c r="E501" s="20">
        <f t="shared" si="93"/>
        <v>0.125</v>
      </c>
      <c r="F501" s="20" t="str">
        <f t="shared" si="103"/>
        <v/>
      </c>
      <c r="G501" s="20">
        <f t="shared" si="104"/>
        <v>0.5</v>
      </c>
      <c r="H501" s="19">
        <f t="shared" si="94"/>
        <v>0</v>
      </c>
      <c r="I501" s="19">
        <f t="shared" si="95"/>
        <v>4.7619047619047616E-2</v>
      </c>
      <c r="J501" s="19">
        <f t="shared" si="92"/>
        <v>4.5601368041041229E-2</v>
      </c>
      <c r="K501">
        <f t="shared" si="96"/>
        <v>47.416666666666664</v>
      </c>
      <c r="L501">
        <f t="shared" si="97"/>
        <v>40.714285714285715</v>
      </c>
      <c r="M501">
        <f t="shared" si="98"/>
        <v>56.8</v>
      </c>
      <c r="N501">
        <f t="shared" si="99"/>
        <v>2.6362038664323375E-3</v>
      </c>
      <c r="O501" t="str">
        <f t="shared" si="100"/>
        <v/>
      </c>
      <c r="P501">
        <f t="shared" si="101"/>
        <v>8.8028169014084511E-3</v>
      </c>
      <c r="Q501" s="18">
        <f t="shared" si="102"/>
        <v>8.3333333333333329E-2</v>
      </c>
      <c r="R501" t="s">
        <v>37</v>
      </c>
      <c r="S501" t="s">
        <v>38</v>
      </c>
      <c r="T501" t="s">
        <v>50</v>
      </c>
      <c r="U501" t="s">
        <v>96</v>
      </c>
      <c r="V501" t="s">
        <v>110</v>
      </c>
      <c r="W501">
        <v>569</v>
      </c>
      <c r="X501">
        <v>285</v>
      </c>
      <c r="Y501">
        <v>284</v>
      </c>
      <c r="Z501">
        <v>12</v>
      </c>
      <c r="AA501">
        <v>7</v>
      </c>
      <c r="AB501">
        <v>5</v>
      </c>
      <c r="AC501">
        <v>0</v>
      </c>
      <c r="AD501">
        <v>0</v>
      </c>
      <c r="AE501">
        <v>0</v>
      </c>
      <c r="AF501">
        <v>1</v>
      </c>
      <c r="AG501">
        <v>0</v>
      </c>
      <c r="AH501">
        <v>1</v>
      </c>
      <c r="AI501">
        <v>1</v>
      </c>
      <c r="AJ501">
        <v>0</v>
      </c>
      <c r="AK501">
        <v>1</v>
      </c>
      <c r="AL501">
        <v>8</v>
      </c>
      <c r="AM501">
        <v>6</v>
      </c>
      <c r="AN501">
        <v>2</v>
      </c>
      <c r="AO501">
        <v>344</v>
      </c>
      <c r="AP501">
        <v>78</v>
      </c>
      <c r="AQ501">
        <v>-1</v>
      </c>
      <c r="AR501">
        <v>18</v>
      </c>
    </row>
    <row r="502" spans="1:44" x14ac:dyDescent="0.35">
      <c r="A502" t="s">
        <v>617</v>
      </c>
      <c r="B502">
        <v>28</v>
      </c>
      <c r="C502">
        <v>718671600</v>
      </c>
      <c r="D502">
        <v>4000000</v>
      </c>
      <c r="E502" s="20">
        <f t="shared" si="93"/>
        <v>0.16666666666666666</v>
      </c>
      <c r="F502" s="20" t="str">
        <f t="shared" si="103"/>
        <v/>
      </c>
      <c r="G502" s="20">
        <f t="shared" si="104"/>
        <v>0.33333333333333331</v>
      </c>
      <c r="H502" s="19">
        <f t="shared" si="94"/>
        <v>0</v>
      </c>
      <c r="I502" s="19">
        <f t="shared" si="95"/>
        <v>3.125E-2</v>
      </c>
      <c r="J502" s="19">
        <f t="shared" si="92"/>
        <v>1.2525442304681384E-2</v>
      </c>
      <c r="K502">
        <f t="shared" si="96"/>
        <v>52.875</v>
      </c>
      <c r="L502">
        <f t="shared" si="97"/>
        <v>50</v>
      </c>
      <c r="M502">
        <f t="shared" si="98"/>
        <v>54.6</v>
      </c>
      <c r="N502">
        <f t="shared" si="99"/>
        <v>3.152088258471237E-3</v>
      </c>
      <c r="O502" t="str">
        <f t="shared" si="100"/>
        <v/>
      </c>
      <c r="P502">
        <f t="shared" si="101"/>
        <v>6.1050061050061041E-3</v>
      </c>
      <c r="Q502" s="18">
        <f t="shared" si="102"/>
        <v>0.25</v>
      </c>
      <c r="R502" t="s">
        <v>37</v>
      </c>
      <c r="S502" t="s">
        <v>38</v>
      </c>
      <c r="T502" t="s">
        <v>50</v>
      </c>
      <c r="U502" t="s">
        <v>44</v>
      </c>
      <c r="V502" t="s">
        <v>45</v>
      </c>
      <c r="W502">
        <v>423</v>
      </c>
      <c r="X502">
        <v>150</v>
      </c>
      <c r="Y502">
        <v>273</v>
      </c>
      <c r="Z502">
        <v>8</v>
      </c>
      <c r="AA502">
        <v>3</v>
      </c>
      <c r="AB502">
        <v>5</v>
      </c>
      <c r="AC502">
        <v>0</v>
      </c>
      <c r="AD502">
        <v>0</v>
      </c>
      <c r="AE502">
        <v>0</v>
      </c>
      <c r="AF502">
        <v>1</v>
      </c>
      <c r="AG502">
        <v>0</v>
      </c>
      <c r="AH502">
        <v>1</v>
      </c>
      <c r="AI502">
        <v>2</v>
      </c>
      <c r="AJ502">
        <v>1</v>
      </c>
      <c r="AK502">
        <v>1</v>
      </c>
      <c r="AL502">
        <v>6</v>
      </c>
      <c r="AM502">
        <v>3</v>
      </c>
      <c r="AN502">
        <v>3</v>
      </c>
      <c r="AO502">
        <v>361</v>
      </c>
      <c r="AP502">
        <v>47</v>
      </c>
      <c r="AQ502">
        <v>-1</v>
      </c>
      <c r="AR502">
        <v>21</v>
      </c>
    </row>
    <row r="503" spans="1:44" x14ac:dyDescent="0.35">
      <c r="A503" t="s">
        <v>618</v>
      </c>
      <c r="B503">
        <v>25</v>
      </c>
      <c r="C503">
        <v>802306800</v>
      </c>
      <c r="D503">
        <v>150000</v>
      </c>
      <c r="E503" s="20" t="str">
        <f t="shared" si="93"/>
        <v/>
      </c>
      <c r="F503" s="20" t="str">
        <f t="shared" si="103"/>
        <v/>
      </c>
      <c r="G503" s="20" t="str">
        <f t="shared" si="104"/>
        <v/>
      </c>
      <c r="H503" s="19">
        <f t="shared" si="94"/>
        <v>0</v>
      </c>
      <c r="I503" s="19">
        <f t="shared" si="95"/>
        <v>0</v>
      </c>
      <c r="J503" s="19">
        <f t="shared" si="92"/>
        <v>6.7896344913432162E-4</v>
      </c>
      <c r="K503" t="str">
        <f t="shared" si="96"/>
        <v/>
      </c>
      <c r="L503" t="str">
        <f t="shared" si="97"/>
        <v/>
      </c>
      <c r="M503" t="str">
        <f t="shared" si="98"/>
        <v/>
      </c>
      <c r="N503" t="str">
        <f t="shared" si="99"/>
        <v/>
      </c>
      <c r="O503" t="str">
        <f t="shared" si="100"/>
        <v/>
      </c>
      <c r="P503" t="str">
        <f t="shared" si="101"/>
        <v/>
      </c>
      <c r="Q503" s="18" t="str">
        <f t="shared" si="102"/>
        <v/>
      </c>
      <c r="R503" t="s">
        <v>37</v>
      </c>
      <c r="S503" t="s">
        <v>38</v>
      </c>
      <c r="T503" t="s">
        <v>43</v>
      </c>
      <c r="U503" t="s">
        <v>114</v>
      </c>
      <c r="V503" t="s">
        <v>45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-1</v>
      </c>
      <c r="AP503">
        <v>-1</v>
      </c>
      <c r="AQ503">
        <v>-1</v>
      </c>
      <c r="AR503">
        <v>-1</v>
      </c>
    </row>
    <row r="504" spans="1:44" x14ac:dyDescent="0.35">
      <c r="A504" t="s">
        <v>619</v>
      </c>
      <c r="B504">
        <v>28</v>
      </c>
      <c r="C504">
        <v>702860400</v>
      </c>
      <c r="D504">
        <v>120000000</v>
      </c>
      <c r="E504" s="20">
        <f t="shared" si="93"/>
        <v>0.66666666666666663</v>
      </c>
      <c r="F504" s="20">
        <f t="shared" si="103"/>
        <v>0.33333333333333331</v>
      </c>
      <c r="G504" s="20">
        <f t="shared" si="104"/>
        <v>1.1666666666666667</v>
      </c>
      <c r="H504" s="19">
        <f t="shared" si="94"/>
        <v>0.17073170731707318</v>
      </c>
      <c r="I504" s="19">
        <f t="shared" si="95"/>
        <v>0.24390243902439024</v>
      </c>
      <c r="J504" s="19">
        <f t="shared" si="92"/>
        <v>0.10857763300760044</v>
      </c>
      <c r="K504">
        <f t="shared" si="96"/>
        <v>84.315789473684205</v>
      </c>
      <c r="L504">
        <f t="shared" si="97"/>
        <v>88.9</v>
      </c>
      <c r="M504">
        <f t="shared" si="98"/>
        <v>79.222222222222229</v>
      </c>
      <c r="N504">
        <f t="shared" si="99"/>
        <v>7.9067831876820649E-3</v>
      </c>
      <c r="O504">
        <f t="shared" si="100"/>
        <v>3.7495313085864263E-3</v>
      </c>
      <c r="P504">
        <f t="shared" si="101"/>
        <v>1.4726507713884993E-2</v>
      </c>
      <c r="Q504" s="18">
        <f t="shared" si="102"/>
        <v>0.31578947368421051</v>
      </c>
      <c r="R504" t="s">
        <v>37</v>
      </c>
      <c r="S504" t="s">
        <v>38</v>
      </c>
      <c r="T504" t="s">
        <v>39</v>
      </c>
      <c r="U504" t="s">
        <v>67</v>
      </c>
      <c r="V504" t="s">
        <v>184</v>
      </c>
      <c r="W504">
        <v>1602</v>
      </c>
      <c r="X504">
        <v>889</v>
      </c>
      <c r="Y504">
        <v>713</v>
      </c>
      <c r="Z504">
        <v>19</v>
      </c>
      <c r="AA504">
        <v>10</v>
      </c>
      <c r="AB504">
        <v>9</v>
      </c>
      <c r="AC504">
        <v>7</v>
      </c>
      <c r="AD504">
        <v>2</v>
      </c>
      <c r="AE504">
        <v>5</v>
      </c>
      <c r="AF504">
        <v>3</v>
      </c>
      <c r="AG504">
        <v>1</v>
      </c>
      <c r="AH504">
        <v>2</v>
      </c>
      <c r="AI504">
        <v>6</v>
      </c>
      <c r="AJ504">
        <v>3</v>
      </c>
      <c r="AK504">
        <v>3</v>
      </c>
      <c r="AL504">
        <v>15</v>
      </c>
      <c r="AM504">
        <v>9</v>
      </c>
      <c r="AN504">
        <v>6</v>
      </c>
      <c r="AO504">
        <v>28</v>
      </c>
      <c r="AP504">
        <v>67</v>
      </c>
      <c r="AQ504">
        <v>-1</v>
      </c>
      <c r="AR504">
        <v>2</v>
      </c>
    </row>
    <row r="505" spans="1:44" x14ac:dyDescent="0.35">
      <c r="A505" t="s">
        <v>620</v>
      </c>
      <c r="B505">
        <v>22</v>
      </c>
      <c r="C505">
        <v>894582000</v>
      </c>
      <c r="D505">
        <v>1000000</v>
      </c>
      <c r="E505" s="20" t="str">
        <f t="shared" si="93"/>
        <v/>
      </c>
      <c r="F505" s="20" t="str">
        <f t="shared" si="103"/>
        <v/>
      </c>
      <c r="G505" s="20" t="str">
        <f t="shared" si="104"/>
        <v/>
      </c>
      <c r="H505" s="19">
        <f t="shared" si="94"/>
        <v>0</v>
      </c>
      <c r="I505" s="19">
        <f t="shared" si="95"/>
        <v>0</v>
      </c>
      <c r="J505" s="19">
        <f t="shared" si="92"/>
        <v>7.9459674215335719E-3</v>
      </c>
      <c r="K505">
        <f t="shared" si="96"/>
        <v>19.666666666666668</v>
      </c>
      <c r="L505">
        <f t="shared" si="97"/>
        <v>0</v>
      </c>
      <c r="M505">
        <f t="shared" si="98"/>
        <v>29.5</v>
      </c>
      <c r="N505" t="str">
        <f t="shared" si="99"/>
        <v/>
      </c>
      <c r="O505" t="str">
        <f t="shared" si="100"/>
        <v/>
      </c>
      <c r="P505" t="str">
        <f t="shared" si="101"/>
        <v/>
      </c>
      <c r="Q505" s="18">
        <f t="shared" si="102"/>
        <v>0</v>
      </c>
      <c r="R505" t="s">
        <v>37</v>
      </c>
      <c r="S505" t="s">
        <v>38</v>
      </c>
      <c r="T505" t="s">
        <v>50</v>
      </c>
      <c r="U505" t="s">
        <v>72</v>
      </c>
      <c r="V505" t="s">
        <v>45</v>
      </c>
      <c r="W505">
        <v>59</v>
      </c>
      <c r="X505">
        <v>0</v>
      </c>
      <c r="Y505">
        <v>59</v>
      </c>
      <c r="Z505">
        <v>3</v>
      </c>
      <c r="AA505">
        <v>1</v>
      </c>
      <c r="AB505">
        <v>2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1</v>
      </c>
      <c r="AM505">
        <v>0</v>
      </c>
      <c r="AN505">
        <v>1</v>
      </c>
      <c r="AO505">
        <v>-1</v>
      </c>
      <c r="AP505">
        <v>-1</v>
      </c>
      <c r="AQ505">
        <v>-1</v>
      </c>
      <c r="AR505">
        <v>16</v>
      </c>
    </row>
    <row r="506" spans="1:44" x14ac:dyDescent="0.35">
      <c r="A506" t="s">
        <v>621</v>
      </c>
      <c r="B506">
        <v>27</v>
      </c>
      <c r="C506">
        <v>733017600</v>
      </c>
      <c r="D506">
        <v>6500000</v>
      </c>
      <c r="E506" s="20" t="str">
        <f t="shared" si="93"/>
        <v/>
      </c>
      <c r="F506" s="20" t="str">
        <f t="shared" si="103"/>
        <v/>
      </c>
      <c r="G506" s="20" t="str">
        <f t="shared" si="104"/>
        <v/>
      </c>
      <c r="H506" s="19">
        <f t="shared" si="94"/>
        <v>0</v>
      </c>
      <c r="I506" s="19">
        <f t="shared" si="95"/>
        <v>0</v>
      </c>
      <c r="J506" s="19">
        <f t="shared" si="92"/>
        <v>5.1648788239968213E-2</v>
      </c>
      <c r="K506">
        <f t="shared" si="96"/>
        <v>90</v>
      </c>
      <c r="L506">
        <f t="shared" si="97"/>
        <v>90</v>
      </c>
      <c r="M506">
        <f t="shared" si="98"/>
        <v>90</v>
      </c>
      <c r="N506" t="str">
        <f t="shared" si="99"/>
        <v/>
      </c>
      <c r="O506" t="str">
        <f t="shared" si="100"/>
        <v/>
      </c>
      <c r="P506" t="str">
        <f t="shared" si="101"/>
        <v/>
      </c>
      <c r="Q506" s="18">
        <f t="shared" si="102"/>
        <v>9.5238095238095233E-2</v>
      </c>
      <c r="R506" t="s">
        <v>37</v>
      </c>
      <c r="S506" t="s">
        <v>38</v>
      </c>
      <c r="T506" t="s">
        <v>47</v>
      </c>
      <c r="U506" t="s">
        <v>72</v>
      </c>
      <c r="V506" t="s">
        <v>45</v>
      </c>
      <c r="W506">
        <v>1890</v>
      </c>
      <c r="X506">
        <v>990</v>
      </c>
      <c r="Y506">
        <v>900</v>
      </c>
      <c r="Z506">
        <v>21</v>
      </c>
      <c r="AA506">
        <v>11</v>
      </c>
      <c r="AB506">
        <v>10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2</v>
      </c>
      <c r="AJ506">
        <v>2</v>
      </c>
      <c r="AK506">
        <v>0</v>
      </c>
      <c r="AL506">
        <v>49</v>
      </c>
      <c r="AM506">
        <v>30</v>
      </c>
      <c r="AN506">
        <v>19</v>
      </c>
      <c r="AO506">
        <v>291</v>
      </c>
      <c r="AP506">
        <v>267</v>
      </c>
      <c r="AQ506">
        <v>136</v>
      </c>
      <c r="AR506">
        <v>10</v>
      </c>
    </row>
    <row r="507" spans="1:44" x14ac:dyDescent="0.35">
      <c r="A507" t="s">
        <v>622</v>
      </c>
      <c r="B507">
        <v>22</v>
      </c>
      <c r="C507">
        <v>905468400</v>
      </c>
      <c r="D507">
        <v>75000</v>
      </c>
      <c r="E507" s="20" t="str">
        <f t="shared" si="93"/>
        <v/>
      </c>
      <c r="F507" s="20" t="str">
        <f t="shared" si="103"/>
        <v/>
      </c>
      <c r="G507" s="20" t="str">
        <f t="shared" si="104"/>
        <v/>
      </c>
      <c r="H507" s="19">
        <f t="shared" si="94"/>
        <v>0</v>
      </c>
      <c r="I507" s="19">
        <f t="shared" si="95"/>
        <v>0</v>
      </c>
      <c r="J507" s="19">
        <f t="shared" si="92"/>
        <v>3.3948172456716081E-4</v>
      </c>
      <c r="K507" t="str">
        <f t="shared" si="96"/>
        <v/>
      </c>
      <c r="L507" t="str">
        <f t="shared" si="97"/>
        <v/>
      </c>
      <c r="M507" t="str">
        <f t="shared" si="98"/>
        <v/>
      </c>
      <c r="N507" t="str">
        <f t="shared" si="99"/>
        <v/>
      </c>
      <c r="O507" t="str">
        <f t="shared" si="100"/>
        <v/>
      </c>
      <c r="P507" t="str">
        <f t="shared" si="101"/>
        <v/>
      </c>
      <c r="Q507" s="18" t="str">
        <f t="shared" si="102"/>
        <v/>
      </c>
      <c r="R507" t="s">
        <v>37</v>
      </c>
      <c r="S507" t="s">
        <v>38</v>
      </c>
      <c r="T507" t="s">
        <v>43</v>
      </c>
      <c r="U507" t="s">
        <v>114</v>
      </c>
      <c r="V507" t="s">
        <v>45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-1</v>
      </c>
      <c r="AP507">
        <v>-1</v>
      </c>
      <c r="AQ507">
        <v>-1</v>
      </c>
      <c r="AR507">
        <v>-1</v>
      </c>
    </row>
    <row r="508" spans="1:44" x14ac:dyDescent="0.35">
      <c r="A508" t="s">
        <v>623</v>
      </c>
      <c r="B508">
        <v>22</v>
      </c>
      <c r="C508">
        <v>887414400</v>
      </c>
      <c r="D508">
        <v>18000000</v>
      </c>
      <c r="E508" s="20">
        <f t="shared" si="93"/>
        <v>0.1111111111111111</v>
      </c>
      <c r="F508" s="20" t="str">
        <f t="shared" si="103"/>
        <v/>
      </c>
      <c r="G508" s="20">
        <f t="shared" si="104"/>
        <v>0.15384615384615385</v>
      </c>
      <c r="H508" s="19">
        <f t="shared" si="94"/>
        <v>7.1428571428571425E-2</v>
      </c>
      <c r="I508" s="19">
        <f t="shared" si="95"/>
        <v>0.14285714285714285</v>
      </c>
      <c r="J508" s="19">
        <f t="shared" si="92"/>
        <v>0.10514018691588785</v>
      </c>
      <c r="K508">
        <f t="shared" si="96"/>
        <v>78.15384615384616</v>
      </c>
      <c r="L508">
        <f t="shared" si="97"/>
        <v>68</v>
      </c>
      <c r="M508">
        <f t="shared" si="98"/>
        <v>90</v>
      </c>
      <c r="N508">
        <f t="shared" si="99"/>
        <v>1.42169728783902E-3</v>
      </c>
      <c r="O508" t="str">
        <f t="shared" si="100"/>
        <v/>
      </c>
      <c r="P508">
        <f t="shared" si="101"/>
        <v>1.7094017094017094E-3</v>
      </c>
      <c r="Q508" s="18">
        <f t="shared" si="102"/>
        <v>0</v>
      </c>
      <c r="R508" t="s">
        <v>37</v>
      </c>
      <c r="S508" t="s">
        <v>38</v>
      </c>
      <c r="T508" t="s">
        <v>50</v>
      </c>
      <c r="U508" t="s">
        <v>48</v>
      </c>
      <c r="V508" t="s">
        <v>409</v>
      </c>
      <c r="W508">
        <v>1016</v>
      </c>
      <c r="X508">
        <v>476</v>
      </c>
      <c r="Y508">
        <v>540</v>
      </c>
      <c r="Z508">
        <v>13</v>
      </c>
      <c r="AA508">
        <v>7</v>
      </c>
      <c r="AB508">
        <v>6</v>
      </c>
      <c r="AC508">
        <v>1</v>
      </c>
      <c r="AD508">
        <v>0</v>
      </c>
      <c r="AE508">
        <v>1</v>
      </c>
      <c r="AF508">
        <v>1</v>
      </c>
      <c r="AG508">
        <v>0</v>
      </c>
      <c r="AH508">
        <v>1</v>
      </c>
      <c r="AI508">
        <v>0</v>
      </c>
      <c r="AJ508">
        <v>0</v>
      </c>
      <c r="AK508">
        <v>0</v>
      </c>
      <c r="AL508">
        <v>18</v>
      </c>
      <c r="AM508">
        <v>5</v>
      </c>
      <c r="AN508">
        <v>13</v>
      </c>
      <c r="AO508">
        <v>157</v>
      </c>
      <c r="AP508">
        <v>143</v>
      </c>
      <c r="AQ508">
        <v>-1</v>
      </c>
      <c r="AR508">
        <v>4</v>
      </c>
    </row>
    <row r="509" spans="1:44" x14ac:dyDescent="0.35">
      <c r="A509" t="s">
        <v>624</v>
      </c>
      <c r="B509">
        <v>35</v>
      </c>
      <c r="C509">
        <v>494550000</v>
      </c>
      <c r="D509">
        <v>800000</v>
      </c>
      <c r="E509" s="20" t="str">
        <f t="shared" si="93"/>
        <v/>
      </c>
      <c r="F509" s="20" t="str">
        <f t="shared" si="103"/>
        <v/>
      </c>
      <c r="G509" s="20" t="str">
        <f t="shared" si="104"/>
        <v/>
      </c>
      <c r="H509" s="19">
        <f t="shared" si="94"/>
        <v>0</v>
      </c>
      <c r="I509" s="19">
        <f t="shared" si="95"/>
        <v>0</v>
      </c>
      <c r="J509" s="19">
        <f t="shared" si="92"/>
        <v>7.2375920531239256E-4</v>
      </c>
      <c r="K509" t="str">
        <f t="shared" si="96"/>
        <v/>
      </c>
      <c r="L509" t="str">
        <f t="shared" si="97"/>
        <v/>
      </c>
      <c r="M509" t="str">
        <f t="shared" si="98"/>
        <v/>
      </c>
      <c r="N509" t="str">
        <f t="shared" si="99"/>
        <v/>
      </c>
      <c r="O509" t="str">
        <f t="shared" si="100"/>
        <v/>
      </c>
      <c r="P509" t="str">
        <f t="shared" si="101"/>
        <v/>
      </c>
      <c r="Q509" s="18" t="str">
        <f t="shared" si="102"/>
        <v/>
      </c>
      <c r="R509" t="s">
        <v>37</v>
      </c>
      <c r="S509" t="s">
        <v>38</v>
      </c>
      <c r="T509" t="s">
        <v>47</v>
      </c>
      <c r="U509" t="s">
        <v>65</v>
      </c>
      <c r="V509" t="s">
        <v>45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-1</v>
      </c>
      <c r="AP509">
        <v>-1</v>
      </c>
      <c r="AQ509">
        <v>-1</v>
      </c>
      <c r="AR509">
        <v>-1</v>
      </c>
    </row>
    <row r="510" spans="1:44" x14ac:dyDescent="0.35">
      <c r="A510" t="s">
        <v>625</v>
      </c>
      <c r="B510">
        <v>33</v>
      </c>
      <c r="C510">
        <v>540259200</v>
      </c>
      <c r="D510">
        <v>2800000</v>
      </c>
      <c r="E510" s="20">
        <f t="shared" si="93"/>
        <v>0.1</v>
      </c>
      <c r="F510" s="20">
        <f t="shared" si="103"/>
        <v>0.5</v>
      </c>
      <c r="G510" s="20" t="str">
        <f t="shared" si="104"/>
        <v/>
      </c>
      <c r="H510" s="19">
        <f t="shared" si="94"/>
        <v>0.04</v>
      </c>
      <c r="I510" s="19">
        <f t="shared" si="95"/>
        <v>0.04</v>
      </c>
      <c r="J510" s="19">
        <f t="shared" si="92"/>
        <v>1.267398438384067E-2</v>
      </c>
      <c r="K510">
        <f t="shared" si="96"/>
        <v>90</v>
      </c>
      <c r="L510">
        <f t="shared" si="97"/>
        <v>90</v>
      </c>
      <c r="M510">
        <f t="shared" si="98"/>
        <v>90</v>
      </c>
      <c r="N510">
        <f t="shared" si="99"/>
        <v>1.1111111111111111E-3</v>
      </c>
      <c r="O510">
        <f t="shared" si="100"/>
        <v>5.5555555555555558E-3</v>
      </c>
      <c r="P510" t="str">
        <f t="shared" si="101"/>
        <v/>
      </c>
      <c r="Q510" s="18">
        <f t="shared" si="102"/>
        <v>0.2</v>
      </c>
      <c r="R510" t="s">
        <v>37</v>
      </c>
      <c r="S510" t="s">
        <v>38</v>
      </c>
      <c r="T510" t="s">
        <v>43</v>
      </c>
      <c r="U510" t="s">
        <v>114</v>
      </c>
      <c r="V510" t="s">
        <v>45</v>
      </c>
      <c r="W510">
        <v>900</v>
      </c>
      <c r="X510">
        <v>360</v>
      </c>
      <c r="Y510">
        <v>540</v>
      </c>
      <c r="Z510">
        <v>10</v>
      </c>
      <c r="AA510">
        <v>4</v>
      </c>
      <c r="AB510">
        <v>6</v>
      </c>
      <c r="AC510">
        <v>1</v>
      </c>
      <c r="AD510">
        <v>1</v>
      </c>
      <c r="AE510">
        <v>0</v>
      </c>
      <c r="AF510">
        <v>0</v>
      </c>
      <c r="AG510">
        <v>0</v>
      </c>
      <c r="AH510">
        <v>0</v>
      </c>
      <c r="AI510">
        <v>2</v>
      </c>
      <c r="AJ510">
        <v>2</v>
      </c>
      <c r="AK510">
        <v>0</v>
      </c>
      <c r="AL510">
        <v>10</v>
      </c>
      <c r="AM510">
        <v>2</v>
      </c>
      <c r="AN510">
        <v>8</v>
      </c>
      <c r="AO510">
        <v>148</v>
      </c>
      <c r="AP510">
        <v>287</v>
      </c>
      <c r="AQ510">
        <v>33</v>
      </c>
      <c r="AR510">
        <v>11</v>
      </c>
    </row>
    <row r="511" spans="1:44" x14ac:dyDescent="0.35">
      <c r="A511" t="s">
        <v>626</v>
      </c>
      <c r="B511">
        <v>24</v>
      </c>
      <c r="C511">
        <v>850003200</v>
      </c>
      <c r="D511">
        <v>25000000</v>
      </c>
      <c r="E511" s="20">
        <f t="shared" si="93"/>
        <v>0.2857142857142857</v>
      </c>
      <c r="F511" s="20">
        <f t="shared" si="103"/>
        <v>0.44444444444444442</v>
      </c>
      <c r="G511" s="20" t="str">
        <f t="shared" si="104"/>
        <v/>
      </c>
      <c r="H511" s="19">
        <f t="shared" si="94"/>
        <v>6.8181818181818177E-2</v>
      </c>
      <c r="I511" s="19">
        <f t="shared" si="95"/>
        <v>9.0909090909090912E-2</v>
      </c>
      <c r="J511" s="19">
        <f t="shared" si="92"/>
        <v>3.456141563558443E-2</v>
      </c>
      <c r="K511">
        <f t="shared" si="96"/>
        <v>60.05263157894737</v>
      </c>
      <c r="L511">
        <f t="shared" si="97"/>
        <v>64.8</v>
      </c>
      <c r="M511">
        <f t="shared" si="98"/>
        <v>54.777777777777779</v>
      </c>
      <c r="N511">
        <f t="shared" si="99"/>
        <v>4.7577313133842494E-3</v>
      </c>
      <c r="O511">
        <f t="shared" si="100"/>
        <v>6.8587105624142658E-3</v>
      </c>
      <c r="P511" t="str">
        <f t="shared" si="101"/>
        <v/>
      </c>
      <c r="Q511" s="18">
        <f t="shared" si="102"/>
        <v>0.42105263157894735</v>
      </c>
      <c r="R511" t="s">
        <v>37</v>
      </c>
      <c r="S511" t="s">
        <v>38</v>
      </c>
      <c r="T511" t="s">
        <v>50</v>
      </c>
      <c r="U511" t="s">
        <v>51</v>
      </c>
      <c r="V511" t="s">
        <v>45</v>
      </c>
      <c r="W511">
        <v>1141</v>
      </c>
      <c r="X511">
        <v>648</v>
      </c>
      <c r="Y511">
        <v>493</v>
      </c>
      <c r="Z511">
        <v>19</v>
      </c>
      <c r="AA511">
        <v>10</v>
      </c>
      <c r="AB511">
        <v>9</v>
      </c>
      <c r="AC511">
        <v>3</v>
      </c>
      <c r="AD511">
        <v>3</v>
      </c>
      <c r="AE511">
        <v>0</v>
      </c>
      <c r="AF511">
        <v>1</v>
      </c>
      <c r="AG511">
        <v>1</v>
      </c>
      <c r="AH511">
        <v>0</v>
      </c>
      <c r="AI511">
        <v>8</v>
      </c>
      <c r="AJ511">
        <v>5</v>
      </c>
      <c r="AK511">
        <v>3</v>
      </c>
      <c r="AL511">
        <v>14</v>
      </c>
      <c r="AM511">
        <v>9</v>
      </c>
      <c r="AN511">
        <v>5</v>
      </c>
      <c r="AO511">
        <v>71</v>
      </c>
      <c r="AP511">
        <v>145</v>
      </c>
      <c r="AQ511">
        <v>-1</v>
      </c>
      <c r="AR511">
        <v>6</v>
      </c>
    </row>
    <row r="512" spans="1:44" x14ac:dyDescent="0.35">
      <c r="A512" t="s">
        <v>627</v>
      </c>
      <c r="B512">
        <v>27</v>
      </c>
      <c r="C512">
        <v>740530800</v>
      </c>
      <c r="D512">
        <v>8000000</v>
      </c>
      <c r="E512" s="20" t="str">
        <f t="shared" si="93"/>
        <v/>
      </c>
      <c r="F512" s="20" t="str">
        <f t="shared" si="103"/>
        <v/>
      </c>
      <c r="G512" s="20" t="str">
        <f t="shared" si="104"/>
        <v/>
      </c>
      <c r="H512" s="19">
        <f t="shared" si="94"/>
        <v>0</v>
      </c>
      <c r="I512" s="19">
        <f t="shared" si="95"/>
        <v>0</v>
      </c>
      <c r="J512" s="19">
        <f t="shared" si="92"/>
        <v>1.421085353939071E-2</v>
      </c>
      <c r="K512">
        <f t="shared" si="96"/>
        <v>90</v>
      </c>
      <c r="L512">
        <f t="shared" si="97"/>
        <v>90</v>
      </c>
      <c r="M512" t="str">
        <f t="shared" si="98"/>
        <v/>
      </c>
      <c r="N512" t="str">
        <f t="shared" si="99"/>
        <v/>
      </c>
      <c r="O512" t="str">
        <f t="shared" si="100"/>
        <v/>
      </c>
      <c r="P512" t="str">
        <f t="shared" si="101"/>
        <v/>
      </c>
      <c r="Q512" s="18">
        <f t="shared" si="102"/>
        <v>0</v>
      </c>
      <c r="R512" t="s">
        <v>37</v>
      </c>
      <c r="S512" t="s">
        <v>38</v>
      </c>
      <c r="T512" t="s">
        <v>43</v>
      </c>
      <c r="U512" t="s">
        <v>74</v>
      </c>
      <c r="V512" t="s">
        <v>628</v>
      </c>
      <c r="W512">
        <v>90</v>
      </c>
      <c r="X512">
        <v>90</v>
      </c>
      <c r="Y512">
        <v>0</v>
      </c>
      <c r="Z512">
        <v>1</v>
      </c>
      <c r="AA512">
        <v>1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1</v>
      </c>
      <c r="AM512">
        <v>1</v>
      </c>
      <c r="AN512">
        <v>0</v>
      </c>
      <c r="AO512">
        <v>-1</v>
      </c>
      <c r="AP512">
        <v>-1</v>
      </c>
      <c r="AQ512">
        <v>-1</v>
      </c>
      <c r="AR512">
        <v>21</v>
      </c>
    </row>
    <row r="513" spans="1:44" x14ac:dyDescent="0.35">
      <c r="A513" t="s">
        <v>629</v>
      </c>
      <c r="B513">
        <v>32</v>
      </c>
      <c r="C513">
        <v>592527600</v>
      </c>
      <c r="D513">
        <v>9500000</v>
      </c>
      <c r="E513" s="20">
        <f t="shared" si="93"/>
        <v>0.1111111111111111</v>
      </c>
      <c r="F513" s="20" t="str">
        <f t="shared" si="103"/>
        <v/>
      </c>
      <c r="G513" s="20">
        <f t="shared" si="104"/>
        <v>1</v>
      </c>
      <c r="H513" s="19">
        <f t="shared" si="94"/>
        <v>0</v>
      </c>
      <c r="I513" s="19">
        <f t="shared" si="95"/>
        <v>3.3333333333333333E-2</v>
      </c>
      <c r="J513" s="19">
        <f t="shared" si="92"/>
        <v>1.8078020932445291E-2</v>
      </c>
      <c r="K513">
        <f t="shared" si="96"/>
        <v>55.416666666666664</v>
      </c>
      <c r="L513">
        <f t="shared" si="97"/>
        <v>57.125</v>
      </c>
      <c r="M513">
        <f t="shared" si="98"/>
        <v>52</v>
      </c>
      <c r="N513">
        <f t="shared" si="99"/>
        <v>2.0050125313283208E-3</v>
      </c>
      <c r="O513" t="str">
        <f t="shared" si="100"/>
        <v/>
      </c>
      <c r="P513">
        <f t="shared" si="101"/>
        <v>1.9230769230769232E-2</v>
      </c>
      <c r="Q513" s="18">
        <f t="shared" si="102"/>
        <v>0.16666666666666666</v>
      </c>
      <c r="R513" t="s">
        <v>37</v>
      </c>
      <c r="S513" t="s">
        <v>38</v>
      </c>
      <c r="T513" t="s">
        <v>43</v>
      </c>
      <c r="U513" t="s">
        <v>53</v>
      </c>
      <c r="V513" t="s">
        <v>41</v>
      </c>
      <c r="W513">
        <v>665</v>
      </c>
      <c r="X513">
        <v>457</v>
      </c>
      <c r="Y513">
        <v>208</v>
      </c>
      <c r="Z513">
        <v>12</v>
      </c>
      <c r="AA513">
        <v>8</v>
      </c>
      <c r="AB513">
        <v>4</v>
      </c>
      <c r="AC513">
        <v>0</v>
      </c>
      <c r="AD513">
        <v>0</v>
      </c>
      <c r="AE513">
        <v>0</v>
      </c>
      <c r="AF513">
        <v>1</v>
      </c>
      <c r="AG513">
        <v>0</v>
      </c>
      <c r="AH513">
        <v>1</v>
      </c>
      <c r="AI513">
        <v>2</v>
      </c>
      <c r="AJ513">
        <v>0</v>
      </c>
      <c r="AK513">
        <v>2</v>
      </c>
      <c r="AL513">
        <v>9</v>
      </c>
      <c r="AM513">
        <v>8</v>
      </c>
      <c r="AN513">
        <v>1</v>
      </c>
      <c r="AO513">
        <v>332</v>
      </c>
      <c r="AP513">
        <v>91</v>
      </c>
      <c r="AQ513">
        <v>65</v>
      </c>
      <c r="AR513">
        <v>20</v>
      </c>
    </row>
    <row r="514" spans="1:44" x14ac:dyDescent="0.35">
      <c r="A514" t="s">
        <v>630</v>
      </c>
      <c r="B514">
        <v>23</v>
      </c>
      <c r="C514">
        <v>878169600</v>
      </c>
      <c r="D514">
        <v>17500000</v>
      </c>
      <c r="E514" s="20" t="str">
        <f t="shared" si="93"/>
        <v/>
      </c>
      <c r="F514" s="20" t="str">
        <f t="shared" si="103"/>
        <v/>
      </c>
      <c r="G514" s="20" t="str">
        <f t="shared" si="104"/>
        <v/>
      </c>
      <c r="H514" s="19">
        <f t="shared" si="94"/>
        <v>0</v>
      </c>
      <c r="I514" s="19">
        <f t="shared" si="95"/>
        <v>0</v>
      </c>
      <c r="J514" s="19">
        <f t="shared" ref="J514:J577" si="105">D514/SUMIF($U$2:$U$583,U514,$D$2:$D$583)</f>
        <v>6.6501995059851798E-2</v>
      </c>
      <c r="K514">
        <f t="shared" si="96"/>
        <v>68.583333333333329</v>
      </c>
      <c r="L514">
        <f t="shared" si="97"/>
        <v>75</v>
      </c>
      <c r="M514">
        <f t="shared" si="98"/>
        <v>62.166666666666664</v>
      </c>
      <c r="N514" t="str">
        <f t="shared" si="99"/>
        <v/>
      </c>
      <c r="O514" t="str">
        <f t="shared" si="100"/>
        <v/>
      </c>
      <c r="P514" t="str">
        <f t="shared" si="101"/>
        <v/>
      </c>
      <c r="Q514" s="18">
        <f t="shared" si="102"/>
        <v>0.16666666666666666</v>
      </c>
      <c r="R514" t="s">
        <v>37</v>
      </c>
      <c r="S514" t="s">
        <v>38</v>
      </c>
      <c r="T514" t="s">
        <v>50</v>
      </c>
      <c r="U514" t="s">
        <v>96</v>
      </c>
      <c r="V514" t="s">
        <v>45</v>
      </c>
      <c r="W514">
        <v>823</v>
      </c>
      <c r="X514">
        <v>450</v>
      </c>
      <c r="Y514">
        <v>373</v>
      </c>
      <c r="Z514">
        <v>12</v>
      </c>
      <c r="AA514">
        <v>6</v>
      </c>
      <c r="AB514">
        <v>6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2</v>
      </c>
      <c r="AJ514">
        <v>0</v>
      </c>
      <c r="AK514">
        <v>2</v>
      </c>
      <c r="AL514">
        <v>15</v>
      </c>
      <c r="AM514">
        <v>6</v>
      </c>
      <c r="AN514">
        <v>9</v>
      </c>
      <c r="AO514">
        <v>346</v>
      </c>
      <c r="AP514">
        <v>264</v>
      </c>
      <c r="AQ514">
        <v>-1</v>
      </c>
      <c r="AR514">
        <v>19</v>
      </c>
    </row>
    <row r="515" spans="1:44" x14ac:dyDescent="0.35">
      <c r="A515" t="s">
        <v>631</v>
      </c>
      <c r="B515">
        <v>26</v>
      </c>
      <c r="C515">
        <v>772239600</v>
      </c>
      <c r="D515">
        <v>30000000</v>
      </c>
      <c r="E515" s="20">
        <f t="shared" ref="E515:E578" si="106">IFERROR(IF((AC515+AF515)/AL515=0,"",(AC515+AF515)/AL515),"")</f>
        <v>0.25</v>
      </c>
      <c r="F515" s="20">
        <f t="shared" si="103"/>
        <v>0.2857142857142857</v>
      </c>
      <c r="G515" s="20">
        <f t="shared" si="104"/>
        <v>0.2</v>
      </c>
      <c r="H515" s="19">
        <f t="shared" ref="H515:H578" si="107">AC515/SUMIF($U$2:$U$583,U515,$AC$2:$AC$583)</f>
        <v>9.375E-2</v>
      </c>
      <c r="I515" s="19">
        <f t="shared" ref="I515:I578" si="108">(AC515+AF515)/SUMIF($U$2:$U$583,U515,$AC$2:$AC$583)</f>
        <v>9.375E-2</v>
      </c>
      <c r="J515" s="19">
        <f t="shared" si="105"/>
        <v>9.3940817285110376E-2</v>
      </c>
      <c r="K515">
        <f t="shared" ref="K515:K578" si="109">IFERROR(W515/Z515,"")</f>
        <v>58.375</v>
      </c>
      <c r="L515">
        <f t="shared" ref="L515:L578" si="110">IFERROR(X515/AA515,"")</f>
        <v>56.25</v>
      </c>
      <c r="M515">
        <f t="shared" ref="M515:M578" si="111">IFERROR(Y515/AB515,"")</f>
        <v>60.5</v>
      </c>
      <c r="N515">
        <f t="shared" ref="N515:N578" si="112">IFERROR(E515/K515,"")</f>
        <v>4.2826552462526769E-3</v>
      </c>
      <c r="O515">
        <f t="shared" ref="O515:O578" si="113">IFERROR(F515/L515,"")</f>
        <v>5.0793650793650794E-3</v>
      </c>
      <c r="P515">
        <f t="shared" ref="P515:P578" si="114">IFERROR(G515/M515,"")</f>
        <v>3.3057851239669425E-3</v>
      </c>
      <c r="Q515" s="18">
        <f t="shared" ref="Q515:Q578" si="115">IFERROR(AI515/Z515,"")</f>
        <v>0.375</v>
      </c>
      <c r="R515" t="s">
        <v>37</v>
      </c>
      <c r="S515" t="s">
        <v>38</v>
      </c>
      <c r="T515" t="s">
        <v>39</v>
      </c>
      <c r="U515" t="s">
        <v>44</v>
      </c>
      <c r="V515" t="s">
        <v>54</v>
      </c>
      <c r="W515">
        <v>934</v>
      </c>
      <c r="X515">
        <v>450</v>
      </c>
      <c r="Y515">
        <v>484</v>
      </c>
      <c r="Z515">
        <v>16</v>
      </c>
      <c r="AA515">
        <v>8</v>
      </c>
      <c r="AB515">
        <v>8</v>
      </c>
      <c r="AC515">
        <v>3</v>
      </c>
      <c r="AD515">
        <v>2</v>
      </c>
      <c r="AE515">
        <v>1</v>
      </c>
      <c r="AF515">
        <v>0</v>
      </c>
      <c r="AG515">
        <v>0</v>
      </c>
      <c r="AH515">
        <v>0</v>
      </c>
      <c r="AI515">
        <v>6</v>
      </c>
      <c r="AJ515">
        <v>2</v>
      </c>
      <c r="AK515">
        <v>4</v>
      </c>
      <c r="AL515">
        <v>12</v>
      </c>
      <c r="AM515">
        <v>7</v>
      </c>
      <c r="AN515">
        <v>5</v>
      </c>
      <c r="AO515">
        <v>51</v>
      </c>
      <c r="AP515">
        <v>256</v>
      </c>
      <c r="AQ515">
        <v>-1</v>
      </c>
      <c r="AR515">
        <v>4</v>
      </c>
    </row>
    <row r="516" spans="1:44" x14ac:dyDescent="0.35">
      <c r="A516" t="s">
        <v>632</v>
      </c>
      <c r="B516">
        <v>28</v>
      </c>
      <c r="C516">
        <v>725155200</v>
      </c>
      <c r="D516">
        <v>20000000</v>
      </c>
      <c r="E516" s="20">
        <f t="shared" si="106"/>
        <v>0.3</v>
      </c>
      <c r="F516" s="20" t="str">
        <f t="shared" si="103"/>
        <v/>
      </c>
      <c r="G516" s="20">
        <f t="shared" si="104"/>
        <v>0.75</v>
      </c>
      <c r="H516" s="19">
        <f t="shared" si="107"/>
        <v>5.8823529411764705E-2</v>
      </c>
      <c r="I516" s="19">
        <f t="shared" si="108"/>
        <v>8.8235294117647065E-2</v>
      </c>
      <c r="J516" s="19">
        <f t="shared" si="105"/>
        <v>2.811753128075355E-2</v>
      </c>
      <c r="K516">
        <f t="shared" si="109"/>
        <v>83.63636363636364</v>
      </c>
      <c r="L516">
        <f t="shared" si="110"/>
        <v>78.333333333333329</v>
      </c>
      <c r="M516">
        <f t="shared" si="111"/>
        <v>90</v>
      </c>
      <c r="N516">
        <f t="shared" si="112"/>
        <v>3.5869565217391303E-3</v>
      </c>
      <c r="O516" t="str">
        <f t="shared" si="113"/>
        <v/>
      </c>
      <c r="P516">
        <f t="shared" si="114"/>
        <v>8.3333333333333332E-3</v>
      </c>
      <c r="Q516" s="18">
        <f t="shared" si="115"/>
        <v>0.27272727272727271</v>
      </c>
      <c r="R516" t="s">
        <v>37</v>
      </c>
      <c r="S516" t="s">
        <v>38</v>
      </c>
      <c r="T516" t="s">
        <v>43</v>
      </c>
      <c r="U516" t="s">
        <v>90</v>
      </c>
      <c r="V516" t="s">
        <v>259</v>
      </c>
      <c r="W516">
        <v>920</v>
      </c>
      <c r="X516">
        <v>470</v>
      </c>
      <c r="Y516">
        <v>450</v>
      </c>
      <c r="Z516">
        <v>11</v>
      </c>
      <c r="AA516">
        <v>6</v>
      </c>
      <c r="AB516">
        <v>5</v>
      </c>
      <c r="AC516">
        <v>2</v>
      </c>
      <c r="AD516">
        <v>0</v>
      </c>
      <c r="AE516">
        <v>2</v>
      </c>
      <c r="AF516">
        <v>1</v>
      </c>
      <c r="AG516">
        <v>0</v>
      </c>
      <c r="AH516">
        <v>1</v>
      </c>
      <c r="AI516">
        <v>3</v>
      </c>
      <c r="AJ516">
        <v>2</v>
      </c>
      <c r="AK516">
        <v>1</v>
      </c>
      <c r="AL516">
        <v>10</v>
      </c>
      <c r="AM516">
        <v>6</v>
      </c>
      <c r="AN516">
        <v>4</v>
      </c>
      <c r="AO516">
        <v>83</v>
      </c>
      <c r="AP516">
        <v>122</v>
      </c>
      <c r="AQ516">
        <v>30</v>
      </c>
      <c r="AR516">
        <v>4</v>
      </c>
    </row>
    <row r="517" spans="1:44" x14ac:dyDescent="0.35">
      <c r="A517" t="s">
        <v>633</v>
      </c>
      <c r="B517">
        <v>32</v>
      </c>
      <c r="C517">
        <v>581209200</v>
      </c>
      <c r="D517">
        <v>35000000</v>
      </c>
      <c r="E517" s="20" t="str">
        <f t="shared" si="106"/>
        <v/>
      </c>
      <c r="F517" s="20" t="str">
        <f t="shared" si="103"/>
        <v/>
      </c>
      <c r="G517" s="20" t="str">
        <f t="shared" si="104"/>
        <v/>
      </c>
      <c r="H517" s="19">
        <f t="shared" si="107"/>
        <v>0</v>
      </c>
      <c r="I517" s="19">
        <f t="shared" si="108"/>
        <v>0</v>
      </c>
      <c r="J517" s="19">
        <f t="shared" si="105"/>
        <v>3.1664465232417172E-2</v>
      </c>
      <c r="K517">
        <f t="shared" si="109"/>
        <v>28.4</v>
      </c>
      <c r="L517">
        <f t="shared" si="110"/>
        <v>30.666666666666668</v>
      </c>
      <c r="M517">
        <f t="shared" si="111"/>
        <v>25</v>
      </c>
      <c r="N517" t="str">
        <f t="shared" si="112"/>
        <v/>
      </c>
      <c r="O517" t="str">
        <f t="shared" si="113"/>
        <v/>
      </c>
      <c r="P517" t="str">
        <f t="shared" si="114"/>
        <v/>
      </c>
      <c r="Q517" s="18">
        <f t="shared" si="115"/>
        <v>0.4</v>
      </c>
      <c r="R517" t="s">
        <v>37</v>
      </c>
      <c r="S517" t="s">
        <v>38</v>
      </c>
      <c r="T517" t="s">
        <v>39</v>
      </c>
      <c r="U517" t="s">
        <v>65</v>
      </c>
      <c r="V517" t="s">
        <v>88</v>
      </c>
      <c r="W517">
        <v>142</v>
      </c>
      <c r="X517">
        <v>92</v>
      </c>
      <c r="Y517">
        <v>50</v>
      </c>
      <c r="Z517">
        <v>5</v>
      </c>
      <c r="AA517">
        <v>3</v>
      </c>
      <c r="AB517">
        <v>2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2</v>
      </c>
      <c r="AJ517">
        <v>2</v>
      </c>
      <c r="AK517">
        <v>0</v>
      </c>
      <c r="AL517">
        <v>1</v>
      </c>
      <c r="AM517">
        <v>0</v>
      </c>
      <c r="AN517">
        <v>1</v>
      </c>
      <c r="AO517">
        <v>-1</v>
      </c>
      <c r="AP517">
        <v>-1</v>
      </c>
      <c r="AQ517">
        <v>-1</v>
      </c>
      <c r="AR517">
        <v>22</v>
      </c>
    </row>
    <row r="518" spans="1:44" x14ac:dyDescent="0.35">
      <c r="A518" t="s">
        <v>634</v>
      </c>
      <c r="B518">
        <v>24</v>
      </c>
      <c r="C518">
        <v>850694400</v>
      </c>
      <c r="D518">
        <v>28000000</v>
      </c>
      <c r="E518" s="20">
        <f t="shared" si="106"/>
        <v>0.33333333333333331</v>
      </c>
      <c r="F518" s="20">
        <f t="shared" si="103"/>
        <v>0.5</v>
      </c>
      <c r="G518" s="20" t="str">
        <f t="shared" si="104"/>
        <v/>
      </c>
      <c r="H518" s="19">
        <f t="shared" si="107"/>
        <v>0</v>
      </c>
      <c r="I518" s="19">
        <f t="shared" si="108"/>
        <v>8.8235294117647065E-2</v>
      </c>
      <c r="J518" s="19">
        <f t="shared" si="105"/>
        <v>3.9364543793054971E-2</v>
      </c>
      <c r="K518">
        <f t="shared" si="109"/>
        <v>81.615384615384613</v>
      </c>
      <c r="L518">
        <f t="shared" si="110"/>
        <v>90</v>
      </c>
      <c r="M518">
        <f t="shared" si="111"/>
        <v>74.428571428571431</v>
      </c>
      <c r="N518">
        <f t="shared" si="112"/>
        <v>4.0841972981464029E-3</v>
      </c>
      <c r="O518">
        <f t="shared" si="113"/>
        <v>5.5555555555555558E-3</v>
      </c>
      <c r="P518" t="str">
        <f t="shared" si="114"/>
        <v/>
      </c>
      <c r="Q518" s="18">
        <f t="shared" si="115"/>
        <v>0.30769230769230771</v>
      </c>
      <c r="R518" t="s">
        <v>37</v>
      </c>
      <c r="S518" t="s">
        <v>38</v>
      </c>
      <c r="T518" t="s">
        <v>43</v>
      </c>
      <c r="U518" t="s">
        <v>90</v>
      </c>
      <c r="V518" t="s">
        <v>61</v>
      </c>
      <c r="W518">
        <v>1061</v>
      </c>
      <c r="X518">
        <v>540</v>
      </c>
      <c r="Y518">
        <v>521</v>
      </c>
      <c r="Z518">
        <v>13</v>
      </c>
      <c r="AA518">
        <v>6</v>
      </c>
      <c r="AB518">
        <v>7</v>
      </c>
      <c r="AC518">
        <v>0</v>
      </c>
      <c r="AD518">
        <v>0</v>
      </c>
      <c r="AE518">
        <v>0</v>
      </c>
      <c r="AF518">
        <v>3</v>
      </c>
      <c r="AG518">
        <v>3</v>
      </c>
      <c r="AH518">
        <v>0</v>
      </c>
      <c r="AI518">
        <v>4</v>
      </c>
      <c r="AJ518">
        <v>2</v>
      </c>
      <c r="AK518">
        <v>2</v>
      </c>
      <c r="AL518">
        <v>9</v>
      </c>
      <c r="AM518">
        <v>6</v>
      </c>
      <c r="AN518">
        <v>3</v>
      </c>
      <c r="AO518">
        <v>202</v>
      </c>
      <c r="AP518">
        <v>34</v>
      </c>
      <c r="AQ518">
        <v>13</v>
      </c>
      <c r="AR518">
        <v>12</v>
      </c>
    </row>
    <row r="519" spans="1:44" x14ac:dyDescent="0.35">
      <c r="A519" t="s">
        <v>635</v>
      </c>
      <c r="B519">
        <v>33</v>
      </c>
      <c r="C519">
        <v>538272000</v>
      </c>
      <c r="D519">
        <v>28000000</v>
      </c>
      <c r="E519" s="20" t="str">
        <f t="shared" si="106"/>
        <v/>
      </c>
      <c r="F519" s="20" t="str">
        <f t="shared" si="103"/>
        <v/>
      </c>
      <c r="G519" s="20" t="str">
        <f t="shared" si="104"/>
        <v/>
      </c>
      <c r="H519" s="19">
        <f t="shared" si="107"/>
        <v>0</v>
      </c>
      <c r="I519" s="19">
        <f t="shared" si="108"/>
        <v>0</v>
      </c>
      <c r="J519" s="19">
        <f t="shared" si="105"/>
        <v>0.10634257500949487</v>
      </c>
      <c r="K519">
        <f t="shared" si="109"/>
        <v>18.272727272727273</v>
      </c>
      <c r="L519">
        <f t="shared" si="110"/>
        <v>13.6</v>
      </c>
      <c r="M519">
        <f t="shared" si="111"/>
        <v>22.166666666666668</v>
      </c>
      <c r="N519" t="str">
        <f t="shared" si="112"/>
        <v/>
      </c>
      <c r="O519" t="str">
        <f t="shared" si="113"/>
        <v/>
      </c>
      <c r="P519" t="str">
        <f t="shared" si="114"/>
        <v/>
      </c>
      <c r="Q519" s="18">
        <f t="shared" si="115"/>
        <v>0.36363636363636365</v>
      </c>
      <c r="R519" t="s">
        <v>37</v>
      </c>
      <c r="S519" t="s">
        <v>38</v>
      </c>
      <c r="T519" t="s">
        <v>39</v>
      </c>
      <c r="U519" t="s">
        <v>80</v>
      </c>
      <c r="V519" t="s">
        <v>41</v>
      </c>
      <c r="W519">
        <v>201</v>
      </c>
      <c r="X519">
        <v>68</v>
      </c>
      <c r="Y519">
        <v>133</v>
      </c>
      <c r="Z519">
        <v>11</v>
      </c>
      <c r="AA519">
        <v>5</v>
      </c>
      <c r="AB519">
        <v>6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4</v>
      </c>
      <c r="AJ519">
        <v>3</v>
      </c>
      <c r="AK519">
        <v>1</v>
      </c>
      <c r="AL519">
        <v>2</v>
      </c>
      <c r="AM519">
        <v>2</v>
      </c>
      <c r="AN519">
        <v>0</v>
      </c>
      <c r="AO519">
        <v>-1</v>
      </c>
      <c r="AP519">
        <v>-1</v>
      </c>
      <c r="AQ519">
        <v>-1</v>
      </c>
      <c r="AR519">
        <v>18</v>
      </c>
    </row>
    <row r="520" spans="1:44" x14ac:dyDescent="0.35">
      <c r="A520" t="s">
        <v>636</v>
      </c>
      <c r="B520">
        <v>28</v>
      </c>
      <c r="C520">
        <v>703465200</v>
      </c>
      <c r="D520">
        <v>7000000</v>
      </c>
      <c r="E520" s="20" t="str">
        <f t="shared" si="106"/>
        <v/>
      </c>
      <c r="F520" s="20" t="str">
        <f t="shared" si="103"/>
        <v/>
      </c>
      <c r="G520" s="20" t="str">
        <f t="shared" si="104"/>
        <v/>
      </c>
      <c r="H520" s="19">
        <f t="shared" si="107"/>
        <v>0</v>
      </c>
      <c r="I520" s="19">
        <f t="shared" si="108"/>
        <v>0</v>
      </c>
      <c r="J520" s="19">
        <f t="shared" si="105"/>
        <v>1.2434496846966871E-2</v>
      </c>
      <c r="K520">
        <f t="shared" si="109"/>
        <v>14.666666666666666</v>
      </c>
      <c r="L520">
        <f t="shared" si="110"/>
        <v>20.5</v>
      </c>
      <c r="M520">
        <f t="shared" si="111"/>
        <v>3</v>
      </c>
      <c r="N520" t="str">
        <f t="shared" si="112"/>
        <v/>
      </c>
      <c r="O520" t="str">
        <f t="shared" si="113"/>
        <v/>
      </c>
      <c r="P520" t="str">
        <f t="shared" si="114"/>
        <v/>
      </c>
      <c r="Q520" s="18">
        <f t="shared" si="115"/>
        <v>0.33333333333333331</v>
      </c>
      <c r="R520" t="s">
        <v>37</v>
      </c>
      <c r="S520" t="s">
        <v>38</v>
      </c>
      <c r="T520" t="s">
        <v>43</v>
      </c>
      <c r="U520" t="s">
        <v>74</v>
      </c>
      <c r="V520" t="s">
        <v>126</v>
      </c>
      <c r="W520">
        <v>44</v>
      </c>
      <c r="X520">
        <v>41</v>
      </c>
      <c r="Y520">
        <v>3</v>
      </c>
      <c r="Z520">
        <v>3</v>
      </c>
      <c r="AA520">
        <v>2</v>
      </c>
      <c r="AB520">
        <v>1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1</v>
      </c>
      <c r="AJ520">
        <v>0</v>
      </c>
      <c r="AK520">
        <v>1</v>
      </c>
      <c r="AL520">
        <v>1</v>
      </c>
      <c r="AM520">
        <v>1</v>
      </c>
      <c r="AN520">
        <v>0</v>
      </c>
      <c r="AO520">
        <v>-1</v>
      </c>
      <c r="AP520">
        <v>-1</v>
      </c>
      <c r="AQ520">
        <v>-1</v>
      </c>
      <c r="AR520">
        <v>10</v>
      </c>
    </row>
    <row r="521" spans="1:44" x14ac:dyDescent="0.35">
      <c r="A521" t="s">
        <v>637</v>
      </c>
      <c r="B521">
        <v>26</v>
      </c>
      <c r="C521">
        <v>774658800</v>
      </c>
      <c r="D521">
        <v>9000000</v>
      </c>
      <c r="E521" s="20">
        <f t="shared" si="106"/>
        <v>0.125</v>
      </c>
      <c r="F521" s="20">
        <f t="shared" si="103"/>
        <v>8.3333333333333329E-2</v>
      </c>
      <c r="G521" s="20">
        <f t="shared" si="104"/>
        <v>0.16666666666666666</v>
      </c>
      <c r="H521" s="19">
        <f t="shared" si="107"/>
        <v>8.6956521739130432E-2</v>
      </c>
      <c r="I521" s="19">
        <f t="shared" si="108"/>
        <v>0.13043478260869565</v>
      </c>
      <c r="J521" s="19">
        <f t="shared" si="105"/>
        <v>3.6415132510621083E-2</v>
      </c>
      <c r="K521">
        <f t="shared" si="109"/>
        <v>79.761904761904759</v>
      </c>
      <c r="L521">
        <f t="shared" si="110"/>
        <v>81.2</v>
      </c>
      <c r="M521">
        <f t="shared" si="111"/>
        <v>78.454545454545453</v>
      </c>
      <c r="N521">
        <f t="shared" si="112"/>
        <v>1.5671641791044776E-3</v>
      </c>
      <c r="O521">
        <f t="shared" si="113"/>
        <v>1.0262725779967158E-3</v>
      </c>
      <c r="P521">
        <f t="shared" si="114"/>
        <v>2.1243723445345691E-3</v>
      </c>
      <c r="Q521" s="18">
        <f t="shared" si="115"/>
        <v>0.2857142857142857</v>
      </c>
      <c r="R521" t="s">
        <v>37</v>
      </c>
      <c r="S521" t="s">
        <v>38</v>
      </c>
      <c r="T521" t="s">
        <v>50</v>
      </c>
      <c r="U521" t="s">
        <v>40</v>
      </c>
      <c r="V521" t="s">
        <v>45</v>
      </c>
      <c r="W521">
        <v>1675</v>
      </c>
      <c r="X521">
        <v>812</v>
      </c>
      <c r="Y521">
        <v>863</v>
      </c>
      <c r="Z521">
        <v>21</v>
      </c>
      <c r="AA521">
        <v>10</v>
      </c>
      <c r="AB521">
        <v>11</v>
      </c>
      <c r="AC521">
        <v>2</v>
      </c>
      <c r="AD521">
        <v>1</v>
      </c>
      <c r="AE521">
        <v>1</v>
      </c>
      <c r="AF521">
        <v>1</v>
      </c>
      <c r="AG521">
        <v>0</v>
      </c>
      <c r="AH521">
        <v>1</v>
      </c>
      <c r="AI521">
        <v>6</v>
      </c>
      <c r="AJ521">
        <v>2</v>
      </c>
      <c r="AK521">
        <v>4</v>
      </c>
      <c r="AL521">
        <v>24</v>
      </c>
      <c r="AM521">
        <v>12</v>
      </c>
      <c r="AN521">
        <v>12</v>
      </c>
      <c r="AO521">
        <v>137</v>
      </c>
      <c r="AP521">
        <v>175</v>
      </c>
      <c r="AQ521">
        <v>-1</v>
      </c>
      <c r="AR521">
        <v>2</v>
      </c>
    </row>
    <row r="522" spans="1:44" x14ac:dyDescent="0.35">
      <c r="A522" t="s">
        <v>638</v>
      </c>
      <c r="B522">
        <v>30</v>
      </c>
      <c r="C522">
        <v>663292800</v>
      </c>
      <c r="D522">
        <v>2000000</v>
      </c>
      <c r="E522" s="20" t="str">
        <f t="shared" si="106"/>
        <v/>
      </c>
      <c r="F522" s="20" t="str">
        <f t="shared" si="103"/>
        <v/>
      </c>
      <c r="G522" s="20" t="str">
        <f t="shared" si="104"/>
        <v/>
      </c>
      <c r="H522" s="19">
        <f t="shared" si="107"/>
        <v>0</v>
      </c>
      <c r="I522" s="19">
        <f t="shared" si="108"/>
        <v>0</v>
      </c>
      <c r="J522" s="19">
        <f t="shared" si="105"/>
        <v>9.358914365933552E-3</v>
      </c>
      <c r="K522" t="str">
        <f t="shared" si="109"/>
        <v/>
      </c>
      <c r="L522" t="str">
        <f t="shared" si="110"/>
        <v/>
      </c>
      <c r="M522" t="str">
        <f t="shared" si="111"/>
        <v/>
      </c>
      <c r="N522" t="str">
        <f t="shared" si="112"/>
        <v/>
      </c>
      <c r="O522" t="str">
        <f t="shared" si="113"/>
        <v/>
      </c>
      <c r="P522" t="str">
        <f t="shared" si="114"/>
        <v/>
      </c>
      <c r="Q522" s="18" t="str">
        <f t="shared" si="115"/>
        <v/>
      </c>
      <c r="R522" t="s">
        <v>37</v>
      </c>
      <c r="S522" t="s">
        <v>38</v>
      </c>
      <c r="T522" t="s">
        <v>50</v>
      </c>
      <c r="U522" t="s">
        <v>56</v>
      </c>
      <c r="V522" t="s">
        <v>409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-1</v>
      </c>
      <c r="AP522">
        <v>-1</v>
      </c>
      <c r="AQ522">
        <v>-1</v>
      </c>
      <c r="AR522">
        <v>-1</v>
      </c>
    </row>
    <row r="523" spans="1:44" x14ac:dyDescent="0.35">
      <c r="A523" t="s">
        <v>639</v>
      </c>
      <c r="B523">
        <v>32</v>
      </c>
      <c r="C523">
        <v>578530800</v>
      </c>
      <c r="D523">
        <v>400000</v>
      </c>
      <c r="E523" s="20" t="str">
        <f t="shared" si="106"/>
        <v/>
      </c>
      <c r="F523" s="20" t="str">
        <f t="shared" si="103"/>
        <v/>
      </c>
      <c r="G523" s="20" t="str">
        <f t="shared" si="104"/>
        <v/>
      </c>
      <c r="H523" s="19">
        <f t="shared" si="107"/>
        <v>0</v>
      </c>
      <c r="I523" s="19">
        <f t="shared" si="108"/>
        <v>0</v>
      </c>
      <c r="J523" s="19">
        <f t="shared" si="105"/>
        <v>1.8105691976915243E-3</v>
      </c>
      <c r="K523" t="str">
        <f t="shared" si="109"/>
        <v/>
      </c>
      <c r="L523" t="str">
        <f t="shared" si="110"/>
        <v/>
      </c>
      <c r="M523" t="str">
        <f t="shared" si="111"/>
        <v/>
      </c>
      <c r="N523" t="str">
        <f t="shared" si="112"/>
        <v/>
      </c>
      <c r="O523" t="str">
        <f t="shared" si="113"/>
        <v/>
      </c>
      <c r="P523" t="str">
        <f t="shared" si="114"/>
        <v/>
      </c>
      <c r="Q523" s="18" t="str">
        <f t="shared" si="115"/>
        <v/>
      </c>
      <c r="R523" t="s">
        <v>37</v>
      </c>
      <c r="S523" t="s">
        <v>38</v>
      </c>
      <c r="T523" t="s">
        <v>47</v>
      </c>
      <c r="U523" t="s">
        <v>114</v>
      </c>
      <c r="V523" t="s">
        <v>41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-1</v>
      </c>
      <c r="AP523">
        <v>-1</v>
      </c>
      <c r="AQ523">
        <v>-1</v>
      </c>
      <c r="AR523">
        <v>-1</v>
      </c>
    </row>
    <row r="524" spans="1:44" x14ac:dyDescent="0.35">
      <c r="A524" t="s">
        <v>640</v>
      </c>
      <c r="B524">
        <v>22</v>
      </c>
      <c r="C524">
        <v>905209200</v>
      </c>
      <c r="D524">
        <v>7000000</v>
      </c>
      <c r="E524" s="20">
        <f t="shared" si="106"/>
        <v>8.3333333333333329E-2</v>
      </c>
      <c r="F524" s="20" t="str">
        <f t="shared" si="103"/>
        <v/>
      </c>
      <c r="G524" s="20">
        <f t="shared" si="104"/>
        <v>0.16666666666666666</v>
      </c>
      <c r="H524" s="19">
        <f t="shared" si="107"/>
        <v>4.3478260869565216E-2</v>
      </c>
      <c r="I524" s="19">
        <f t="shared" si="108"/>
        <v>4.3478260869565216E-2</v>
      </c>
      <c r="J524" s="19">
        <f t="shared" si="105"/>
        <v>2.8322880841594174E-2</v>
      </c>
      <c r="K524">
        <f t="shared" si="109"/>
        <v>67.888888888888886</v>
      </c>
      <c r="L524">
        <f t="shared" si="110"/>
        <v>60</v>
      </c>
      <c r="M524">
        <f t="shared" si="111"/>
        <v>71.833333333333329</v>
      </c>
      <c r="N524">
        <f t="shared" si="112"/>
        <v>1.2274959083469722E-3</v>
      </c>
      <c r="O524" t="str">
        <f t="shared" si="113"/>
        <v/>
      </c>
      <c r="P524">
        <f t="shared" si="114"/>
        <v>2.3201856148491878E-3</v>
      </c>
      <c r="Q524" s="18">
        <f t="shared" si="115"/>
        <v>0.33333333333333331</v>
      </c>
      <c r="R524" t="s">
        <v>37</v>
      </c>
      <c r="S524" t="s">
        <v>38</v>
      </c>
      <c r="T524" t="s">
        <v>50</v>
      </c>
      <c r="U524" t="s">
        <v>40</v>
      </c>
      <c r="V524" t="s">
        <v>45</v>
      </c>
      <c r="W524">
        <v>611</v>
      </c>
      <c r="X524">
        <v>180</v>
      </c>
      <c r="Y524">
        <v>431</v>
      </c>
      <c r="Z524">
        <v>9</v>
      </c>
      <c r="AA524">
        <v>3</v>
      </c>
      <c r="AB524">
        <v>6</v>
      </c>
      <c r="AC524">
        <v>1</v>
      </c>
      <c r="AD524">
        <v>0</v>
      </c>
      <c r="AE524">
        <v>1</v>
      </c>
      <c r="AF524">
        <v>0</v>
      </c>
      <c r="AG524">
        <v>0</v>
      </c>
      <c r="AH524">
        <v>0</v>
      </c>
      <c r="AI524">
        <v>3</v>
      </c>
      <c r="AJ524">
        <v>0</v>
      </c>
      <c r="AK524">
        <v>3</v>
      </c>
      <c r="AL524">
        <v>12</v>
      </c>
      <c r="AM524">
        <v>6</v>
      </c>
      <c r="AN524">
        <v>6</v>
      </c>
      <c r="AO524">
        <v>109</v>
      </c>
      <c r="AP524">
        <v>319</v>
      </c>
      <c r="AQ524">
        <v>-1</v>
      </c>
      <c r="AR524">
        <v>11</v>
      </c>
    </row>
    <row r="525" spans="1:44" x14ac:dyDescent="0.35">
      <c r="A525" t="s">
        <v>641</v>
      </c>
      <c r="B525">
        <v>23</v>
      </c>
      <c r="C525">
        <v>876265200</v>
      </c>
      <c r="D525">
        <v>28000000</v>
      </c>
      <c r="E525" s="20">
        <f t="shared" si="106"/>
        <v>0.25</v>
      </c>
      <c r="F525" s="20">
        <f t="shared" si="103"/>
        <v>0.33333333333333331</v>
      </c>
      <c r="G525" s="20">
        <f t="shared" si="104"/>
        <v>0.2</v>
      </c>
      <c r="H525" s="19">
        <f t="shared" si="107"/>
        <v>0</v>
      </c>
      <c r="I525" s="19">
        <f t="shared" si="108"/>
        <v>5.8823529411764705E-2</v>
      </c>
      <c r="J525" s="19">
        <f t="shared" si="105"/>
        <v>3.9364543793054971E-2</v>
      </c>
      <c r="K525">
        <f t="shared" si="109"/>
        <v>67.142857142857139</v>
      </c>
      <c r="L525">
        <f t="shared" si="110"/>
        <v>68.571428571428569</v>
      </c>
      <c r="M525">
        <f t="shared" si="111"/>
        <v>65.714285714285708</v>
      </c>
      <c r="N525">
        <f t="shared" si="112"/>
        <v>3.7234042553191491E-3</v>
      </c>
      <c r="O525">
        <f t="shared" si="113"/>
        <v>4.8611111111111112E-3</v>
      </c>
      <c r="P525">
        <f t="shared" si="114"/>
        <v>3.0434782608695656E-3</v>
      </c>
      <c r="Q525" s="18">
        <f t="shared" si="115"/>
        <v>0.2857142857142857</v>
      </c>
      <c r="R525" t="s">
        <v>37</v>
      </c>
      <c r="S525" t="s">
        <v>38</v>
      </c>
      <c r="T525" t="s">
        <v>39</v>
      </c>
      <c r="U525" t="s">
        <v>90</v>
      </c>
      <c r="V525" t="s">
        <v>129</v>
      </c>
      <c r="W525">
        <v>940</v>
      </c>
      <c r="X525">
        <v>480</v>
      </c>
      <c r="Y525">
        <v>460</v>
      </c>
      <c r="Z525">
        <v>14</v>
      </c>
      <c r="AA525">
        <v>7</v>
      </c>
      <c r="AB525">
        <v>7</v>
      </c>
      <c r="AC525">
        <v>0</v>
      </c>
      <c r="AD525">
        <v>0</v>
      </c>
      <c r="AE525">
        <v>0</v>
      </c>
      <c r="AF525">
        <v>2</v>
      </c>
      <c r="AG525">
        <v>1</v>
      </c>
      <c r="AH525">
        <v>1</v>
      </c>
      <c r="AI525">
        <v>4</v>
      </c>
      <c r="AJ525">
        <v>3</v>
      </c>
      <c r="AK525">
        <v>1</v>
      </c>
      <c r="AL525">
        <v>8</v>
      </c>
      <c r="AM525">
        <v>3</v>
      </c>
      <c r="AN525">
        <v>5</v>
      </c>
      <c r="AO525">
        <v>300</v>
      </c>
      <c r="AP525">
        <v>56</v>
      </c>
      <c r="AQ525">
        <v>-1</v>
      </c>
      <c r="AR525">
        <v>16</v>
      </c>
    </row>
    <row r="526" spans="1:44" x14ac:dyDescent="0.35">
      <c r="A526" t="s">
        <v>642</v>
      </c>
      <c r="B526">
        <v>28</v>
      </c>
      <c r="C526">
        <v>701910000</v>
      </c>
      <c r="D526">
        <v>6500000</v>
      </c>
      <c r="E526" s="20">
        <f t="shared" si="106"/>
        <v>0.23809523809523808</v>
      </c>
      <c r="F526" s="20">
        <f t="shared" si="103"/>
        <v>0.44444444444444442</v>
      </c>
      <c r="G526" s="20">
        <f t="shared" si="104"/>
        <v>8.3333333333333329E-2</v>
      </c>
      <c r="H526" s="19">
        <f t="shared" si="107"/>
        <v>0.1111111111111111</v>
      </c>
      <c r="I526" s="19">
        <f t="shared" si="108"/>
        <v>0.18518518518518517</v>
      </c>
      <c r="J526" s="19">
        <f t="shared" si="105"/>
        <v>2.4686669198632737E-2</v>
      </c>
      <c r="K526">
        <f t="shared" si="109"/>
        <v>82.722222222222229</v>
      </c>
      <c r="L526">
        <f t="shared" si="110"/>
        <v>79.599999999999994</v>
      </c>
      <c r="M526">
        <f t="shared" si="111"/>
        <v>86.625</v>
      </c>
      <c r="N526">
        <f t="shared" si="112"/>
        <v>2.8782500239854167E-3</v>
      </c>
      <c r="O526">
        <f t="shared" si="113"/>
        <v>5.5834729201563373E-3</v>
      </c>
      <c r="P526">
        <f t="shared" si="114"/>
        <v>9.6200096200096193E-4</v>
      </c>
      <c r="Q526" s="18">
        <f t="shared" si="115"/>
        <v>0.44444444444444442</v>
      </c>
      <c r="R526" t="s">
        <v>37</v>
      </c>
      <c r="S526" t="s">
        <v>38</v>
      </c>
      <c r="T526" t="s">
        <v>50</v>
      </c>
      <c r="U526" t="s">
        <v>80</v>
      </c>
      <c r="V526" t="s">
        <v>110</v>
      </c>
      <c r="W526">
        <v>1489</v>
      </c>
      <c r="X526">
        <v>796</v>
      </c>
      <c r="Y526">
        <v>693</v>
      </c>
      <c r="Z526">
        <v>18</v>
      </c>
      <c r="AA526">
        <v>10</v>
      </c>
      <c r="AB526">
        <v>8</v>
      </c>
      <c r="AC526">
        <v>3</v>
      </c>
      <c r="AD526">
        <v>3</v>
      </c>
      <c r="AE526">
        <v>0</v>
      </c>
      <c r="AF526">
        <v>2</v>
      </c>
      <c r="AG526">
        <v>1</v>
      </c>
      <c r="AH526">
        <v>1</v>
      </c>
      <c r="AI526">
        <v>8</v>
      </c>
      <c r="AJ526">
        <v>6</v>
      </c>
      <c r="AK526">
        <v>2</v>
      </c>
      <c r="AL526">
        <v>21</v>
      </c>
      <c r="AM526">
        <v>9</v>
      </c>
      <c r="AN526">
        <v>12</v>
      </c>
      <c r="AO526">
        <v>96</v>
      </c>
      <c r="AP526">
        <v>105</v>
      </c>
      <c r="AQ526">
        <v>-1</v>
      </c>
      <c r="AR526">
        <v>4</v>
      </c>
    </row>
    <row r="527" spans="1:44" x14ac:dyDescent="0.35">
      <c r="A527" t="s">
        <v>643</v>
      </c>
      <c r="B527">
        <v>29</v>
      </c>
      <c r="C527">
        <v>672015600</v>
      </c>
      <c r="D527">
        <v>3000000</v>
      </c>
      <c r="E527" s="20">
        <f t="shared" si="106"/>
        <v>0.1388888888888889</v>
      </c>
      <c r="F527" s="20">
        <f t="shared" si="103"/>
        <v>0.13333333333333333</v>
      </c>
      <c r="G527" s="20">
        <f t="shared" si="104"/>
        <v>0.14285714285714285</v>
      </c>
      <c r="H527" s="19">
        <f t="shared" si="107"/>
        <v>0.11428571428571428</v>
      </c>
      <c r="I527" s="19">
        <f t="shared" si="108"/>
        <v>0.14285714285714285</v>
      </c>
      <c r="J527" s="19">
        <f t="shared" si="105"/>
        <v>1.2939400474444683E-2</v>
      </c>
      <c r="K527">
        <f t="shared" si="109"/>
        <v>89.571428571428569</v>
      </c>
      <c r="L527">
        <f t="shared" si="110"/>
        <v>89.1</v>
      </c>
      <c r="M527">
        <f t="shared" si="111"/>
        <v>90</v>
      </c>
      <c r="N527">
        <f t="shared" si="112"/>
        <v>1.5505936558568138E-3</v>
      </c>
      <c r="O527">
        <f t="shared" si="113"/>
        <v>1.4964459408903855E-3</v>
      </c>
      <c r="P527">
        <f t="shared" si="114"/>
        <v>1.5873015873015873E-3</v>
      </c>
      <c r="Q527" s="18">
        <f t="shared" si="115"/>
        <v>0.2857142857142857</v>
      </c>
      <c r="R527" t="s">
        <v>37</v>
      </c>
      <c r="S527" t="s">
        <v>38</v>
      </c>
      <c r="T527" t="s">
        <v>50</v>
      </c>
      <c r="U527" t="s">
        <v>179</v>
      </c>
      <c r="V527" t="s">
        <v>345</v>
      </c>
      <c r="W527">
        <v>1881</v>
      </c>
      <c r="X527">
        <v>891</v>
      </c>
      <c r="Y527">
        <v>990</v>
      </c>
      <c r="Z527">
        <v>21</v>
      </c>
      <c r="AA527">
        <v>10</v>
      </c>
      <c r="AB527">
        <v>11</v>
      </c>
      <c r="AC527">
        <v>4</v>
      </c>
      <c r="AD527">
        <v>2</v>
      </c>
      <c r="AE527">
        <v>2</v>
      </c>
      <c r="AF527">
        <v>1</v>
      </c>
      <c r="AG527">
        <v>0</v>
      </c>
      <c r="AH527">
        <v>1</v>
      </c>
      <c r="AI527">
        <v>6</v>
      </c>
      <c r="AJ527">
        <v>2</v>
      </c>
      <c r="AK527">
        <v>4</v>
      </c>
      <c r="AL527">
        <v>36</v>
      </c>
      <c r="AM527">
        <v>15</v>
      </c>
      <c r="AN527">
        <v>21</v>
      </c>
      <c r="AO527">
        <v>90</v>
      </c>
      <c r="AP527">
        <v>172</v>
      </c>
      <c r="AQ527">
        <v>-1</v>
      </c>
      <c r="AR527">
        <v>4</v>
      </c>
    </row>
    <row r="528" spans="1:44" x14ac:dyDescent="0.35">
      <c r="A528" t="s">
        <v>644</v>
      </c>
      <c r="B528">
        <v>25</v>
      </c>
      <c r="C528">
        <v>790214400</v>
      </c>
      <c r="D528">
        <v>10000000</v>
      </c>
      <c r="E528" s="20">
        <f t="shared" si="106"/>
        <v>0.33333333333333331</v>
      </c>
      <c r="F528" s="20" t="str">
        <f t="shared" si="103"/>
        <v/>
      </c>
      <c r="G528" s="20">
        <f t="shared" si="104"/>
        <v>0.33333333333333331</v>
      </c>
      <c r="H528" s="19">
        <f t="shared" si="107"/>
        <v>2.4390243902439025E-2</v>
      </c>
      <c r="I528" s="19">
        <f t="shared" si="108"/>
        <v>2.4390243902439025E-2</v>
      </c>
      <c r="J528" s="19">
        <f t="shared" si="105"/>
        <v>9.0481360839667034E-3</v>
      </c>
      <c r="K528">
        <f t="shared" si="109"/>
        <v>31.777777777777779</v>
      </c>
      <c r="L528">
        <f t="shared" si="110"/>
        <v>3.5</v>
      </c>
      <c r="M528">
        <f t="shared" si="111"/>
        <v>54.4</v>
      </c>
      <c r="N528">
        <f t="shared" si="112"/>
        <v>1.0489510489510488E-2</v>
      </c>
      <c r="O528" t="str">
        <f t="shared" si="113"/>
        <v/>
      </c>
      <c r="P528">
        <f t="shared" si="114"/>
        <v>6.1274509803921568E-3</v>
      </c>
      <c r="Q528" s="18">
        <f t="shared" si="115"/>
        <v>0.33333333333333331</v>
      </c>
      <c r="R528" t="s">
        <v>37</v>
      </c>
      <c r="S528" t="s">
        <v>38</v>
      </c>
      <c r="T528" t="s">
        <v>39</v>
      </c>
      <c r="U528" t="s">
        <v>67</v>
      </c>
      <c r="V528" t="s">
        <v>645</v>
      </c>
      <c r="W528">
        <v>286</v>
      </c>
      <c r="X528">
        <v>14</v>
      </c>
      <c r="Y528">
        <v>272</v>
      </c>
      <c r="Z528">
        <v>9</v>
      </c>
      <c r="AA528">
        <v>4</v>
      </c>
      <c r="AB528">
        <v>5</v>
      </c>
      <c r="AC528">
        <v>1</v>
      </c>
      <c r="AD528">
        <v>0</v>
      </c>
      <c r="AE528">
        <v>1</v>
      </c>
      <c r="AF528">
        <v>0</v>
      </c>
      <c r="AG528">
        <v>0</v>
      </c>
      <c r="AH528">
        <v>0</v>
      </c>
      <c r="AI528">
        <v>3</v>
      </c>
      <c r="AJ528">
        <v>1</v>
      </c>
      <c r="AK528">
        <v>2</v>
      </c>
      <c r="AL528">
        <v>3</v>
      </c>
      <c r="AM528">
        <v>0</v>
      </c>
      <c r="AN528">
        <v>3</v>
      </c>
      <c r="AO528">
        <v>43</v>
      </c>
      <c r="AP528">
        <v>274</v>
      </c>
      <c r="AQ528">
        <v>-1</v>
      </c>
      <c r="AR528">
        <v>8</v>
      </c>
    </row>
    <row r="529" spans="1:44" x14ac:dyDescent="0.35">
      <c r="A529" t="s">
        <v>646</v>
      </c>
      <c r="B529">
        <v>23</v>
      </c>
      <c r="C529">
        <v>875746800</v>
      </c>
      <c r="D529">
        <v>40000000</v>
      </c>
      <c r="E529" s="20">
        <f t="shared" si="106"/>
        <v>0.77777777777777779</v>
      </c>
      <c r="F529" s="20">
        <f t="shared" si="103"/>
        <v>3</v>
      </c>
      <c r="G529" s="20">
        <f t="shared" si="104"/>
        <v>0.5</v>
      </c>
      <c r="H529" s="19">
        <f t="shared" si="107"/>
        <v>0.17647058823529413</v>
      </c>
      <c r="I529" s="19">
        <f t="shared" si="108"/>
        <v>0.20588235294117646</v>
      </c>
      <c r="J529" s="19">
        <f t="shared" si="105"/>
        <v>4.8399782200980096E-2</v>
      </c>
      <c r="K529">
        <f t="shared" si="109"/>
        <v>52.888888888888886</v>
      </c>
      <c r="L529">
        <f t="shared" si="110"/>
        <v>47.777777777777779</v>
      </c>
      <c r="M529">
        <f t="shared" si="111"/>
        <v>58</v>
      </c>
      <c r="N529">
        <f t="shared" si="112"/>
        <v>1.4705882352941178E-2</v>
      </c>
      <c r="O529">
        <f t="shared" si="113"/>
        <v>6.2790697674418597E-2</v>
      </c>
      <c r="P529">
        <f t="shared" si="114"/>
        <v>8.6206896551724137E-3</v>
      </c>
      <c r="Q529" s="18">
        <f t="shared" si="115"/>
        <v>0.5</v>
      </c>
      <c r="R529" t="s">
        <v>37</v>
      </c>
      <c r="S529" t="s">
        <v>38</v>
      </c>
      <c r="T529" t="s">
        <v>39</v>
      </c>
      <c r="U529" t="s">
        <v>105</v>
      </c>
      <c r="V529" t="s">
        <v>45</v>
      </c>
      <c r="W529">
        <v>952</v>
      </c>
      <c r="X529">
        <v>430</v>
      </c>
      <c r="Y529">
        <v>522</v>
      </c>
      <c r="Z529">
        <v>18</v>
      </c>
      <c r="AA529">
        <v>9</v>
      </c>
      <c r="AB529">
        <v>9</v>
      </c>
      <c r="AC529">
        <v>6</v>
      </c>
      <c r="AD529">
        <v>3</v>
      </c>
      <c r="AE529">
        <v>3</v>
      </c>
      <c r="AF529">
        <v>1</v>
      </c>
      <c r="AG529">
        <v>0</v>
      </c>
      <c r="AH529">
        <v>1</v>
      </c>
      <c r="AI529">
        <v>9</v>
      </c>
      <c r="AJ529">
        <v>5</v>
      </c>
      <c r="AK529">
        <v>4</v>
      </c>
      <c r="AL529">
        <v>9</v>
      </c>
      <c r="AM529">
        <v>1</v>
      </c>
      <c r="AN529">
        <v>8</v>
      </c>
      <c r="AO529">
        <v>12</v>
      </c>
      <c r="AP529">
        <v>131</v>
      </c>
      <c r="AQ529">
        <v>-1</v>
      </c>
      <c r="AR529">
        <v>1</v>
      </c>
    </row>
    <row r="530" spans="1:44" x14ac:dyDescent="0.35">
      <c r="A530" t="s">
        <v>647</v>
      </c>
      <c r="B530">
        <v>24</v>
      </c>
      <c r="C530">
        <v>851731200</v>
      </c>
      <c r="D530">
        <v>45000000</v>
      </c>
      <c r="E530" s="20">
        <f t="shared" si="106"/>
        <v>0.4</v>
      </c>
      <c r="F530" s="20">
        <f t="shared" ref="F530:F583" si="116">IFERROR(IF((AD530+AG530)/AM530=0,"",(AD530+AG530)/AM530),"")</f>
        <v>0.16666666666666666</v>
      </c>
      <c r="G530" s="20">
        <f t="shared" ref="G530:G583" si="117">IFERROR(IF((AE530+AH530)/AN530=0,"",(AE530+AH530)/AN530),"")</f>
        <v>0.75</v>
      </c>
      <c r="H530" s="19">
        <f t="shared" si="107"/>
        <v>8.8235294117647065E-2</v>
      </c>
      <c r="I530" s="19">
        <f t="shared" si="108"/>
        <v>0.11764705882352941</v>
      </c>
      <c r="J530" s="19">
        <f t="shared" si="105"/>
        <v>6.3264445381695483E-2</v>
      </c>
      <c r="K530">
        <f t="shared" si="109"/>
        <v>63.777777777777779</v>
      </c>
      <c r="L530">
        <f t="shared" si="110"/>
        <v>58.222222222222221</v>
      </c>
      <c r="M530">
        <f t="shared" si="111"/>
        <v>69.333333333333329</v>
      </c>
      <c r="N530">
        <f t="shared" si="112"/>
        <v>6.2717770034843206E-3</v>
      </c>
      <c r="O530">
        <f t="shared" si="113"/>
        <v>2.8625954198473282E-3</v>
      </c>
      <c r="P530">
        <f t="shared" si="114"/>
        <v>1.0817307692307694E-2</v>
      </c>
      <c r="Q530" s="18">
        <f t="shared" si="115"/>
        <v>0.27777777777777779</v>
      </c>
      <c r="R530" t="s">
        <v>37</v>
      </c>
      <c r="S530" t="s">
        <v>38</v>
      </c>
      <c r="T530" t="s">
        <v>50</v>
      </c>
      <c r="U530" t="s">
        <v>90</v>
      </c>
      <c r="V530" t="s">
        <v>54</v>
      </c>
      <c r="W530">
        <v>1148</v>
      </c>
      <c r="X530">
        <v>524</v>
      </c>
      <c r="Y530">
        <v>624</v>
      </c>
      <c r="Z530">
        <v>18</v>
      </c>
      <c r="AA530">
        <v>9</v>
      </c>
      <c r="AB530">
        <v>9</v>
      </c>
      <c r="AC530">
        <v>3</v>
      </c>
      <c r="AD530">
        <v>0</v>
      </c>
      <c r="AE530">
        <v>3</v>
      </c>
      <c r="AF530">
        <v>1</v>
      </c>
      <c r="AG530">
        <v>1</v>
      </c>
      <c r="AH530">
        <v>0</v>
      </c>
      <c r="AI530">
        <v>5</v>
      </c>
      <c r="AJ530">
        <v>2</v>
      </c>
      <c r="AK530">
        <v>3</v>
      </c>
      <c r="AL530">
        <v>10</v>
      </c>
      <c r="AM530">
        <v>6</v>
      </c>
      <c r="AN530">
        <v>4</v>
      </c>
      <c r="AO530">
        <v>73</v>
      </c>
      <c r="AP530">
        <v>144</v>
      </c>
      <c r="AQ530">
        <v>-1</v>
      </c>
      <c r="AR530">
        <v>3</v>
      </c>
    </row>
    <row r="531" spans="1:44" x14ac:dyDescent="0.35">
      <c r="A531" t="s">
        <v>648</v>
      </c>
      <c r="B531">
        <v>20</v>
      </c>
      <c r="C531">
        <v>970268400</v>
      </c>
      <c r="D531">
        <v>18000000</v>
      </c>
      <c r="E531" s="20">
        <f t="shared" si="106"/>
        <v>0.14285714285714285</v>
      </c>
      <c r="F531" s="20">
        <f t="shared" si="116"/>
        <v>0.125</v>
      </c>
      <c r="G531" s="20">
        <f t="shared" si="117"/>
        <v>0.16666666666666666</v>
      </c>
      <c r="H531" s="19">
        <f t="shared" si="107"/>
        <v>4.3478260869565216E-2</v>
      </c>
      <c r="I531" s="19">
        <f t="shared" si="108"/>
        <v>8.6956521739130432E-2</v>
      </c>
      <c r="J531" s="19">
        <f t="shared" si="105"/>
        <v>7.2830265021242166E-2</v>
      </c>
      <c r="K531">
        <f t="shared" si="109"/>
        <v>81</v>
      </c>
      <c r="L531">
        <f t="shared" si="110"/>
        <v>90</v>
      </c>
      <c r="M531">
        <f t="shared" si="111"/>
        <v>73.5</v>
      </c>
      <c r="N531">
        <f t="shared" si="112"/>
        <v>1.7636684303350969E-3</v>
      </c>
      <c r="O531">
        <f t="shared" si="113"/>
        <v>1.3888888888888889E-3</v>
      </c>
      <c r="P531">
        <f t="shared" si="114"/>
        <v>2.2675736961451248E-3</v>
      </c>
      <c r="Q531" s="18">
        <f t="shared" si="115"/>
        <v>0.27272727272727271</v>
      </c>
      <c r="R531" t="s">
        <v>37</v>
      </c>
      <c r="S531" t="s">
        <v>38</v>
      </c>
      <c r="T531" t="s">
        <v>50</v>
      </c>
      <c r="U531" t="s">
        <v>40</v>
      </c>
      <c r="V531" t="s">
        <v>45</v>
      </c>
      <c r="W531">
        <v>891</v>
      </c>
      <c r="X531">
        <v>450</v>
      </c>
      <c r="Y531">
        <v>441</v>
      </c>
      <c r="Z531">
        <v>11</v>
      </c>
      <c r="AA531">
        <v>5</v>
      </c>
      <c r="AB531">
        <v>6</v>
      </c>
      <c r="AC531">
        <v>1</v>
      </c>
      <c r="AD531">
        <v>0</v>
      </c>
      <c r="AE531">
        <v>1</v>
      </c>
      <c r="AF531">
        <v>1</v>
      </c>
      <c r="AG531">
        <v>1</v>
      </c>
      <c r="AH531">
        <v>0</v>
      </c>
      <c r="AI531">
        <v>3</v>
      </c>
      <c r="AJ531">
        <v>1</v>
      </c>
      <c r="AK531">
        <v>2</v>
      </c>
      <c r="AL531">
        <v>14</v>
      </c>
      <c r="AM531">
        <v>8</v>
      </c>
      <c r="AN531">
        <v>6</v>
      </c>
      <c r="AO531">
        <v>150</v>
      </c>
      <c r="AP531">
        <v>129</v>
      </c>
      <c r="AQ531">
        <v>-1</v>
      </c>
      <c r="AR531">
        <v>9</v>
      </c>
    </row>
    <row r="532" spans="1:44" x14ac:dyDescent="0.35">
      <c r="A532" t="s">
        <v>649</v>
      </c>
      <c r="B532">
        <v>18</v>
      </c>
      <c r="C532">
        <v>1012348800</v>
      </c>
      <c r="D532">
        <v>2300000</v>
      </c>
      <c r="E532" s="20" t="str">
        <f t="shared" si="106"/>
        <v/>
      </c>
      <c r="F532" s="20" t="str">
        <f t="shared" si="116"/>
        <v/>
      </c>
      <c r="G532" s="20" t="str">
        <f t="shared" si="117"/>
        <v/>
      </c>
      <c r="H532" s="19">
        <f t="shared" si="107"/>
        <v>0</v>
      </c>
      <c r="I532" s="19">
        <f t="shared" si="108"/>
        <v>0</v>
      </c>
      <c r="J532" s="19">
        <f t="shared" si="105"/>
        <v>2.0808077152731285E-3</v>
      </c>
      <c r="K532" t="str">
        <f t="shared" si="109"/>
        <v/>
      </c>
      <c r="L532" t="str">
        <f t="shared" si="110"/>
        <v/>
      </c>
      <c r="M532" t="str">
        <f t="shared" si="111"/>
        <v/>
      </c>
      <c r="N532" t="str">
        <f t="shared" si="112"/>
        <v/>
      </c>
      <c r="O532" t="str">
        <f t="shared" si="113"/>
        <v/>
      </c>
      <c r="P532" t="str">
        <f t="shared" si="114"/>
        <v/>
      </c>
      <c r="Q532" s="18" t="str">
        <f t="shared" si="115"/>
        <v/>
      </c>
      <c r="R532" t="s">
        <v>37</v>
      </c>
      <c r="S532" t="s">
        <v>38</v>
      </c>
      <c r="T532" t="s">
        <v>43</v>
      </c>
      <c r="U532" t="s">
        <v>65</v>
      </c>
      <c r="V532" t="s">
        <v>45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-1</v>
      </c>
      <c r="AP532">
        <v>-1</v>
      </c>
      <c r="AQ532">
        <v>-1</v>
      </c>
      <c r="AR532">
        <v>-1</v>
      </c>
    </row>
    <row r="533" spans="1:44" x14ac:dyDescent="0.35">
      <c r="A533" t="s">
        <v>650</v>
      </c>
      <c r="B533">
        <v>19</v>
      </c>
      <c r="C533">
        <v>995151600</v>
      </c>
      <c r="E533" s="20" t="str">
        <f t="shared" si="106"/>
        <v/>
      </c>
      <c r="F533" s="20" t="str">
        <f t="shared" si="116"/>
        <v/>
      </c>
      <c r="G533" s="20" t="str">
        <f t="shared" si="117"/>
        <v/>
      </c>
      <c r="H533" s="19">
        <f t="shared" si="107"/>
        <v>0</v>
      </c>
      <c r="I533" s="19">
        <f t="shared" si="108"/>
        <v>0</v>
      </c>
      <c r="J533" s="19">
        <f t="shared" si="105"/>
        <v>0</v>
      </c>
      <c r="K533" t="str">
        <f t="shared" si="109"/>
        <v/>
      </c>
      <c r="L533" t="str">
        <f t="shared" si="110"/>
        <v/>
      </c>
      <c r="M533" t="str">
        <f t="shared" si="111"/>
        <v/>
      </c>
      <c r="N533" t="str">
        <f t="shared" si="112"/>
        <v/>
      </c>
      <c r="O533" t="str">
        <f t="shared" si="113"/>
        <v/>
      </c>
      <c r="P533" t="str">
        <f t="shared" si="114"/>
        <v/>
      </c>
      <c r="Q533" s="18" t="str">
        <f t="shared" si="115"/>
        <v/>
      </c>
      <c r="R533" t="s">
        <v>37</v>
      </c>
      <c r="S533" t="s">
        <v>38</v>
      </c>
      <c r="T533" t="s">
        <v>50</v>
      </c>
      <c r="U533" t="s">
        <v>60</v>
      </c>
      <c r="V533" t="s">
        <v>45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-1</v>
      </c>
      <c r="AP533">
        <v>-1</v>
      </c>
      <c r="AQ533">
        <v>-1</v>
      </c>
      <c r="AR533">
        <v>-1</v>
      </c>
    </row>
    <row r="534" spans="1:44" x14ac:dyDescent="0.35">
      <c r="A534" t="s">
        <v>651</v>
      </c>
      <c r="C534">
        <v>0</v>
      </c>
      <c r="E534" s="20" t="str">
        <f t="shared" si="106"/>
        <v/>
      </c>
      <c r="F534" s="20" t="str">
        <f t="shared" si="116"/>
        <v/>
      </c>
      <c r="G534" s="20" t="str">
        <f t="shared" si="117"/>
        <v/>
      </c>
      <c r="H534" s="19">
        <f t="shared" si="107"/>
        <v>0</v>
      </c>
      <c r="I534" s="19">
        <f t="shared" si="108"/>
        <v>0</v>
      </c>
      <c r="J534" s="19">
        <f t="shared" si="105"/>
        <v>0</v>
      </c>
      <c r="K534" t="str">
        <f t="shared" si="109"/>
        <v/>
      </c>
      <c r="L534" t="str">
        <f t="shared" si="110"/>
        <v/>
      </c>
      <c r="M534" t="str">
        <f t="shared" si="111"/>
        <v/>
      </c>
      <c r="N534" t="str">
        <f t="shared" si="112"/>
        <v/>
      </c>
      <c r="O534" t="str">
        <f t="shared" si="113"/>
        <v/>
      </c>
      <c r="P534" t="str">
        <f t="shared" si="114"/>
        <v/>
      </c>
      <c r="Q534" s="18" t="str">
        <f t="shared" si="115"/>
        <v/>
      </c>
      <c r="R534" t="s">
        <v>37</v>
      </c>
      <c r="S534" t="s">
        <v>38</v>
      </c>
      <c r="T534" t="s">
        <v>50</v>
      </c>
      <c r="U534" t="s">
        <v>40</v>
      </c>
      <c r="V534" t="s">
        <v>45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-1</v>
      </c>
      <c r="AP534">
        <v>-1</v>
      </c>
      <c r="AQ534">
        <v>-1</v>
      </c>
      <c r="AR534">
        <v>-1</v>
      </c>
    </row>
    <row r="535" spans="1:44" x14ac:dyDescent="0.35">
      <c r="A535" t="s">
        <v>652</v>
      </c>
      <c r="B535">
        <v>26</v>
      </c>
      <c r="C535">
        <v>761184000</v>
      </c>
      <c r="D535">
        <v>6500000</v>
      </c>
      <c r="E535" s="20" t="str">
        <f t="shared" si="106"/>
        <v/>
      </c>
      <c r="F535" s="20" t="str">
        <f t="shared" si="116"/>
        <v/>
      </c>
      <c r="G535" s="20" t="str">
        <f t="shared" si="117"/>
        <v/>
      </c>
      <c r="H535" s="19">
        <f t="shared" si="107"/>
        <v>0</v>
      </c>
      <c r="I535" s="19">
        <f t="shared" si="108"/>
        <v>0</v>
      </c>
      <c r="J535" s="19">
        <f t="shared" si="105"/>
        <v>3.0416471689284044E-2</v>
      </c>
      <c r="K535" t="str">
        <f t="shared" si="109"/>
        <v/>
      </c>
      <c r="L535" t="str">
        <f t="shared" si="110"/>
        <v/>
      </c>
      <c r="M535" t="str">
        <f t="shared" si="111"/>
        <v/>
      </c>
      <c r="N535" t="str">
        <f t="shared" si="112"/>
        <v/>
      </c>
      <c r="O535" t="str">
        <f t="shared" si="113"/>
        <v/>
      </c>
      <c r="P535" t="str">
        <f t="shared" si="114"/>
        <v/>
      </c>
      <c r="Q535" s="18" t="str">
        <f t="shared" si="115"/>
        <v/>
      </c>
      <c r="R535" t="s">
        <v>37</v>
      </c>
      <c r="S535" t="s">
        <v>38</v>
      </c>
      <c r="T535" t="s">
        <v>43</v>
      </c>
      <c r="U535" t="s">
        <v>56</v>
      </c>
      <c r="V535" t="s">
        <v>129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-1</v>
      </c>
      <c r="AP535">
        <v>-1</v>
      </c>
      <c r="AQ535">
        <v>-1</v>
      </c>
      <c r="AR535">
        <v>-1</v>
      </c>
    </row>
    <row r="536" spans="1:44" x14ac:dyDescent="0.35">
      <c r="A536" t="s">
        <v>653</v>
      </c>
      <c r="B536">
        <v>21</v>
      </c>
      <c r="C536">
        <v>937609200</v>
      </c>
      <c r="D536">
        <v>100000</v>
      </c>
      <c r="E536" s="20" t="str">
        <f t="shared" si="106"/>
        <v/>
      </c>
      <c r="F536" s="20" t="str">
        <f t="shared" si="116"/>
        <v/>
      </c>
      <c r="G536" s="20" t="str">
        <f t="shared" si="117"/>
        <v/>
      </c>
      <c r="H536" s="19">
        <f t="shared" si="107"/>
        <v>0</v>
      </c>
      <c r="I536" s="19">
        <f t="shared" si="108"/>
        <v>0</v>
      </c>
      <c r="J536" s="19">
        <f t="shared" si="105"/>
        <v>2.0618556701030929E-4</v>
      </c>
      <c r="K536" t="str">
        <f t="shared" si="109"/>
        <v/>
      </c>
      <c r="L536" t="str">
        <f t="shared" si="110"/>
        <v/>
      </c>
      <c r="M536" t="str">
        <f t="shared" si="111"/>
        <v/>
      </c>
      <c r="N536" t="str">
        <f t="shared" si="112"/>
        <v/>
      </c>
      <c r="O536" t="str">
        <f t="shared" si="113"/>
        <v/>
      </c>
      <c r="P536" t="str">
        <f t="shared" si="114"/>
        <v/>
      </c>
      <c r="Q536" s="18" t="str">
        <f t="shared" si="115"/>
        <v/>
      </c>
      <c r="R536" t="s">
        <v>37</v>
      </c>
      <c r="S536" t="s">
        <v>38</v>
      </c>
      <c r="T536" t="s">
        <v>50</v>
      </c>
      <c r="U536" t="s">
        <v>136</v>
      </c>
      <c r="V536" t="s">
        <v>103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-1</v>
      </c>
      <c r="AP536">
        <v>-1</v>
      </c>
      <c r="AQ536">
        <v>-1</v>
      </c>
      <c r="AR536">
        <v>-1</v>
      </c>
    </row>
    <row r="537" spans="1:44" x14ac:dyDescent="0.35">
      <c r="A537" t="s">
        <v>654</v>
      </c>
      <c r="B537">
        <v>18</v>
      </c>
      <c r="C537">
        <v>1021590000</v>
      </c>
      <c r="E537" s="20" t="str">
        <f t="shared" si="106"/>
        <v/>
      </c>
      <c r="F537" s="20" t="str">
        <f t="shared" si="116"/>
        <v/>
      </c>
      <c r="G537" s="20" t="str">
        <f t="shared" si="117"/>
        <v/>
      </c>
      <c r="H537" s="19">
        <f t="shared" si="107"/>
        <v>0</v>
      </c>
      <c r="I537" s="19">
        <f t="shared" si="108"/>
        <v>0</v>
      </c>
      <c r="J537" s="19">
        <f t="shared" si="105"/>
        <v>0</v>
      </c>
      <c r="K537" t="str">
        <f t="shared" si="109"/>
        <v/>
      </c>
      <c r="L537" t="str">
        <f t="shared" si="110"/>
        <v/>
      </c>
      <c r="M537" t="str">
        <f t="shared" si="111"/>
        <v/>
      </c>
      <c r="N537" t="str">
        <f t="shared" si="112"/>
        <v/>
      </c>
      <c r="O537" t="str">
        <f t="shared" si="113"/>
        <v/>
      </c>
      <c r="P537" t="str">
        <f t="shared" si="114"/>
        <v/>
      </c>
      <c r="Q537" s="18" t="str">
        <f t="shared" si="115"/>
        <v/>
      </c>
      <c r="R537" t="s">
        <v>37</v>
      </c>
      <c r="S537" t="s">
        <v>38</v>
      </c>
      <c r="T537" t="s">
        <v>50</v>
      </c>
      <c r="U537" t="s">
        <v>60</v>
      </c>
      <c r="V537" t="s">
        <v>655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-1</v>
      </c>
      <c r="AP537">
        <v>-1</v>
      </c>
      <c r="AQ537">
        <v>-1</v>
      </c>
      <c r="AR537">
        <v>-1</v>
      </c>
    </row>
    <row r="538" spans="1:44" x14ac:dyDescent="0.35">
      <c r="A538" t="s">
        <v>656</v>
      </c>
      <c r="B538">
        <v>31</v>
      </c>
      <c r="C538">
        <v>606009600</v>
      </c>
      <c r="D538">
        <v>10000000</v>
      </c>
      <c r="E538" s="20">
        <f t="shared" si="106"/>
        <v>0.26666666666666666</v>
      </c>
      <c r="F538" s="20">
        <f t="shared" si="116"/>
        <v>0.14285714285714285</v>
      </c>
      <c r="G538" s="20">
        <f t="shared" si="117"/>
        <v>0.375</v>
      </c>
      <c r="H538" s="19">
        <f t="shared" si="107"/>
        <v>7.407407407407407E-2</v>
      </c>
      <c r="I538" s="19">
        <f t="shared" si="108"/>
        <v>0.14814814814814814</v>
      </c>
      <c r="J538" s="19">
        <f t="shared" si="105"/>
        <v>3.7979491074819599E-2</v>
      </c>
      <c r="K538">
        <f t="shared" si="109"/>
        <v>78.3125</v>
      </c>
      <c r="L538">
        <f t="shared" si="110"/>
        <v>74.555555555555557</v>
      </c>
      <c r="M538">
        <f t="shared" si="111"/>
        <v>83.142857142857139</v>
      </c>
      <c r="N538">
        <f t="shared" si="112"/>
        <v>3.4051609470603884E-3</v>
      </c>
      <c r="O538">
        <f t="shared" si="113"/>
        <v>1.9161166702150307E-3</v>
      </c>
      <c r="P538">
        <f t="shared" si="114"/>
        <v>4.5103092783505159E-3</v>
      </c>
      <c r="Q538" s="18">
        <f t="shared" si="115"/>
        <v>0.3125</v>
      </c>
      <c r="R538" t="s">
        <v>37</v>
      </c>
      <c r="S538" t="s">
        <v>38</v>
      </c>
      <c r="T538" t="s">
        <v>39</v>
      </c>
      <c r="U538" t="s">
        <v>80</v>
      </c>
      <c r="V538" t="s">
        <v>45</v>
      </c>
      <c r="W538">
        <v>1253</v>
      </c>
      <c r="X538">
        <v>671</v>
      </c>
      <c r="Y538">
        <v>582</v>
      </c>
      <c r="Z538">
        <v>16</v>
      </c>
      <c r="AA538">
        <v>9</v>
      </c>
      <c r="AB538">
        <v>7</v>
      </c>
      <c r="AC538">
        <v>2</v>
      </c>
      <c r="AD538">
        <v>0</v>
      </c>
      <c r="AE538">
        <v>2</v>
      </c>
      <c r="AF538">
        <v>2</v>
      </c>
      <c r="AG538">
        <v>1</v>
      </c>
      <c r="AH538">
        <v>1</v>
      </c>
      <c r="AI538">
        <v>5</v>
      </c>
      <c r="AJ538">
        <v>4</v>
      </c>
      <c r="AK538">
        <v>1</v>
      </c>
      <c r="AL538">
        <v>15</v>
      </c>
      <c r="AM538">
        <v>7</v>
      </c>
      <c r="AN538">
        <v>8</v>
      </c>
      <c r="AO538">
        <v>116</v>
      </c>
      <c r="AP538">
        <v>92</v>
      </c>
      <c r="AQ538">
        <v>-1</v>
      </c>
      <c r="AR538">
        <v>6</v>
      </c>
    </row>
    <row r="539" spans="1:44" x14ac:dyDescent="0.35">
      <c r="A539" t="s">
        <v>657</v>
      </c>
      <c r="B539">
        <v>29</v>
      </c>
      <c r="C539">
        <v>671324400</v>
      </c>
      <c r="D539">
        <v>48000000</v>
      </c>
      <c r="E539" s="20" t="str">
        <f t="shared" si="106"/>
        <v/>
      </c>
      <c r="F539" s="20" t="str">
        <f t="shared" si="116"/>
        <v/>
      </c>
      <c r="G539" s="20" t="str">
        <f t="shared" si="117"/>
        <v/>
      </c>
      <c r="H539" s="19">
        <f t="shared" si="107"/>
        <v>0</v>
      </c>
      <c r="I539" s="19">
        <f t="shared" si="108"/>
        <v>0</v>
      </c>
      <c r="J539" s="19">
        <f t="shared" si="105"/>
        <v>4.3431053203040172E-2</v>
      </c>
      <c r="K539">
        <f t="shared" si="109"/>
        <v>75.444444444444443</v>
      </c>
      <c r="L539">
        <f t="shared" si="110"/>
        <v>90</v>
      </c>
      <c r="M539">
        <f t="shared" si="111"/>
        <v>68.166666666666671</v>
      </c>
      <c r="N539" t="str">
        <f t="shared" si="112"/>
        <v/>
      </c>
      <c r="O539" t="str">
        <f t="shared" si="113"/>
        <v/>
      </c>
      <c r="P539" t="str">
        <f t="shared" si="114"/>
        <v/>
      </c>
      <c r="Q539" s="18">
        <f t="shared" si="115"/>
        <v>0.33333333333333331</v>
      </c>
      <c r="R539" t="s">
        <v>37</v>
      </c>
      <c r="S539" t="s">
        <v>38</v>
      </c>
      <c r="T539" t="s">
        <v>50</v>
      </c>
      <c r="U539" t="s">
        <v>67</v>
      </c>
      <c r="V539" t="s">
        <v>61</v>
      </c>
      <c r="W539">
        <v>679</v>
      </c>
      <c r="X539">
        <v>270</v>
      </c>
      <c r="Y539">
        <v>409</v>
      </c>
      <c r="Z539">
        <v>9</v>
      </c>
      <c r="AA539">
        <v>3</v>
      </c>
      <c r="AB539">
        <v>6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3</v>
      </c>
      <c r="AJ539">
        <v>1</v>
      </c>
      <c r="AK539">
        <v>2</v>
      </c>
      <c r="AL539">
        <v>7</v>
      </c>
      <c r="AM539">
        <v>2</v>
      </c>
      <c r="AN539">
        <v>5</v>
      </c>
      <c r="AO539">
        <v>328</v>
      </c>
      <c r="AP539">
        <v>190</v>
      </c>
      <c r="AQ539">
        <v>-1</v>
      </c>
      <c r="AR539">
        <v>17</v>
      </c>
    </row>
    <row r="540" spans="1:44" x14ac:dyDescent="0.35">
      <c r="A540" t="s">
        <v>658</v>
      </c>
      <c r="B540">
        <v>36</v>
      </c>
      <c r="C540">
        <v>464655600</v>
      </c>
      <c r="D540">
        <v>4500000</v>
      </c>
      <c r="E540" s="20">
        <f t="shared" si="106"/>
        <v>0.13333333333333333</v>
      </c>
      <c r="F540" s="20">
        <f t="shared" si="116"/>
        <v>0.4</v>
      </c>
      <c r="G540" s="20" t="str">
        <f t="shared" si="117"/>
        <v/>
      </c>
      <c r="H540" s="19">
        <f t="shared" si="107"/>
        <v>5.8823529411764705E-2</v>
      </c>
      <c r="I540" s="19">
        <f t="shared" si="108"/>
        <v>5.8823529411764705E-2</v>
      </c>
      <c r="J540" s="19">
        <f t="shared" si="105"/>
        <v>5.4449754976102606E-3</v>
      </c>
      <c r="K540">
        <f t="shared" si="109"/>
        <v>88.9375</v>
      </c>
      <c r="L540">
        <f t="shared" si="110"/>
        <v>90</v>
      </c>
      <c r="M540">
        <f t="shared" si="111"/>
        <v>87.875</v>
      </c>
      <c r="N540">
        <f t="shared" si="112"/>
        <v>1.4991801358631997E-3</v>
      </c>
      <c r="O540">
        <f t="shared" si="113"/>
        <v>4.4444444444444444E-3</v>
      </c>
      <c r="P540" t="str">
        <f t="shared" si="114"/>
        <v/>
      </c>
      <c r="Q540" s="18">
        <f t="shared" si="115"/>
        <v>0.5</v>
      </c>
      <c r="R540" t="s">
        <v>37</v>
      </c>
      <c r="S540" t="s">
        <v>38</v>
      </c>
      <c r="T540" t="s">
        <v>43</v>
      </c>
      <c r="U540" t="s">
        <v>105</v>
      </c>
      <c r="V540" t="s">
        <v>82</v>
      </c>
      <c r="W540">
        <v>1423</v>
      </c>
      <c r="X540">
        <v>720</v>
      </c>
      <c r="Y540">
        <v>703</v>
      </c>
      <c r="Z540">
        <v>16</v>
      </c>
      <c r="AA540">
        <v>8</v>
      </c>
      <c r="AB540">
        <v>8</v>
      </c>
      <c r="AC540">
        <v>2</v>
      </c>
      <c r="AD540">
        <v>2</v>
      </c>
      <c r="AE540">
        <v>0</v>
      </c>
      <c r="AF540">
        <v>0</v>
      </c>
      <c r="AG540">
        <v>0</v>
      </c>
      <c r="AH540">
        <v>0</v>
      </c>
      <c r="AI540">
        <v>8</v>
      </c>
      <c r="AJ540">
        <v>5</v>
      </c>
      <c r="AK540">
        <v>3</v>
      </c>
      <c r="AL540">
        <v>15</v>
      </c>
      <c r="AM540">
        <v>5</v>
      </c>
      <c r="AN540">
        <v>10</v>
      </c>
      <c r="AO540">
        <v>119</v>
      </c>
      <c r="AP540">
        <v>222</v>
      </c>
      <c r="AQ540">
        <v>28</v>
      </c>
      <c r="AR540">
        <v>8</v>
      </c>
    </row>
    <row r="541" spans="1:44" x14ac:dyDescent="0.35">
      <c r="A541" t="s">
        <v>659</v>
      </c>
      <c r="B541">
        <v>19</v>
      </c>
      <c r="C541">
        <v>1003273200</v>
      </c>
      <c r="D541">
        <v>1000000</v>
      </c>
      <c r="E541" s="20" t="str">
        <f t="shared" si="106"/>
        <v/>
      </c>
      <c r="F541" s="20" t="str">
        <f t="shared" si="116"/>
        <v/>
      </c>
      <c r="G541" s="20" t="str">
        <f t="shared" si="117"/>
        <v/>
      </c>
      <c r="H541" s="19">
        <f t="shared" si="107"/>
        <v>0</v>
      </c>
      <c r="I541" s="19">
        <f t="shared" si="108"/>
        <v>0</v>
      </c>
      <c r="J541" s="19">
        <f t="shared" si="105"/>
        <v>9.0469900664049069E-4</v>
      </c>
      <c r="K541" t="str">
        <f t="shared" si="109"/>
        <v/>
      </c>
      <c r="L541" t="str">
        <f t="shared" si="110"/>
        <v/>
      </c>
      <c r="M541" t="str">
        <f t="shared" si="111"/>
        <v/>
      </c>
      <c r="N541" t="str">
        <f t="shared" si="112"/>
        <v/>
      </c>
      <c r="O541" t="str">
        <f t="shared" si="113"/>
        <v/>
      </c>
      <c r="P541" t="str">
        <f t="shared" si="114"/>
        <v/>
      </c>
      <c r="Q541" s="18" t="str">
        <f t="shared" si="115"/>
        <v/>
      </c>
      <c r="R541" t="s">
        <v>37</v>
      </c>
      <c r="S541" t="s">
        <v>38</v>
      </c>
      <c r="T541" t="s">
        <v>50</v>
      </c>
      <c r="U541" t="s">
        <v>65</v>
      </c>
      <c r="V541" t="s">
        <v>45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-1</v>
      </c>
      <c r="AP541">
        <v>-1</v>
      </c>
      <c r="AQ541">
        <v>-1</v>
      </c>
      <c r="AR541">
        <v>-1</v>
      </c>
    </row>
    <row r="542" spans="1:44" x14ac:dyDescent="0.35">
      <c r="A542" t="s">
        <v>660</v>
      </c>
      <c r="B542">
        <v>20</v>
      </c>
      <c r="C542">
        <v>953942400</v>
      </c>
      <c r="E542" s="20" t="str">
        <f t="shared" si="106"/>
        <v/>
      </c>
      <c r="F542" s="20" t="str">
        <f t="shared" si="116"/>
        <v/>
      </c>
      <c r="G542" s="20" t="str">
        <f t="shared" si="117"/>
        <v/>
      </c>
      <c r="H542" s="19">
        <f t="shared" si="107"/>
        <v>0</v>
      </c>
      <c r="I542" s="19">
        <f t="shared" si="108"/>
        <v>0</v>
      </c>
      <c r="J542" s="19">
        <f t="shared" si="105"/>
        <v>0</v>
      </c>
      <c r="K542" t="str">
        <f t="shared" si="109"/>
        <v/>
      </c>
      <c r="L542" t="str">
        <f t="shared" si="110"/>
        <v/>
      </c>
      <c r="M542" t="str">
        <f t="shared" si="111"/>
        <v/>
      </c>
      <c r="N542" t="str">
        <f t="shared" si="112"/>
        <v/>
      </c>
      <c r="O542" t="str">
        <f t="shared" si="113"/>
        <v/>
      </c>
      <c r="P542" t="str">
        <f t="shared" si="114"/>
        <v/>
      </c>
      <c r="Q542" s="18" t="str">
        <f t="shared" si="115"/>
        <v/>
      </c>
      <c r="R542" t="s">
        <v>37</v>
      </c>
      <c r="S542" t="s">
        <v>38</v>
      </c>
      <c r="T542" t="s">
        <v>47</v>
      </c>
      <c r="U542" t="s">
        <v>40</v>
      </c>
      <c r="V542" t="s">
        <v>45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-1</v>
      </c>
      <c r="AP542">
        <v>-1</v>
      </c>
      <c r="AQ542">
        <v>-1</v>
      </c>
      <c r="AR542">
        <v>-1</v>
      </c>
    </row>
    <row r="543" spans="1:44" x14ac:dyDescent="0.35">
      <c r="A543" t="s">
        <v>661</v>
      </c>
      <c r="B543">
        <v>27</v>
      </c>
      <c r="C543">
        <v>739926000</v>
      </c>
      <c r="D543">
        <v>50000000</v>
      </c>
      <c r="E543" s="20">
        <f t="shared" si="106"/>
        <v>0.16666666666666666</v>
      </c>
      <c r="F543" s="20">
        <f t="shared" si="116"/>
        <v>0.5</v>
      </c>
      <c r="G543" s="20" t="str">
        <f t="shared" si="117"/>
        <v/>
      </c>
      <c r="H543" s="19">
        <f t="shared" si="107"/>
        <v>0</v>
      </c>
      <c r="I543" s="19">
        <f t="shared" si="108"/>
        <v>3.7037037037037035E-2</v>
      </c>
      <c r="J543" s="19">
        <f t="shared" si="105"/>
        <v>8.881783462119193E-2</v>
      </c>
      <c r="K543">
        <f t="shared" si="109"/>
        <v>60.8</v>
      </c>
      <c r="L543">
        <f t="shared" si="110"/>
        <v>62.8</v>
      </c>
      <c r="M543">
        <f t="shared" si="111"/>
        <v>58.8</v>
      </c>
      <c r="N543">
        <f t="shared" si="112"/>
        <v>2.7412280701754384E-3</v>
      </c>
      <c r="O543">
        <f t="shared" si="113"/>
        <v>7.9617834394904458E-3</v>
      </c>
      <c r="P543" t="str">
        <f t="shared" si="114"/>
        <v/>
      </c>
      <c r="Q543" s="18">
        <f t="shared" si="115"/>
        <v>0.4</v>
      </c>
      <c r="R543" t="s">
        <v>37</v>
      </c>
      <c r="S543" t="s">
        <v>38</v>
      </c>
      <c r="T543" t="s">
        <v>50</v>
      </c>
      <c r="U543" t="s">
        <v>74</v>
      </c>
      <c r="V543" t="s">
        <v>211</v>
      </c>
      <c r="W543">
        <v>608</v>
      </c>
      <c r="X543">
        <v>314</v>
      </c>
      <c r="Y543">
        <v>294</v>
      </c>
      <c r="Z543">
        <v>10</v>
      </c>
      <c r="AA543">
        <v>5</v>
      </c>
      <c r="AB543">
        <v>5</v>
      </c>
      <c r="AC543">
        <v>0</v>
      </c>
      <c r="AD543">
        <v>0</v>
      </c>
      <c r="AE543">
        <v>0</v>
      </c>
      <c r="AF543">
        <v>1</v>
      </c>
      <c r="AG543">
        <v>1</v>
      </c>
      <c r="AH543">
        <v>0</v>
      </c>
      <c r="AI543">
        <v>4</v>
      </c>
      <c r="AJ543">
        <v>3</v>
      </c>
      <c r="AK543">
        <v>1</v>
      </c>
      <c r="AL543">
        <v>6</v>
      </c>
      <c r="AM543">
        <v>2</v>
      </c>
      <c r="AN543">
        <v>4</v>
      </c>
      <c r="AO543">
        <v>268</v>
      </c>
      <c r="AP543">
        <v>86</v>
      </c>
      <c r="AQ543">
        <v>-1</v>
      </c>
      <c r="AR543">
        <v>17</v>
      </c>
    </row>
    <row r="544" spans="1:44" x14ac:dyDescent="0.35">
      <c r="A544" t="s">
        <v>662</v>
      </c>
      <c r="B544">
        <v>33</v>
      </c>
      <c r="C544">
        <v>560386800</v>
      </c>
      <c r="D544">
        <v>1200000</v>
      </c>
      <c r="E544" s="20" t="str">
        <f t="shared" si="106"/>
        <v/>
      </c>
      <c r="F544" s="20" t="str">
        <f t="shared" si="116"/>
        <v/>
      </c>
      <c r="G544" s="20" t="str">
        <f t="shared" si="117"/>
        <v/>
      </c>
      <c r="H544" s="19">
        <f t="shared" si="107"/>
        <v>0</v>
      </c>
      <c r="I544" s="19">
        <f t="shared" si="108"/>
        <v>0</v>
      </c>
      <c r="J544" s="19">
        <f t="shared" si="105"/>
        <v>5.6153486195601307E-3</v>
      </c>
      <c r="K544">
        <f t="shared" si="109"/>
        <v>90</v>
      </c>
      <c r="L544">
        <f t="shared" si="110"/>
        <v>90</v>
      </c>
      <c r="M544">
        <f t="shared" si="111"/>
        <v>90</v>
      </c>
      <c r="N544" t="str">
        <f t="shared" si="112"/>
        <v/>
      </c>
      <c r="O544" t="str">
        <f t="shared" si="113"/>
        <v/>
      </c>
      <c r="P544" t="str">
        <f t="shared" si="114"/>
        <v/>
      </c>
      <c r="Q544" s="18">
        <f t="shared" si="115"/>
        <v>0</v>
      </c>
      <c r="R544" t="s">
        <v>37</v>
      </c>
      <c r="S544" t="s">
        <v>38</v>
      </c>
      <c r="T544" t="s">
        <v>43</v>
      </c>
      <c r="U544" t="s">
        <v>56</v>
      </c>
      <c r="V544" t="s">
        <v>193</v>
      </c>
      <c r="W544">
        <v>450</v>
      </c>
      <c r="X544">
        <v>270</v>
      </c>
      <c r="Y544">
        <v>180</v>
      </c>
      <c r="Z544">
        <v>5</v>
      </c>
      <c r="AA544">
        <v>3</v>
      </c>
      <c r="AB544">
        <v>2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10</v>
      </c>
      <c r="AM544">
        <v>8</v>
      </c>
      <c r="AN544">
        <v>2</v>
      </c>
      <c r="AO544">
        <v>363</v>
      </c>
      <c r="AP544">
        <v>244</v>
      </c>
      <c r="AQ544">
        <v>128</v>
      </c>
      <c r="AR544">
        <v>23</v>
      </c>
    </row>
    <row r="545" spans="1:44" x14ac:dyDescent="0.35">
      <c r="A545" t="s">
        <v>663</v>
      </c>
      <c r="B545">
        <v>24</v>
      </c>
      <c r="C545">
        <v>826070400</v>
      </c>
      <c r="D545">
        <v>70000000</v>
      </c>
      <c r="E545" s="20">
        <f t="shared" si="106"/>
        <v>0.47058823529411764</v>
      </c>
      <c r="F545" s="20">
        <f t="shared" si="116"/>
        <v>0.66666666666666663</v>
      </c>
      <c r="G545" s="20">
        <f t="shared" si="117"/>
        <v>0.25</v>
      </c>
      <c r="H545" s="19">
        <f t="shared" si="107"/>
        <v>0.11764705882352941</v>
      </c>
      <c r="I545" s="19">
        <f t="shared" si="108"/>
        <v>0.23529411764705882</v>
      </c>
      <c r="J545" s="19">
        <f t="shared" si="105"/>
        <v>8.4699618851715161E-2</v>
      </c>
      <c r="K545">
        <f t="shared" si="109"/>
        <v>74.45</v>
      </c>
      <c r="L545">
        <f t="shared" si="110"/>
        <v>80.900000000000006</v>
      </c>
      <c r="M545">
        <f t="shared" si="111"/>
        <v>68</v>
      </c>
      <c r="N545">
        <f t="shared" si="112"/>
        <v>6.3208627977718954E-3</v>
      </c>
      <c r="O545">
        <f t="shared" si="113"/>
        <v>8.2406262875978561E-3</v>
      </c>
      <c r="P545">
        <f t="shared" si="114"/>
        <v>3.6764705882352941E-3</v>
      </c>
      <c r="Q545" s="18">
        <f t="shared" si="115"/>
        <v>0.4</v>
      </c>
      <c r="R545" t="s">
        <v>37</v>
      </c>
      <c r="S545" t="s">
        <v>38</v>
      </c>
      <c r="T545" t="s">
        <v>39</v>
      </c>
      <c r="U545" t="s">
        <v>105</v>
      </c>
      <c r="V545" t="s">
        <v>126</v>
      </c>
      <c r="W545">
        <v>1489</v>
      </c>
      <c r="X545">
        <v>809</v>
      </c>
      <c r="Y545">
        <v>680</v>
      </c>
      <c r="Z545">
        <v>20</v>
      </c>
      <c r="AA545">
        <v>10</v>
      </c>
      <c r="AB545">
        <v>10</v>
      </c>
      <c r="AC545">
        <v>4</v>
      </c>
      <c r="AD545">
        <v>3</v>
      </c>
      <c r="AE545">
        <v>1</v>
      </c>
      <c r="AF545">
        <v>4</v>
      </c>
      <c r="AG545">
        <v>3</v>
      </c>
      <c r="AH545">
        <v>1</v>
      </c>
      <c r="AI545">
        <v>8</v>
      </c>
      <c r="AJ545">
        <v>4</v>
      </c>
      <c r="AK545">
        <v>4</v>
      </c>
      <c r="AL545">
        <v>17</v>
      </c>
      <c r="AM545">
        <v>9</v>
      </c>
      <c r="AN545">
        <v>8</v>
      </c>
      <c r="AO545">
        <v>72</v>
      </c>
      <c r="AP545">
        <v>37</v>
      </c>
      <c r="AQ545">
        <v>-1</v>
      </c>
      <c r="AR545">
        <v>3</v>
      </c>
    </row>
    <row r="546" spans="1:44" x14ac:dyDescent="0.35">
      <c r="A546" t="s">
        <v>664</v>
      </c>
      <c r="B546">
        <v>25</v>
      </c>
      <c r="C546">
        <v>818121600</v>
      </c>
      <c r="D546">
        <v>24000000</v>
      </c>
      <c r="E546" s="20">
        <f t="shared" si="106"/>
        <v>0.25</v>
      </c>
      <c r="F546" s="20">
        <f t="shared" si="116"/>
        <v>0.125</v>
      </c>
      <c r="G546" s="20">
        <f t="shared" si="117"/>
        <v>0.5</v>
      </c>
      <c r="H546" s="19">
        <f t="shared" si="107"/>
        <v>2.7777777777777776E-2</v>
      </c>
      <c r="I546" s="19">
        <f t="shared" si="108"/>
        <v>8.3333333333333329E-2</v>
      </c>
      <c r="J546" s="19">
        <f t="shared" si="105"/>
        <v>4.9484536082474224E-2</v>
      </c>
      <c r="K546">
        <f t="shared" si="109"/>
        <v>83.538461538461533</v>
      </c>
      <c r="L546">
        <f t="shared" si="110"/>
        <v>82.285714285714292</v>
      </c>
      <c r="M546">
        <f t="shared" si="111"/>
        <v>85</v>
      </c>
      <c r="N546">
        <f t="shared" si="112"/>
        <v>2.9926335174953961E-3</v>
      </c>
      <c r="O546">
        <f t="shared" si="113"/>
        <v>1.519097222222222E-3</v>
      </c>
      <c r="P546">
        <f t="shared" si="114"/>
        <v>5.8823529411764705E-3</v>
      </c>
      <c r="Q546" s="18">
        <f t="shared" si="115"/>
        <v>0.38461538461538464</v>
      </c>
      <c r="R546" t="s">
        <v>37</v>
      </c>
      <c r="S546" t="s">
        <v>38</v>
      </c>
      <c r="T546" t="s">
        <v>43</v>
      </c>
      <c r="U546" t="s">
        <v>136</v>
      </c>
      <c r="V546" t="s">
        <v>157</v>
      </c>
      <c r="W546">
        <v>1086</v>
      </c>
      <c r="X546">
        <v>576</v>
      </c>
      <c r="Y546">
        <v>510</v>
      </c>
      <c r="Z546">
        <v>13</v>
      </c>
      <c r="AA546">
        <v>7</v>
      </c>
      <c r="AB546">
        <v>6</v>
      </c>
      <c r="AC546">
        <v>1</v>
      </c>
      <c r="AD546">
        <v>0</v>
      </c>
      <c r="AE546">
        <v>1</v>
      </c>
      <c r="AF546">
        <v>2</v>
      </c>
      <c r="AG546">
        <v>1</v>
      </c>
      <c r="AH546">
        <v>1</v>
      </c>
      <c r="AI546">
        <v>5</v>
      </c>
      <c r="AJ546">
        <v>2</v>
      </c>
      <c r="AK546">
        <v>3</v>
      </c>
      <c r="AL546">
        <v>12</v>
      </c>
      <c r="AM546">
        <v>8</v>
      </c>
      <c r="AN546">
        <v>4</v>
      </c>
      <c r="AO546">
        <v>169</v>
      </c>
      <c r="AP546">
        <v>66</v>
      </c>
      <c r="AQ546">
        <v>31</v>
      </c>
      <c r="AR546">
        <v>9</v>
      </c>
    </row>
    <row r="547" spans="1:44" x14ac:dyDescent="0.35">
      <c r="A547" t="s">
        <v>665</v>
      </c>
      <c r="B547">
        <v>23</v>
      </c>
      <c r="C547">
        <v>883699200</v>
      </c>
      <c r="D547">
        <v>4000000</v>
      </c>
      <c r="E547" s="20" t="str">
        <f t="shared" si="106"/>
        <v/>
      </c>
      <c r="F547" s="20" t="str">
        <f t="shared" si="116"/>
        <v/>
      </c>
      <c r="G547" s="20" t="str">
        <f t="shared" si="117"/>
        <v/>
      </c>
      <c r="H547" s="19">
        <f t="shared" si="107"/>
        <v>0</v>
      </c>
      <c r="I547" s="19">
        <f t="shared" si="108"/>
        <v>0</v>
      </c>
      <c r="J547" s="19">
        <f t="shared" si="105"/>
        <v>5.5298265016935095E-3</v>
      </c>
      <c r="K547">
        <f t="shared" si="109"/>
        <v>81</v>
      </c>
      <c r="L547">
        <f t="shared" si="110"/>
        <v>81</v>
      </c>
      <c r="M547" t="str">
        <f t="shared" si="111"/>
        <v/>
      </c>
      <c r="N547" t="str">
        <f t="shared" si="112"/>
        <v/>
      </c>
      <c r="O547" t="str">
        <f t="shared" si="113"/>
        <v/>
      </c>
      <c r="P547" t="str">
        <f t="shared" si="114"/>
        <v/>
      </c>
      <c r="Q547" s="18">
        <f t="shared" si="115"/>
        <v>0</v>
      </c>
      <c r="R547" t="s">
        <v>37</v>
      </c>
      <c r="S547" t="s">
        <v>38</v>
      </c>
      <c r="T547" t="s">
        <v>43</v>
      </c>
      <c r="U547" t="s">
        <v>51</v>
      </c>
      <c r="V547" t="s">
        <v>129</v>
      </c>
      <c r="W547">
        <v>81</v>
      </c>
      <c r="X547">
        <v>81</v>
      </c>
      <c r="Y547">
        <v>0</v>
      </c>
      <c r="Z547">
        <v>1</v>
      </c>
      <c r="AA547">
        <v>1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2</v>
      </c>
      <c r="AM547">
        <v>2</v>
      </c>
      <c r="AN547">
        <v>0</v>
      </c>
      <c r="AO547">
        <v>-1</v>
      </c>
      <c r="AP547">
        <v>-1</v>
      </c>
      <c r="AQ547">
        <v>-1</v>
      </c>
      <c r="AR547">
        <v>22</v>
      </c>
    </row>
    <row r="548" spans="1:44" x14ac:dyDescent="0.35">
      <c r="A548" t="s">
        <v>666</v>
      </c>
      <c r="B548">
        <v>31</v>
      </c>
      <c r="C548">
        <v>604800000</v>
      </c>
      <c r="D548">
        <v>20000000</v>
      </c>
      <c r="E548" s="20">
        <f t="shared" si="106"/>
        <v>0.1111111111111111</v>
      </c>
      <c r="F548" s="20">
        <f t="shared" si="116"/>
        <v>0.16666666666666666</v>
      </c>
      <c r="G548" s="20" t="str">
        <f t="shared" si="117"/>
        <v/>
      </c>
      <c r="H548" s="19">
        <f t="shared" si="107"/>
        <v>2.9411764705882353E-2</v>
      </c>
      <c r="I548" s="19">
        <f t="shared" si="108"/>
        <v>2.9411764705882353E-2</v>
      </c>
      <c r="J548" s="19">
        <f t="shared" si="105"/>
        <v>2.811753128075355E-2</v>
      </c>
      <c r="K548">
        <f t="shared" si="109"/>
        <v>89.25</v>
      </c>
      <c r="L548">
        <f t="shared" si="110"/>
        <v>88.714285714285708</v>
      </c>
      <c r="M548">
        <f t="shared" si="111"/>
        <v>90</v>
      </c>
      <c r="N548">
        <f t="shared" si="112"/>
        <v>1.2449424214130095E-3</v>
      </c>
      <c r="O548">
        <f t="shared" si="113"/>
        <v>1.878690284487386E-3</v>
      </c>
      <c r="P548" t="str">
        <f t="shared" si="114"/>
        <v/>
      </c>
      <c r="Q548" s="18">
        <f t="shared" si="115"/>
        <v>0.41666666666666669</v>
      </c>
      <c r="R548" t="s">
        <v>37</v>
      </c>
      <c r="S548" t="s">
        <v>38</v>
      </c>
      <c r="T548" t="s">
        <v>43</v>
      </c>
      <c r="U548" t="s">
        <v>90</v>
      </c>
      <c r="V548" t="s">
        <v>157</v>
      </c>
      <c r="W548">
        <v>1071</v>
      </c>
      <c r="X548">
        <v>621</v>
      </c>
      <c r="Y548">
        <v>450</v>
      </c>
      <c r="Z548">
        <v>12</v>
      </c>
      <c r="AA548">
        <v>7</v>
      </c>
      <c r="AB548">
        <v>5</v>
      </c>
      <c r="AC548">
        <v>1</v>
      </c>
      <c r="AD548">
        <v>1</v>
      </c>
      <c r="AE548">
        <v>0</v>
      </c>
      <c r="AF548">
        <v>0</v>
      </c>
      <c r="AG548">
        <v>0</v>
      </c>
      <c r="AH548">
        <v>0</v>
      </c>
      <c r="AI548">
        <v>5</v>
      </c>
      <c r="AJ548">
        <v>3</v>
      </c>
      <c r="AK548">
        <v>2</v>
      </c>
      <c r="AL548">
        <v>9</v>
      </c>
      <c r="AM548">
        <v>6</v>
      </c>
      <c r="AN548">
        <v>3</v>
      </c>
      <c r="AO548">
        <v>168</v>
      </c>
      <c r="AP548">
        <v>343</v>
      </c>
      <c r="AQ548">
        <v>15</v>
      </c>
      <c r="AR548">
        <v>9</v>
      </c>
    </row>
    <row r="549" spans="1:44" x14ac:dyDescent="0.35">
      <c r="A549" t="s">
        <v>667</v>
      </c>
      <c r="B549">
        <v>29</v>
      </c>
      <c r="C549">
        <v>664329600</v>
      </c>
      <c r="D549">
        <v>9000000</v>
      </c>
      <c r="E549" s="20">
        <f t="shared" si="106"/>
        <v>0.15384615384615385</v>
      </c>
      <c r="F549" s="20">
        <f t="shared" si="116"/>
        <v>0.18181818181818182</v>
      </c>
      <c r="G549" s="20" t="str">
        <f t="shared" si="117"/>
        <v/>
      </c>
      <c r="H549" s="19">
        <f t="shared" si="107"/>
        <v>6.25E-2</v>
      </c>
      <c r="I549" s="19">
        <f t="shared" si="108"/>
        <v>0.125</v>
      </c>
      <c r="J549" s="19">
        <f t="shared" si="105"/>
        <v>4.211511464670098E-2</v>
      </c>
      <c r="K549">
        <f t="shared" si="109"/>
        <v>75.900000000000006</v>
      </c>
      <c r="L549">
        <f t="shared" si="110"/>
        <v>83.6</v>
      </c>
      <c r="M549">
        <f t="shared" si="111"/>
        <v>68.2</v>
      </c>
      <c r="N549">
        <f t="shared" si="112"/>
        <v>2.026958548697679E-3</v>
      </c>
      <c r="O549">
        <f t="shared" si="113"/>
        <v>2.1748586341887779E-3</v>
      </c>
      <c r="P549" t="str">
        <f t="shared" si="114"/>
        <v/>
      </c>
      <c r="Q549" s="18">
        <f t="shared" si="115"/>
        <v>0.1</v>
      </c>
      <c r="R549" t="s">
        <v>37</v>
      </c>
      <c r="S549" t="s">
        <v>38</v>
      </c>
      <c r="T549" t="s">
        <v>50</v>
      </c>
      <c r="U549" t="s">
        <v>56</v>
      </c>
      <c r="V549" t="s">
        <v>110</v>
      </c>
      <c r="W549">
        <v>759</v>
      </c>
      <c r="X549">
        <v>418</v>
      </c>
      <c r="Y549">
        <v>341</v>
      </c>
      <c r="Z549">
        <v>10</v>
      </c>
      <c r="AA549">
        <v>5</v>
      </c>
      <c r="AB549">
        <v>5</v>
      </c>
      <c r="AC549">
        <v>1</v>
      </c>
      <c r="AD549">
        <v>1</v>
      </c>
      <c r="AE549">
        <v>0</v>
      </c>
      <c r="AF549">
        <v>1</v>
      </c>
      <c r="AG549">
        <v>1</v>
      </c>
      <c r="AH549">
        <v>0</v>
      </c>
      <c r="AI549">
        <v>1</v>
      </c>
      <c r="AJ549">
        <v>1</v>
      </c>
      <c r="AK549">
        <v>0</v>
      </c>
      <c r="AL549">
        <v>13</v>
      </c>
      <c r="AM549">
        <v>11</v>
      </c>
      <c r="AN549">
        <v>2</v>
      </c>
      <c r="AO549">
        <v>128</v>
      </c>
      <c r="AP549">
        <v>101</v>
      </c>
      <c r="AQ549">
        <v>-1</v>
      </c>
      <c r="AR549">
        <v>6</v>
      </c>
    </row>
    <row r="550" spans="1:44" x14ac:dyDescent="0.35">
      <c r="A550" t="s">
        <v>668</v>
      </c>
      <c r="B550">
        <v>22</v>
      </c>
      <c r="C550">
        <v>899161200</v>
      </c>
      <c r="D550">
        <v>16000000</v>
      </c>
      <c r="E550" s="20" t="str">
        <f t="shared" si="106"/>
        <v/>
      </c>
      <c r="F550" s="20" t="str">
        <f t="shared" si="116"/>
        <v/>
      </c>
      <c r="G550" s="20" t="str">
        <f t="shared" si="117"/>
        <v/>
      </c>
      <c r="H550" s="19">
        <f t="shared" si="107"/>
        <v>0</v>
      </c>
      <c r="I550" s="19">
        <f t="shared" si="108"/>
        <v>0</v>
      </c>
      <c r="J550" s="19">
        <f t="shared" si="105"/>
        <v>3.0447193149381543E-2</v>
      </c>
      <c r="K550">
        <f t="shared" si="109"/>
        <v>52.636363636363633</v>
      </c>
      <c r="L550">
        <f t="shared" si="110"/>
        <v>70.833333333333329</v>
      </c>
      <c r="M550">
        <f t="shared" si="111"/>
        <v>30.8</v>
      </c>
      <c r="N550" t="str">
        <f t="shared" si="112"/>
        <v/>
      </c>
      <c r="O550" t="str">
        <f t="shared" si="113"/>
        <v/>
      </c>
      <c r="P550" t="str">
        <f t="shared" si="114"/>
        <v/>
      </c>
      <c r="Q550" s="18">
        <f t="shared" si="115"/>
        <v>0.27272727272727271</v>
      </c>
      <c r="R550" t="s">
        <v>37</v>
      </c>
      <c r="S550" t="s">
        <v>38</v>
      </c>
      <c r="T550" t="s">
        <v>50</v>
      </c>
      <c r="U550" t="s">
        <v>53</v>
      </c>
      <c r="V550" t="s">
        <v>45</v>
      </c>
      <c r="W550">
        <v>579</v>
      </c>
      <c r="X550">
        <v>425</v>
      </c>
      <c r="Y550">
        <v>154</v>
      </c>
      <c r="Z550">
        <v>11</v>
      </c>
      <c r="AA550">
        <v>6</v>
      </c>
      <c r="AB550">
        <v>5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3</v>
      </c>
      <c r="AJ550">
        <v>1</v>
      </c>
      <c r="AK550">
        <v>2</v>
      </c>
      <c r="AL550">
        <v>5</v>
      </c>
      <c r="AM550">
        <v>4</v>
      </c>
      <c r="AN550">
        <v>1</v>
      </c>
      <c r="AO550">
        <v>303</v>
      </c>
      <c r="AP550">
        <v>354</v>
      </c>
      <c r="AQ550">
        <v>-1</v>
      </c>
      <c r="AR550">
        <v>19</v>
      </c>
    </row>
    <row r="551" spans="1:44" x14ac:dyDescent="0.35">
      <c r="A551" t="s">
        <v>669</v>
      </c>
      <c r="B551">
        <v>34</v>
      </c>
      <c r="C551">
        <v>513903600</v>
      </c>
      <c r="D551">
        <v>3500000</v>
      </c>
      <c r="E551" s="20" t="str">
        <f t="shared" si="106"/>
        <v/>
      </c>
      <c r="F551" s="20" t="str">
        <f t="shared" si="116"/>
        <v/>
      </c>
      <c r="G551" s="20" t="str">
        <f t="shared" si="117"/>
        <v/>
      </c>
      <c r="H551" s="19">
        <f t="shared" si="107"/>
        <v>0</v>
      </c>
      <c r="I551" s="19">
        <f t="shared" si="108"/>
        <v>0</v>
      </c>
      <c r="J551" s="19">
        <f t="shared" si="105"/>
        <v>1.1201792286765882E-2</v>
      </c>
      <c r="K551" t="str">
        <f t="shared" si="109"/>
        <v/>
      </c>
      <c r="L551" t="str">
        <f t="shared" si="110"/>
        <v/>
      </c>
      <c r="M551" t="str">
        <f t="shared" si="111"/>
        <v/>
      </c>
      <c r="N551" t="str">
        <f t="shared" si="112"/>
        <v/>
      </c>
      <c r="O551" t="str">
        <f t="shared" si="113"/>
        <v/>
      </c>
      <c r="P551" t="str">
        <f t="shared" si="114"/>
        <v/>
      </c>
      <c r="Q551" s="18" t="str">
        <f t="shared" si="115"/>
        <v/>
      </c>
      <c r="R551" t="s">
        <v>37</v>
      </c>
      <c r="S551" t="s">
        <v>38</v>
      </c>
      <c r="T551" t="s">
        <v>47</v>
      </c>
      <c r="U551" t="s">
        <v>69</v>
      </c>
      <c r="V551" t="s">
        <v>45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-1</v>
      </c>
      <c r="AP551">
        <v>-1</v>
      </c>
      <c r="AQ551">
        <v>-1</v>
      </c>
      <c r="AR551">
        <v>-1</v>
      </c>
    </row>
    <row r="552" spans="1:44" x14ac:dyDescent="0.35">
      <c r="A552" t="s">
        <v>670</v>
      </c>
      <c r="B552">
        <v>25</v>
      </c>
      <c r="C552">
        <v>793843200</v>
      </c>
      <c r="D552">
        <v>30000000</v>
      </c>
      <c r="E552" s="20">
        <f t="shared" si="106"/>
        <v>0.29629629629629628</v>
      </c>
      <c r="F552" s="20">
        <f t="shared" si="116"/>
        <v>0.21428571428571427</v>
      </c>
      <c r="G552" s="20">
        <f t="shared" si="117"/>
        <v>0.38461538461538464</v>
      </c>
      <c r="H552" s="19">
        <f t="shared" si="107"/>
        <v>0.25</v>
      </c>
      <c r="I552" s="19">
        <f t="shared" si="108"/>
        <v>0.25</v>
      </c>
      <c r="J552" s="19">
        <f t="shared" si="105"/>
        <v>9.3940817285110376E-2</v>
      </c>
      <c r="K552">
        <f t="shared" si="109"/>
        <v>90</v>
      </c>
      <c r="L552">
        <f t="shared" si="110"/>
        <v>90</v>
      </c>
      <c r="M552">
        <f t="shared" si="111"/>
        <v>90</v>
      </c>
      <c r="N552">
        <f t="shared" si="112"/>
        <v>3.2921810699588477E-3</v>
      </c>
      <c r="O552">
        <f t="shared" si="113"/>
        <v>2.3809523809523807E-3</v>
      </c>
      <c r="P552">
        <f t="shared" si="114"/>
        <v>4.2735042735042739E-3</v>
      </c>
      <c r="Q552" s="18">
        <f t="shared" si="115"/>
        <v>0.31818181818181818</v>
      </c>
      <c r="R552" t="s">
        <v>37</v>
      </c>
      <c r="S552" t="s">
        <v>38</v>
      </c>
      <c r="T552" t="s">
        <v>50</v>
      </c>
      <c r="U552" t="s">
        <v>44</v>
      </c>
      <c r="V552" t="s">
        <v>482</v>
      </c>
      <c r="W552">
        <v>1980</v>
      </c>
      <c r="X552">
        <v>990</v>
      </c>
      <c r="Y552">
        <v>990</v>
      </c>
      <c r="Z552">
        <v>22</v>
      </c>
      <c r="AA552">
        <v>11</v>
      </c>
      <c r="AB552">
        <v>11</v>
      </c>
      <c r="AC552">
        <v>8</v>
      </c>
      <c r="AD552">
        <v>3</v>
      </c>
      <c r="AE552">
        <v>5</v>
      </c>
      <c r="AF552">
        <v>0</v>
      </c>
      <c r="AG552">
        <v>0</v>
      </c>
      <c r="AH552">
        <v>0</v>
      </c>
      <c r="AI552">
        <v>7</v>
      </c>
      <c r="AJ552">
        <v>3</v>
      </c>
      <c r="AK552">
        <v>4</v>
      </c>
      <c r="AL552">
        <v>27</v>
      </c>
      <c r="AM552">
        <v>14</v>
      </c>
      <c r="AN552">
        <v>13</v>
      </c>
      <c r="AO552">
        <v>35</v>
      </c>
      <c r="AP552">
        <v>255</v>
      </c>
      <c r="AQ552">
        <v>-1</v>
      </c>
      <c r="AR552">
        <v>1</v>
      </c>
    </row>
    <row r="553" spans="1:44" x14ac:dyDescent="0.35">
      <c r="A553" t="s">
        <v>671</v>
      </c>
      <c r="B553">
        <v>22</v>
      </c>
      <c r="C553">
        <v>907714800</v>
      </c>
      <c r="D553">
        <v>110000000</v>
      </c>
      <c r="E553" s="20">
        <f t="shared" si="106"/>
        <v>0.16666666666666666</v>
      </c>
      <c r="F553" s="20">
        <f t="shared" si="116"/>
        <v>0.1</v>
      </c>
      <c r="G553" s="20">
        <f t="shared" si="117"/>
        <v>0.21428571428571427</v>
      </c>
      <c r="H553" s="19">
        <f t="shared" si="107"/>
        <v>2.4390243902439025E-2</v>
      </c>
      <c r="I553" s="19">
        <f t="shared" si="108"/>
        <v>9.7560975609756101E-2</v>
      </c>
      <c r="J553" s="19">
        <f t="shared" si="105"/>
        <v>9.9529496923633734E-2</v>
      </c>
      <c r="K553">
        <f t="shared" si="109"/>
        <v>83.45</v>
      </c>
      <c r="L553">
        <f t="shared" si="110"/>
        <v>83.1</v>
      </c>
      <c r="M553">
        <f t="shared" si="111"/>
        <v>83.8</v>
      </c>
      <c r="N553">
        <f t="shared" si="112"/>
        <v>1.9972039145196721E-3</v>
      </c>
      <c r="O553">
        <f t="shared" si="113"/>
        <v>1.2033694344163659E-3</v>
      </c>
      <c r="P553">
        <f t="shared" si="114"/>
        <v>2.557108762359359E-3</v>
      </c>
      <c r="Q553" s="18">
        <f t="shared" si="115"/>
        <v>0.25</v>
      </c>
      <c r="R553" t="s">
        <v>37</v>
      </c>
      <c r="S553" t="s">
        <v>38</v>
      </c>
      <c r="T553" t="s">
        <v>43</v>
      </c>
      <c r="U553" t="s">
        <v>67</v>
      </c>
      <c r="V553" t="s">
        <v>45</v>
      </c>
      <c r="W553">
        <v>1669</v>
      </c>
      <c r="X553">
        <v>831</v>
      </c>
      <c r="Y553">
        <v>838</v>
      </c>
      <c r="Z553">
        <v>20</v>
      </c>
      <c r="AA553">
        <v>10</v>
      </c>
      <c r="AB553">
        <v>10</v>
      </c>
      <c r="AC553">
        <v>1</v>
      </c>
      <c r="AD553">
        <v>0</v>
      </c>
      <c r="AE553">
        <v>1</v>
      </c>
      <c r="AF553">
        <v>3</v>
      </c>
      <c r="AG553">
        <v>1</v>
      </c>
      <c r="AH553">
        <v>2</v>
      </c>
      <c r="AI553">
        <v>5</v>
      </c>
      <c r="AJ553">
        <v>2</v>
      </c>
      <c r="AK553">
        <v>3</v>
      </c>
      <c r="AL553">
        <v>24</v>
      </c>
      <c r="AM553">
        <v>10</v>
      </c>
      <c r="AN553">
        <v>14</v>
      </c>
      <c r="AO553">
        <v>189</v>
      </c>
      <c r="AP553">
        <v>77</v>
      </c>
      <c r="AQ553">
        <v>78</v>
      </c>
      <c r="AR553">
        <v>6</v>
      </c>
    </row>
    <row r="554" spans="1:44" x14ac:dyDescent="0.35">
      <c r="A554" t="s">
        <v>672</v>
      </c>
      <c r="B554">
        <v>17</v>
      </c>
      <c r="C554">
        <v>1046736000</v>
      </c>
      <c r="E554" s="20" t="str">
        <f t="shared" si="106"/>
        <v/>
      </c>
      <c r="F554" s="20" t="str">
        <f t="shared" si="116"/>
        <v/>
      </c>
      <c r="G554" s="20" t="str">
        <f t="shared" si="117"/>
        <v/>
      </c>
      <c r="H554" s="19">
        <f t="shared" si="107"/>
        <v>0</v>
      </c>
      <c r="I554" s="19">
        <f t="shared" si="108"/>
        <v>0</v>
      </c>
      <c r="J554" s="19">
        <f t="shared" si="105"/>
        <v>0</v>
      </c>
      <c r="K554" t="str">
        <f t="shared" si="109"/>
        <v/>
      </c>
      <c r="L554" t="str">
        <f t="shared" si="110"/>
        <v/>
      </c>
      <c r="M554" t="str">
        <f t="shared" si="111"/>
        <v/>
      </c>
      <c r="N554" t="str">
        <f t="shared" si="112"/>
        <v/>
      </c>
      <c r="O554" t="str">
        <f t="shared" si="113"/>
        <v/>
      </c>
      <c r="P554" t="str">
        <f t="shared" si="114"/>
        <v/>
      </c>
      <c r="Q554" s="18" t="str">
        <f t="shared" si="115"/>
        <v/>
      </c>
      <c r="R554" t="s">
        <v>37</v>
      </c>
      <c r="S554" t="s">
        <v>38</v>
      </c>
      <c r="T554" t="s">
        <v>50</v>
      </c>
      <c r="U554" t="s">
        <v>53</v>
      </c>
      <c r="V554" t="s">
        <v>45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-1</v>
      </c>
      <c r="AP554">
        <v>-1</v>
      </c>
      <c r="AQ554">
        <v>-1</v>
      </c>
      <c r="AR554">
        <v>-1</v>
      </c>
    </row>
    <row r="555" spans="1:44" x14ac:dyDescent="0.35">
      <c r="A555" t="s">
        <v>673</v>
      </c>
      <c r="B555">
        <v>22</v>
      </c>
      <c r="C555">
        <v>916099200</v>
      </c>
      <c r="D555">
        <v>3600000</v>
      </c>
      <c r="E555" s="20" t="str">
        <f t="shared" si="106"/>
        <v/>
      </c>
      <c r="F555" s="20" t="str">
        <f t="shared" si="116"/>
        <v/>
      </c>
      <c r="G555" s="20" t="str">
        <f t="shared" si="117"/>
        <v/>
      </c>
      <c r="H555" s="19">
        <f t="shared" si="107"/>
        <v>0</v>
      </c>
      <c r="I555" s="19">
        <f t="shared" si="108"/>
        <v>0</v>
      </c>
      <c r="J555" s="19">
        <f t="shared" si="105"/>
        <v>1.5527280569333621E-2</v>
      </c>
      <c r="K555">
        <f t="shared" si="109"/>
        <v>28.818181818181817</v>
      </c>
      <c r="L555">
        <f t="shared" si="110"/>
        <v>27.714285714285715</v>
      </c>
      <c r="M555">
        <f t="shared" si="111"/>
        <v>30.75</v>
      </c>
      <c r="N555" t="str">
        <f t="shared" si="112"/>
        <v/>
      </c>
      <c r="O555" t="str">
        <f t="shared" si="113"/>
        <v/>
      </c>
      <c r="P555" t="str">
        <f t="shared" si="114"/>
        <v/>
      </c>
      <c r="Q555" s="18">
        <f t="shared" si="115"/>
        <v>9.0909090909090912E-2</v>
      </c>
      <c r="R555" t="s">
        <v>37</v>
      </c>
      <c r="S555" t="s">
        <v>38</v>
      </c>
      <c r="T555" t="s">
        <v>39</v>
      </c>
      <c r="U555" t="s">
        <v>179</v>
      </c>
      <c r="V555" t="s">
        <v>141</v>
      </c>
      <c r="W555">
        <v>317</v>
      </c>
      <c r="X555">
        <v>194</v>
      </c>
      <c r="Y555">
        <v>123</v>
      </c>
      <c r="Z555">
        <v>11</v>
      </c>
      <c r="AA555">
        <v>7</v>
      </c>
      <c r="AB555">
        <v>4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1</v>
      </c>
      <c r="AJ555">
        <v>0</v>
      </c>
      <c r="AK555">
        <v>1</v>
      </c>
      <c r="AL555">
        <v>6</v>
      </c>
      <c r="AM555">
        <v>5</v>
      </c>
      <c r="AN555">
        <v>1</v>
      </c>
      <c r="AO555">
        <v>329</v>
      </c>
      <c r="AP555">
        <v>249</v>
      </c>
      <c r="AQ555">
        <v>-1</v>
      </c>
      <c r="AR555">
        <v>17</v>
      </c>
    </row>
    <row r="556" spans="1:44" x14ac:dyDescent="0.35">
      <c r="A556" t="s">
        <v>674</v>
      </c>
      <c r="B556">
        <v>21</v>
      </c>
      <c r="C556">
        <v>936140400</v>
      </c>
      <c r="D556">
        <v>5000000</v>
      </c>
      <c r="E556" s="20" t="str">
        <f t="shared" si="106"/>
        <v/>
      </c>
      <c r="F556" s="20" t="str">
        <f t="shared" si="116"/>
        <v/>
      </c>
      <c r="G556" s="20" t="str">
        <f t="shared" si="117"/>
        <v/>
      </c>
      <c r="H556" s="19">
        <f t="shared" si="107"/>
        <v>0</v>
      </c>
      <c r="I556" s="19">
        <f t="shared" si="108"/>
        <v>0</v>
      </c>
      <c r="J556" s="19">
        <f t="shared" si="105"/>
        <v>2.2632114971144052E-2</v>
      </c>
      <c r="K556">
        <f t="shared" si="109"/>
        <v>90</v>
      </c>
      <c r="L556">
        <f t="shared" si="110"/>
        <v>90</v>
      </c>
      <c r="M556">
        <f t="shared" si="111"/>
        <v>90</v>
      </c>
      <c r="N556" t="str">
        <f t="shared" si="112"/>
        <v/>
      </c>
      <c r="O556" t="str">
        <f t="shared" si="113"/>
        <v/>
      </c>
      <c r="P556" t="str">
        <f t="shared" si="114"/>
        <v/>
      </c>
      <c r="Q556" s="18">
        <f t="shared" si="115"/>
        <v>0.27272727272727271</v>
      </c>
      <c r="R556" t="s">
        <v>37</v>
      </c>
      <c r="S556" t="s">
        <v>38</v>
      </c>
      <c r="T556" t="s">
        <v>43</v>
      </c>
      <c r="U556" t="s">
        <v>114</v>
      </c>
      <c r="V556" t="s">
        <v>45</v>
      </c>
      <c r="W556">
        <v>990</v>
      </c>
      <c r="X556">
        <v>540</v>
      </c>
      <c r="Y556">
        <v>450</v>
      </c>
      <c r="Z556">
        <v>11</v>
      </c>
      <c r="AA556">
        <v>6</v>
      </c>
      <c r="AB556">
        <v>5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3</v>
      </c>
      <c r="AJ556">
        <v>2</v>
      </c>
      <c r="AK556">
        <v>1</v>
      </c>
      <c r="AL556">
        <v>15</v>
      </c>
      <c r="AM556">
        <v>6</v>
      </c>
      <c r="AN556">
        <v>9</v>
      </c>
      <c r="AO556">
        <v>251</v>
      </c>
      <c r="AP556">
        <v>288</v>
      </c>
      <c r="AQ556">
        <v>89</v>
      </c>
      <c r="AR556">
        <v>19</v>
      </c>
    </row>
    <row r="557" spans="1:44" x14ac:dyDescent="0.35">
      <c r="A557" t="s">
        <v>675</v>
      </c>
      <c r="B557">
        <v>27</v>
      </c>
      <c r="C557">
        <v>731980800</v>
      </c>
      <c r="D557">
        <v>27000000</v>
      </c>
      <c r="E557" s="20">
        <f t="shared" si="106"/>
        <v>0.13636363636363635</v>
      </c>
      <c r="F557" s="20">
        <f t="shared" si="116"/>
        <v>0.14285714285714285</v>
      </c>
      <c r="G557" s="20">
        <f t="shared" si="117"/>
        <v>0.125</v>
      </c>
      <c r="H557" s="19">
        <f t="shared" si="107"/>
        <v>5.8823529411764705E-2</v>
      </c>
      <c r="I557" s="19">
        <f t="shared" si="108"/>
        <v>8.8235294117647065E-2</v>
      </c>
      <c r="J557" s="19">
        <f t="shared" si="105"/>
        <v>8.6413826212193956E-2</v>
      </c>
      <c r="K557">
        <f t="shared" si="109"/>
        <v>87.631578947368425</v>
      </c>
      <c r="L557">
        <f t="shared" si="110"/>
        <v>85</v>
      </c>
      <c r="M557">
        <f t="shared" si="111"/>
        <v>90</v>
      </c>
      <c r="N557">
        <f t="shared" si="112"/>
        <v>1.5561015561015559E-3</v>
      </c>
      <c r="O557">
        <f t="shared" si="113"/>
        <v>1.6806722689075629E-3</v>
      </c>
      <c r="P557">
        <f t="shared" si="114"/>
        <v>1.3888888888888889E-3</v>
      </c>
      <c r="Q557" s="18">
        <f t="shared" si="115"/>
        <v>0.52631578947368418</v>
      </c>
      <c r="R557" t="s">
        <v>37</v>
      </c>
      <c r="S557" t="s">
        <v>38</v>
      </c>
      <c r="T557" t="s">
        <v>43</v>
      </c>
      <c r="U557" t="s">
        <v>69</v>
      </c>
      <c r="V557" t="s">
        <v>45</v>
      </c>
      <c r="W557">
        <v>1665</v>
      </c>
      <c r="X557">
        <v>765</v>
      </c>
      <c r="Y557">
        <v>900</v>
      </c>
      <c r="Z557">
        <v>19</v>
      </c>
      <c r="AA557">
        <v>9</v>
      </c>
      <c r="AB557">
        <v>10</v>
      </c>
      <c r="AC557">
        <v>2</v>
      </c>
      <c r="AD557">
        <v>1</v>
      </c>
      <c r="AE557">
        <v>1</v>
      </c>
      <c r="AF557">
        <v>1</v>
      </c>
      <c r="AG557">
        <v>1</v>
      </c>
      <c r="AH557">
        <v>0</v>
      </c>
      <c r="AI557">
        <v>10</v>
      </c>
      <c r="AJ557">
        <v>4</v>
      </c>
      <c r="AK557">
        <v>6</v>
      </c>
      <c r="AL557">
        <v>22</v>
      </c>
      <c r="AM557">
        <v>14</v>
      </c>
      <c r="AN557">
        <v>8</v>
      </c>
      <c r="AO557">
        <v>138</v>
      </c>
      <c r="AP557">
        <v>170</v>
      </c>
      <c r="AQ557">
        <v>60</v>
      </c>
      <c r="AR557">
        <v>6</v>
      </c>
    </row>
    <row r="558" spans="1:44" x14ac:dyDescent="0.35">
      <c r="A558" t="s">
        <v>676</v>
      </c>
      <c r="B558">
        <v>33</v>
      </c>
      <c r="C558">
        <v>537235200</v>
      </c>
      <c r="D558">
        <v>4000000</v>
      </c>
      <c r="E558" s="20" t="str">
        <f t="shared" si="106"/>
        <v/>
      </c>
      <c r="F558" s="20" t="str">
        <f t="shared" si="116"/>
        <v/>
      </c>
      <c r="G558" s="20" t="str">
        <f t="shared" si="117"/>
        <v/>
      </c>
      <c r="H558" s="19">
        <f t="shared" si="107"/>
        <v>0</v>
      </c>
      <c r="I558" s="19">
        <f t="shared" si="108"/>
        <v>0</v>
      </c>
      <c r="J558" s="19">
        <f t="shared" si="105"/>
        <v>1.8105691976915243E-2</v>
      </c>
      <c r="K558">
        <f t="shared" si="109"/>
        <v>90</v>
      </c>
      <c r="L558">
        <f t="shared" si="110"/>
        <v>90</v>
      </c>
      <c r="M558">
        <f t="shared" si="111"/>
        <v>90</v>
      </c>
      <c r="N558" t="str">
        <f t="shared" si="112"/>
        <v/>
      </c>
      <c r="O558" t="str">
        <f t="shared" si="113"/>
        <v/>
      </c>
      <c r="P558" t="str">
        <f t="shared" si="114"/>
        <v/>
      </c>
      <c r="Q558" s="18">
        <f t="shared" si="115"/>
        <v>0.18181818181818182</v>
      </c>
      <c r="R558" t="s">
        <v>37</v>
      </c>
      <c r="S558" t="s">
        <v>38</v>
      </c>
      <c r="T558" t="s">
        <v>47</v>
      </c>
      <c r="U558" t="s">
        <v>114</v>
      </c>
      <c r="V558" t="s">
        <v>61</v>
      </c>
      <c r="W558">
        <v>1980</v>
      </c>
      <c r="X558">
        <v>990</v>
      </c>
      <c r="Y558">
        <v>990</v>
      </c>
      <c r="Z558">
        <v>22</v>
      </c>
      <c r="AA558">
        <v>11</v>
      </c>
      <c r="AB558">
        <v>11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4</v>
      </c>
      <c r="AJ558">
        <v>3</v>
      </c>
      <c r="AK558">
        <v>1</v>
      </c>
      <c r="AL558">
        <v>34</v>
      </c>
      <c r="AM558">
        <v>16</v>
      </c>
      <c r="AN558">
        <v>18</v>
      </c>
      <c r="AO558">
        <v>256</v>
      </c>
      <c r="AP558">
        <v>286</v>
      </c>
      <c r="AQ558">
        <v>106</v>
      </c>
      <c r="AR558">
        <v>14</v>
      </c>
    </row>
    <row r="559" spans="1:44" x14ac:dyDescent="0.35">
      <c r="A559" t="s">
        <v>677</v>
      </c>
      <c r="B559">
        <v>26</v>
      </c>
      <c r="C559">
        <v>774399600</v>
      </c>
      <c r="D559">
        <v>24000000</v>
      </c>
      <c r="E559" s="20">
        <f t="shared" si="106"/>
        <v>0.13333333333333333</v>
      </c>
      <c r="F559" s="20">
        <f t="shared" si="116"/>
        <v>0.16666666666666666</v>
      </c>
      <c r="G559" s="20">
        <f t="shared" si="117"/>
        <v>0.1111111111111111</v>
      </c>
      <c r="H559" s="19">
        <f t="shared" si="107"/>
        <v>2.2727272727272728E-2</v>
      </c>
      <c r="I559" s="19">
        <f t="shared" si="108"/>
        <v>4.5454545454545456E-2</v>
      </c>
      <c r="J559" s="19">
        <f t="shared" si="105"/>
        <v>3.3178959010161053E-2</v>
      </c>
      <c r="K559">
        <f t="shared" si="109"/>
        <v>88.5</v>
      </c>
      <c r="L559">
        <f t="shared" si="110"/>
        <v>90</v>
      </c>
      <c r="M559">
        <f t="shared" si="111"/>
        <v>87.333333333333329</v>
      </c>
      <c r="N559">
        <f t="shared" si="112"/>
        <v>1.5065913370998117E-3</v>
      </c>
      <c r="O559">
        <f t="shared" si="113"/>
        <v>1.8518518518518517E-3</v>
      </c>
      <c r="P559">
        <f t="shared" si="114"/>
        <v>1.2722646310432571E-3</v>
      </c>
      <c r="Q559" s="18">
        <f t="shared" si="115"/>
        <v>0.375</v>
      </c>
      <c r="R559" t="s">
        <v>37</v>
      </c>
      <c r="S559" t="s">
        <v>38</v>
      </c>
      <c r="T559" t="s">
        <v>43</v>
      </c>
      <c r="U559" t="s">
        <v>51</v>
      </c>
      <c r="V559" t="s">
        <v>255</v>
      </c>
      <c r="W559">
        <v>1416</v>
      </c>
      <c r="X559">
        <v>630</v>
      </c>
      <c r="Y559">
        <v>786</v>
      </c>
      <c r="Z559">
        <v>16</v>
      </c>
      <c r="AA559">
        <v>7</v>
      </c>
      <c r="AB559">
        <v>9</v>
      </c>
      <c r="AC559">
        <v>1</v>
      </c>
      <c r="AD559">
        <v>1</v>
      </c>
      <c r="AE559">
        <v>0</v>
      </c>
      <c r="AF559">
        <v>1</v>
      </c>
      <c r="AG559">
        <v>0</v>
      </c>
      <c r="AH559">
        <v>1</v>
      </c>
      <c r="AI559">
        <v>6</v>
      </c>
      <c r="AJ559">
        <v>4</v>
      </c>
      <c r="AK559">
        <v>2</v>
      </c>
      <c r="AL559">
        <v>15</v>
      </c>
      <c r="AM559">
        <v>6</v>
      </c>
      <c r="AN559">
        <v>9</v>
      </c>
      <c r="AO559">
        <v>174</v>
      </c>
      <c r="AP559">
        <v>166</v>
      </c>
      <c r="AQ559">
        <v>29</v>
      </c>
      <c r="AR559">
        <v>12</v>
      </c>
    </row>
    <row r="560" spans="1:44" x14ac:dyDescent="0.35">
      <c r="A560" t="s">
        <v>678</v>
      </c>
      <c r="B560">
        <v>29</v>
      </c>
      <c r="C560">
        <v>678927600</v>
      </c>
      <c r="D560">
        <v>80000000</v>
      </c>
      <c r="E560" s="20">
        <f t="shared" si="106"/>
        <v>9.0909090909090912E-2</v>
      </c>
      <c r="F560" s="20">
        <f t="shared" si="116"/>
        <v>0.25</v>
      </c>
      <c r="G560" s="20" t="str">
        <f t="shared" si="117"/>
        <v/>
      </c>
      <c r="H560" s="19">
        <f t="shared" si="107"/>
        <v>2.4390243902439025E-2</v>
      </c>
      <c r="I560" s="19">
        <f t="shared" si="108"/>
        <v>2.4390243902439025E-2</v>
      </c>
      <c r="J560" s="19">
        <f t="shared" si="105"/>
        <v>7.2385088671733627E-2</v>
      </c>
      <c r="K560">
        <f t="shared" si="109"/>
        <v>74.2</v>
      </c>
      <c r="L560">
        <f t="shared" si="110"/>
        <v>90</v>
      </c>
      <c r="M560">
        <f t="shared" si="111"/>
        <v>63.666666666666664</v>
      </c>
      <c r="N560">
        <f t="shared" si="112"/>
        <v>1.2251899044351873E-3</v>
      </c>
      <c r="O560">
        <f t="shared" si="113"/>
        <v>2.7777777777777779E-3</v>
      </c>
      <c r="P560" t="str">
        <f t="shared" si="114"/>
        <v/>
      </c>
      <c r="Q560" s="18">
        <f t="shared" si="115"/>
        <v>0.2</v>
      </c>
      <c r="R560" t="s">
        <v>37</v>
      </c>
      <c r="S560" t="s">
        <v>38</v>
      </c>
      <c r="T560" t="s">
        <v>43</v>
      </c>
      <c r="U560" t="s">
        <v>67</v>
      </c>
      <c r="V560" t="s">
        <v>129</v>
      </c>
      <c r="W560">
        <v>371</v>
      </c>
      <c r="X560">
        <v>180</v>
      </c>
      <c r="Y560">
        <v>191</v>
      </c>
      <c r="Z560">
        <v>5</v>
      </c>
      <c r="AA560">
        <v>2</v>
      </c>
      <c r="AB560">
        <v>3</v>
      </c>
      <c r="AC560">
        <v>1</v>
      </c>
      <c r="AD560">
        <v>1</v>
      </c>
      <c r="AE560">
        <v>0</v>
      </c>
      <c r="AF560">
        <v>0</v>
      </c>
      <c r="AG560">
        <v>0</v>
      </c>
      <c r="AH560">
        <v>0</v>
      </c>
      <c r="AI560">
        <v>1</v>
      </c>
      <c r="AJ560">
        <v>0</v>
      </c>
      <c r="AK560">
        <v>1</v>
      </c>
      <c r="AL560">
        <v>11</v>
      </c>
      <c r="AM560">
        <v>4</v>
      </c>
      <c r="AN560">
        <v>7</v>
      </c>
      <c r="AO560">
        <v>75</v>
      </c>
      <c r="AP560">
        <v>299</v>
      </c>
      <c r="AQ560">
        <v>141</v>
      </c>
      <c r="AR560">
        <v>10</v>
      </c>
    </row>
    <row r="561" spans="1:44" x14ac:dyDescent="0.35">
      <c r="A561" t="s">
        <v>679</v>
      </c>
      <c r="B561">
        <v>20</v>
      </c>
      <c r="C561">
        <v>950400000</v>
      </c>
      <c r="D561">
        <v>5000000</v>
      </c>
      <c r="E561" s="20">
        <f t="shared" si="106"/>
        <v>0.5</v>
      </c>
      <c r="F561" s="20" t="str">
        <f t="shared" si="116"/>
        <v/>
      </c>
      <c r="G561" s="20" t="str">
        <f t="shared" si="117"/>
        <v/>
      </c>
      <c r="H561" s="19">
        <f t="shared" si="107"/>
        <v>0</v>
      </c>
      <c r="I561" s="19">
        <f t="shared" si="108"/>
        <v>4.5454545454545456E-2</v>
      </c>
      <c r="J561" s="19">
        <f t="shared" si="105"/>
        <v>1.1581446522670681E-2</v>
      </c>
      <c r="K561">
        <f t="shared" si="109"/>
        <v>18.666666666666668</v>
      </c>
      <c r="L561">
        <f t="shared" si="110"/>
        <v>7.4</v>
      </c>
      <c r="M561">
        <f t="shared" si="111"/>
        <v>26.714285714285715</v>
      </c>
      <c r="N561">
        <f t="shared" si="112"/>
        <v>2.6785714285714284E-2</v>
      </c>
      <c r="O561" t="str">
        <f t="shared" si="113"/>
        <v/>
      </c>
      <c r="P561" t="str">
        <f t="shared" si="114"/>
        <v/>
      </c>
      <c r="Q561" s="18">
        <f t="shared" si="115"/>
        <v>8.3333333333333329E-2</v>
      </c>
      <c r="R561" t="s">
        <v>37</v>
      </c>
      <c r="S561" t="s">
        <v>38</v>
      </c>
      <c r="T561" t="s">
        <v>50</v>
      </c>
      <c r="U561" t="s">
        <v>60</v>
      </c>
      <c r="V561" t="s">
        <v>101</v>
      </c>
      <c r="W561">
        <v>224</v>
      </c>
      <c r="X561">
        <v>37</v>
      </c>
      <c r="Y561">
        <v>187</v>
      </c>
      <c r="Z561">
        <v>12</v>
      </c>
      <c r="AA561">
        <v>5</v>
      </c>
      <c r="AB561">
        <v>7</v>
      </c>
      <c r="AC561">
        <v>0</v>
      </c>
      <c r="AD561">
        <v>0</v>
      </c>
      <c r="AE561">
        <v>0</v>
      </c>
      <c r="AF561">
        <v>1</v>
      </c>
      <c r="AG561">
        <v>1</v>
      </c>
      <c r="AH561">
        <v>0</v>
      </c>
      <c r="AI561">
        <v>1</v>
      </c>
      <c r="AJ561">
        <v>0</v>
      </c>
      <c r="AK561">
        <v>1</v>
      </c>
      <c r="AL561">
        <v>2</v>
      </c>
      <c r="AM561">
        <v>0</v>
      </c>
      <c r="AN561">
        <v>2</v>
      </c>
      <c r="AO561">
        <v>-1</v>
      </c>
      <c r="AP561">
        <v>-1</v>
      </c>
      <c r="AQ561">
        <v>-1</v>
      </c>
      <c r="AR561">
        <v>18</v>
      </c>
    </row>
    <row r="562" spans="1:44" x14ac:dyDescent="0.35">
      <c r="A562" t="s">
        <v>680</v>
      </c>
      <c r="B562">
        <v>28</v>
      </c>
      <c r="C562">
        <v>714438000</v>
      </c>
      <c r="D562">
        <v>8000000</v>
      </c>
      <c r="E562" s="20">
        <f t="shared" si="106"/>
        <v>0.13043478260869565</v>
      </c>
      <c r="F562" s="20">
        <f t="shared" si="116"/>
        <v>0.25</v>
      </c>
      <c r="G562" s="20" t="str">
        <f t="shared" si="117"/>
        <v/>
      </c>
      <c r="H562" s="19">
        <f t="shared" si="107"/>
        <v>0</v>
      </c>
      <c r="I562" s="19">
        <f t="shared" si="108"/>
        <v>9.375E-2</v>
      </c>
      <c r="J562" s="19">
        <f t="shared" si="105"/>
        <v>2.5050884609362768E-2</v>
      </c>
      <c r="K562">
        <f t="shared" si="109"/>
        <v>89.722222222222229</v>
      </c>
      <c r="L562">
        <f t="shared" si="110"/>
        <v>89.444444444444443</v>
      </c>
      <c r="M562">
        <f t="shared" si="111"/>
        <v>90</v>
      </c>
      <c r="N562">
        <f t="shared" si="112"/>
        <v>1.4537622829452145E-3</v>
      </c>
      <c r="O562">
        <f t="shared" si="113"/>
        <v>2.7950310559006213E-3</v>
      </c>
      <c r="P562" t="str">
        <f t="shared" si="114"/>
        <v/>
      </c>
      <c r="Q562" s="18">
        <f t="shared" si="115"/>
        <v>0.27777777777777779</v>
      </c>
      <c r="R562" t="s">
        <v>37</v>
      </c>
      <c r="S562" t="s">
        <v>38</v>
      </c>
      <c r="T562" t="s">
        <v>43</v>
      </c>
      <c r="U562" t="s">
        <v>44</v>
      </c>
      <c r="V562" t="s">
        <v>482</v>
      </c>
      <c r="W562">
        <v>1615</v>
      </c>
      <c r="X562">
        <v>805</v>
      </c>
      <c r="Y562">
        <v>810</v>
      </c>
      <c r="Z562">
        <v>18</v>
      </c>
      <c r="AA562">
        <v>9</v>
      </c>
      <c r="AB562">
        <v>9</v>
      </c>
      <c r="AC562">
        <v>0</v>
      </c>
      <c r="AD562">
        <v>0</v>
      </c>
      <c r="AE562">
        <v>0</v>
      </c>
      <c r="AF562">
        <v>3</v>
      </c>
      <c r="AG562">
        <v>3</v>
      </c>
      <c r="AH562">
        <v>0</v>
      </c>
      <c r="AI562">
        <v>5</v>
      </c>
      <c r="AJ562">
        <v>2</v>
      </c>
      <c r="AK562">
        <v>3</v>
      </c>
      <c r="AL562">
        <v>23</v>
      </c>
      <c r="AM562">
        <v>12</v>
      </c>
      <c r="AN562">
        <v>11</v>
      </c>
      <c r="AO562">
        <v>258</v>
      </c>
      <c r="AP562">
        <v>65</v>
      </c>
      <c r="AQ562">
        <v>77</v>
      </c>
      <c r="AR562">
        <v>13</v>
      </c>
    </row>
    <row r="563" spans="1:44" x14ac:dyDescent="0.35">
      <c r="A563" t="s">
        <v>681</v>
      </c>
      <c r="B563">
        <v>19</v>
      </c>
      <c r="C563">
        <v>986166000</v>
      </c>
      <c r="E563" s="20" t="str">
        <f t="shared" si="106"/>
        <v/>
      </c>
      <c r="F563" s="20" t="str">
        <f t="shared" si="116"/>
        <v/>
      </c>
      <c r="G563" s="20" t="str">
        <f t="shared" si="117"/>
        <v/>
      </c>
      <c r="H563" s="19">
        <f t="shared" si="107"/>
        <v>0</v>
      </c>
      <c r="I563" s="19">
        <f t="shared" si="108"/>
        <v>0</v>
      </c>
      <c r="J563" s="19">
        <f t="shared" si="105"/>
        <v>0</v>
      </c>
      <c r="K563" t="str">
        <f t="shared" si="109"/>
        <v/>
      </c>
      <c r="L563" t="str">
        <f t="shared" si="110"/>
        <v/>
      </c>
      <c r="M563" t="str">
        <f t="shared" si="111"/>
        <v/>
      </c>
      <c r="N563" t="str">
        <f t="shared" si="112"/>
        <v/>
      </c>
      <c r="O563" t="str">
        <f t="shared" si="113"/>
        <v/>
      </c>
      <c r="P563" t="str">
        <f t="shared" si="114"/>
        <v/>
      </c>
      <c r="Q563" s="18" t="str">
        <f t="shared" si="115"/>
        <v/>
      </c>
      <c r="R563" t="s">
        <v>37</v>
      </c>
      <c r="S563" t="s">
        <v>38</v>
      </c>
      <c r="T563" t="s">
        <v>43</v>
      </c>
      <c r="U563" t="s">
        <v>136</v>
      </c>
      <c r="V563" t="s">
        <v>45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-1</v>
      </c>
      <c r="AP563">
        <v>-1</v>
      </c>
      <c r="AQ563">
        <v>-1</v>
      </c>
      <c r="AR563">
        <v>-1</v>
      </c>
    </row>
    <row r="564" spans="1:44" x14ac:dyDescent="0.35">
      <c r="A564" t="s">
        <v>682</v>
      </c>
      <c r="B564">
        <v>33</v>
      </c>
      <c r="C564">
        <v>538444800</v>
      </c>
      <c r="D564">
        <v>2000000</v>
      </c>
      <c r="E564" s="20" t="str">
        <f t="shared" si="106"/>
        <v/>
      </c>
      <c r="F564" s="20" t="str">
        <f t="shared" si="116"/>
        <v/>
      </c>
      <c r="G564" s="20" t="str">
        <f t="shared" si="117"/>
        <v/>
      </c>
      <c r="H564" s="19">
        <f t="shared" si="107"/>
        <v>0</v>
      </c>
      <c r="I564" s="19">
        <f t="shared" si="108"/>
        <v>0</v>
      </c>
      <c r="J564" s="19">
        <f t="shared" si="105"/>
        <v>9.0528459884576216E-3</v>
      </c>
      <c r="K564" t="str">
        <f t="shared" si="109"/>
        <v/>
      </c>
      <c r="L564" t="str">
        <f t="shared" si="110"/>
        <v/>
      </c>
      <c r="M564" t="str">
        <f t="shared" si="111"/>
        <v/>
      </c>
      <c r="N564" t="str">
        <f t="shared" si="112"/>
        <v/>
      </c>
      <c r="O564" t="str">
        <f t="shared" si="113"/>
        <v/>
      </c>
      <c r="P564" t="str">
        <f t="shared" si="114"/>
        <v/>
      </c>
      <c r="Q564" s="18" t="str">
        <f t="shared" si="115"/>
        <v/>
      </c>
      <c r="R564" t="s">
        <v>37</v>
      </c>
      <c r="S564" t="s">
        <v>38</v>
      </c>
      <c r="T564" t="s">
        <v>47</v>
      </c>
      <c r="U564" t="s">
        <v>114</v>
      </c>
      <c r="V564" t="s">
        <v>141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-1</v>
      </c>
      <c r="AP564">
        <v>-1</v>
      </c>
      <c r="AQ564">
        <v>-1</v>
      </c>
      <c r="AR564">
        <v>-1</v>
      </c>
    </row>
    <row r="565" spans="1:44" x14ac:dyDescent="0.35">
      <c r="A565" t="s">
        <v>683</v>
      </c>
      <c r="B565">
        <v>29</v>
      </c>
      <c r="C565">
        <v>663811200</v>
      </c>
      <c r="D565">
        <v>400000</v>
      </c>
      <c r="E565" s="20" t="str">
        <f t="shared" si="106"/>
        <v/>
      </c>
      <c r="F565" s="20" t="str">
        <f t="shared" si="116"/>
        <v/>
      </c>
      <c r="G565" s="20" t="str">
        <f t="shared" si="117"/>
        <v/>
      </c>
      <c r="H565" s="19">
        <f t="shared" si="107"/>
        <v>0</v>
      </c>
      <c r="I565" s="19">
        <f t="shared" si="108"/>
        <v>0</v>
      </c>
      <c r="J565" s="19">
        <f t="shared" si="105"/>
        <v>2.3364485981308409E-3</v>
      </c>
      <c r="K565" t="str">
        <f t="shared" si="109"/>
        <v/>
      </c>
      <c r="L565" t="str">
        <f t="shared" si="110"/>
        <v/>
      </c>
      <c r="M565" t="str">
        <f t="shared" si="111"/>
        <v/>
      </c>
      <c r="N565" t="str">
        <f t="shared" si="112"/>
        <v/>
      </c>
      <c r="O565" t="str">
        <f t="shared" si="113"/>
        <v/>
      </c>
      <c r="P565" t="str">
        <f t="shared" si="114"/>
        <v/>
      </c>
      <c r="Q565" s="18" t="str">
        <f t="shared" si="115"/>
        <v/>
      </c>
      <c r="R565" t="s">
        <v>37</v>
      </c>
      <c r="S565" t="s">
        <v>38</v>
      </c>
      <c r="T565" t="s">
        <v>47</v>
      </c>
      <c r="U565" t="s">
        <v>48</v>
      </c>
      <c r="V565" t="s">
        <v>45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-1</v>
      </c>
      <c r="AP565">
        <v>-1</v>
      </c>
      <c r="AQ565">
        <v>-1</v>
      </c>
      <c r="AR565">
        <v>-1</v>
      </c>
    </row>
    <row r="566" spans="1:44" x14ac:dyDescent="0.35">
      <c r="A566" t="s">
        <v>684</v>
      </c>
      <c r="B566">
        <v>36</v>
      </c>
      <c r="C566">
        <v>443491200</v>
      </c>
      <c r="D566">
        <v>800000</v>
      </c>
      <c r="E566" s="20" t="str">
        <f t="shared" si="106"/>
        <v/>
      </c>
      <c r="F566" s="20" t="str">
        <f t="shared" si="116"/>
        <v/>
      </c>
      <c r="G566" s="20" t="str">
        <f t="shared" si="117"/>
        <v/>
      </c>
      <c r="H566" s="19">
        <f t="shared" si="107"/>
        <v>0</v>
      </c>
      <c r="I566" s="19">
        <f t="shared" si="108"/>
        <v>0</v>
      </c>
      <c r="J566" s="19">
        <f t="shared" si="105"/>
        <v>1.6494845360824743E-3</v>
      </c>
      <c r="K566">
        <f t="shared" si="109"/>
        <v>5</v>
      </c>
      <c r="L566">
        <f t="shared" si="110"/>
        <v>5</v>
      </c>
      <c r="M566">
        <f t="shared" si="111"/>
        <v>5</v>
      </c>
      <c r="N566" t="str">
        <f t="shared" si="112"/>
        <v/>
      </c>
      <c r="O566" t="str">
        <f t="shared" si="113"/>
        <v/>
      </c>
      <c r="P566" t="str">
        <f t="shared" si="114"/>
        <v/>
      </c>
      <c r="Q566" s="18">
        <f t="shared" si="115"/>
        <v>0.33333333333333331</v>
      </c>
      <c r="R566" t="s">
        <v>37</v>
      </c>
      <c r="S566" t="s">
        <v>38</v>
      </c>
      <c r="T566" t="s">
        <v>43</v>
      </c>
      <c r="U566" t="s">
        <v>136</v>
      </c>
      <c r="V566" t="s">
        <v>507</v>
      </c>
      <c r="W566">
        <v>15</v>
      </c>
      <c r="X566">
        <v>10</v>
      </c>
      <c r="Y566">
        <v>5</v>
      </c>
      <c r="Z566">
        <v>3</v>
      </c>
      <c r="AA566">
        <v>2</v>
      </c>
      <c r="AB566">
        <v>1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1</v>
      </c>
      <c r="AJ566">
        <v>1</v>
      </c>
      <c r="AK566">
        <v>0</v>
      </c>
      <c r="AL566">
        <v>0</v>
      </c>
      <c r="AM566">
        <v>0</v>
      </c>
      <c r="AN566">
        <v>0</v>
      </c>
      <c r="AO566">
        <v>-1</v>
      </c>
      <c r="AP566">
        <v>-1</v>
      </c>
      <c r="AQ566">
        <v>-1</v>
      </c>
      <c r="AR566">
        <v>18</v>
      </c>
    </row>
    <row r="567" spans="1:44" x14ac:dyDescent="0.35">
      <c r="A567" t="s">
        <v>685</v>
      </c>
      <c r="B567">
        <v>20</v>
      </c>
      <c r="C567">
        <v>977011200</v>
      </c>
      <c r="D567">
        <v>27000000</v>
      </c>
      <c r="E567" s="20" t="str">
        <f t="shared" si="106"/>
        <v/>
      </c>
      <c r="F567" s="20" t="str">
        <f t="shared" si="116"/>
        <v/>
      </c>
      <c r="G567" s="20" t="str">
        <f t="shared" si="117"/>
        <v/>
      </c>
      <c r="H567" s="19">
        <f t="shared" si="107"/>
        <v>0</v>
      </c>
      <c r="I567" s="19">
        <f t="shared" si="108"/>
        <v>0</v>
      </c>
      <c r="J567" s="19">
        <f t="shared" si="105"/>
        <v>5.5670103092783509E-2</v>
      </c>
      <c r="K567">
        <f t="shared" si="109"/>
        <v>87.0625</v>
      </c>
      <c r="L567">
        <f t="shared" si="110"/>
        <v>84.777777777777771</v>
      </c>
      <c r="M567">
        <f t="shared" si="111"/>
        <v>90</v>
      </c>
      <c r="N567" t="str">
        <f t="shared" si="112"/>
        <v/>
      </c>
      <c r="O567" t="str">
        <f t="shared" si="113"/>
        <v/>
      </c>
      <c r="P567" t="str">
        <f t="shared" si="114"/>
        <v/>
      </c>
      <c r="Q567" s="18">
        <f t="shared" si="115"/>
        <v>0.375</v>
      </c>
      <c r="R567" t="s">
        <v>37</v>
      </c>
      <c r="S567" t="s">
        <v>38</v>
      </c>
      <c r="T567" t="s">
        <v>43</v>
      </c>
      <c r="U567" t="s">
        <v>136</v>
      </c>
      <c r="V567" t="s">
        <v>54</v>
      </c>
      <c r="W567">
        <v>1393</v>
      </c>
      <c r="X567">
        <v>763</v>
      </c>
      <c r="Y567">
        <v>630</v>
      </c>
      <c r="Z567">
        <v>16</v>
      </c>
      <c r="AA567">
        <v>9</v>
      </c>
      <c r="AB567">
        <v>7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6</v>
      </c>
      <c r="AJ567">
        <v>4</v>
      </c>
      <c r="AK567">
        <v>2</v>
      </c>
      <c r="AL567">
        <v>15</v>
      </c>
      <c r="AM567">
        <v>8</v>
      </c>
      <c r="AN567">
        <v>7</v>
      </c>
      <c r="AO567">
        <v>248</v>
      </c>
      <c r="AP567">
        <v>239</v>
      </c>
      <c r="AQ567">
        <v>-1</v>
      </c>
      <c r="AR567">
        <v>14</v>
      </c>
    </row>
    <row r="568" spans="1:44" x14ac:dyDescent="0.35">
      <c r="A568" t="s">
        <v>686</v>
      </c>
      <c r="B568">
        <v>39</v>
      </c>
      <c r="C568">
        <v>370479600</v>
      </c>
      <c r="D568">
        <v>5000000</v>
      </c>
      <c r="E568" s="20" t="str">
        <f t="shared" si="106"/>
        <v/>
      </c>
      <c r="F568" s="20" t="str">
        <f t="shared" si="116"/>
        <v/>
      </c>
      <c r="G568" s="20" t="str">
        <f t="shared" si="117"/>
        <v/>
      </c>
      <c r="H568" s="19">
        <f t="shared" si="107"/>
        <v>0</v>
      </c>
      <c r="I568" s="19">
        <f t="shared" si="108"/>
        <v>0</v>
      </c>
      <c r="J568" s="19">
        <f t="shared" si="105"/>
        <v>6.049972775122512E-3</v>
      </c>
      <c r="K568">
        <f t="shared" si="109"/>
        <v>90</v>
      </c>
      <c r="L568" t="str">
        <f t="shared" si="110"/>
        <v/>
      </c>
      <c r="M568">
        <f t="shared" si="111"/>
        <v>90</v>
      </c>
      <c r="N568" t="str">
        <f t="shared" si="112"/>
        <v/>
      </c>
      <c r="O568" t="str">
        <f t="shared" si="113"/>
        <v/>
      </c>
      <c r="P568" t="str">
        <f t="shared" si="114"/>
        <v/>
      </c>
      <c r="Q568" s="18">
        <f t="shared" si="115"/>
        <v>0</v>
      </c>
      <c r="R568" t="s">
        <v>37</v>
      </c>
      <c r="S568" t="s">
        <v>38</v>
      </c>
      <c r="T568" t="s">
        <v>47</v>
      </c>
      <c r="U568" t="s">
        <v>105</v>
      </c>
      <c r="V568" t="s">
        <v>88</v>
      </c>
      <c r="W568">
        <v>90</v>
      </c>
      <c r="X568">
        <v>0</v>
      </c>
      <c r="Y568">
        <v>90</v>
      </c>
      <c r="Z568">
        <v>1</v>
      </c>
      <c r="AA568">
        <v>0</v>
      </c>
      <c r="AB568">
        <v>1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3</v>
      </c>
      <c r="AM568">
        <v>0</v>
      </c>
      <c r="AN568">
        <v>3</v>
      </c>
      <c r="AO568">
        <v>-1</v>
      </c>
      <c r="AP568">
        <v>-1</v>
      </c>
      <c r="AQ568">
        <v>-1</v>
      </c>
      <c r="AR568">
        <v>21</v>
      </c>
    </row>
    <row r="569" spans="1:44" x14ac:dyDescent="0.35">
      <c r="A569" t="s">
        <v>687</v>
      </c>
      <c r="B569">
        <v>28</v>
      </c>
      <c r="C569">
        <v>721353600</v>
      </c>
      <c r="D569">
        <v>50000000</v>
      </c>
      <c r="E569" s="20">
        <f t="shared" si="106"/>
        <v>0.39285714285714285</v>
      </c>
      <c r="F569" s="20">
        <f t="shared" si="116"/>
        <v>0.33333333333333331</v>
      </c>
      <c r="G569" s="20">
        <f t="shared" si="117"/>
        <v>0.46153846153846156</v>
      </c>
      <c r="H569" s="19">
        <f t="shared" si="107"/>
        <v>0.36</v>
      </c>
      <c r="I569" s="19">
        <f t="shared" si="108"/>
        <v>0.44</v>
      </c>
      <c r="J569" s="19">
        <f t="shared" si="105"/>
        <v>0.22632114971144054</v>
      </c>
      <c r="K569">
        <f t="shared" si="109"/>
        <v>87.84210526315789</v>
      </c>
      <c r="L569">
        <f t="shared" si="110"/>
        <v>90</v>
      </c>
      <c r="M569">
        <f t="shared" si="111"/>
        <v>85.444444444444443</v>
      </c>
      <c r="N569">
        <f t="shared" si="112"/>
        <v>4.4723101942994092E-3</v>
      </c>
      <c r="O569">
        <f t="shared" si="113"/>
        <v>3.7037037037037034E-3</v>
      </c>
      <c r="P569">
        <f t="shared" si="114"/>
        <v>5.4016204861458443E-3</v>
      </c>
      <c r="Q569" s="18">
        <f t="shared" si="115"/>
        <v>0.21052631578947367</v>
      </c>
      <c r="R569" t="s">
        <v>37</v>
      </c>
      <c r="S569" t="s">
        <v>38</v>
      </c>
      <c r="T569" t="s">
        <v>50</v>
      </c>
      <c r="U569" t="s">
        <v>114</v>
      </c>
      <c r="V569" t="s">
        <v>259</v>
      </c>
      <c r="W569">
        <v>1669</v>
      </c>
      <c r="X569">
        <v>900</v>
      </c>
      <c r="Y569">
        <v>769</v>
      </c>
      <c r="Z569">
        <v>19</v>
      </c>
      <c r="AA569">
        <v>10</v>
      </c>
      <c r="AB569">
        <v>9</v>
      </c>
      <c r="AC569">
        <v>9</v>
      </c>
      <c r="AD569">
        <v>4</v>
      </c>
      <c r="AE569">
        <v>5</v>
      </c>
      <c r="AF569">
        <v>2</v>
      </c>
      <c r="AG569">
        <v>1</v>
      </c>
      <c r="AH569">
        <v>1</v>
      </c>
      <c r="AI569">
        <v>4</v>
      </c>
      <c r="AJ569">
        <v>3</v>
      </c>
      <c r="AK569">
        <v>1</v>
      </c>
      <c r="AL569">
        <v>28</v>
      </c>
      <c r="AM569">
        <v>15</v>
      </c>
      <c r="AN569">
        <v>13</v>
      </c>
      <c r="AO569">
        <v>19</v>
      </c>
      <c r="AP569">
        <v>119</v>
      </c>
      <c r="AQ569">
        <v>-1</v>
      </c>
      <c r="AR569">
        <v>1</v>
      </c>
    </row>
    <row r="570" spans="1:44" x14ac:dyDescent="0.35">
      <c r="A570" t="s">
        <v>688</v>
      </c>
      <c r="B570">
        <v>19</v>
      </c>
      <c r="C570">
        <v>1007683200</v>
      </c>
      <c r="E570" s="20" t="str">
        <f t="shared" si="106"/>
        <v/>
      </c>
      <c r="F570" s="20" t="str">
        <f t="shared" si="116"/>
        <v/>
      </c>
      <c r="G570" s="20" t="str">
        <f t="shared" si="117"/>
        <v/>
      </c>
      <c r="H570" s="19">
        <f t="shared" si="107"/>
        <v>0</v>
      </c>
      <c r="I570" s="19">
        <f t="shared" si="108"/>
        <v>0</v>
      </c>
      <c r="J570" s="19">
        <f t="shared" si="105"/>
        <v>0</v>
      </c>
      <c r="K570" t="str">
        <f t="shared" si="109"/>
        <v/>
      </c>
      <c r="L570" t="str">
        <f t="shared" si="110"/>
        <v/>
      </c>
      <c r="M570" t="str">
        <f t="shared" si="111"/>
        <v/>
      </c>
      <c r="N570" t="str">
        <f t="shared" si="112"/>
        <v/>
      </c>
      <c r="O570" t="str">
        <f t="shared" si="113"/>
        <v/>
      </c>
      <c r="P570" t="str">
        <f t="shared" si="114"/>
        <v/>
      </c>
      <c r="Q570" s="18" t="str">
        <f t="shared" si="115"/>
        <v/>
      </c>
      <c r="R570" t="s">
        <v>37</v>
      </c>
      <c r="S570" t="s">
        <v>38</v>
      </c>
      <c r="T570" t="s">
        <v>50</v>
      </c>
      <c r="U570" t="s">
        <v>80</v>
      </c>
      <c r="V570" t="s">
        <v>45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-1</v>
      </c>
      <c r="AP570">
        <v>-1</v>
      </c>
      <c r="AQ570">
        <v>-1</v>
      </c>
      <c r="AR570">
        <v>-1</v>
      </c>
    </row>
    <row r="571" spans="1:44" x14ac:dyDescent="0.35">
      <c r="A571" t="s">
        <v>689</v>
      </c>
      <c r="B571">
        <v>27</v>
      </c>
      <c r="C571">
        <v>745110000</v>
      </c>
      <c r="D571">
        <v>250000</v>
      </c>
      <c r="E571" s="20" t="str">
        <f t="shared" si="106"/>
        <v/>
      </c>
      <c r="F571" s="20" t="str">
        <f t="shared" si="116"/>
        <v/>
      </c>
      <c r="G571" s="20" t="str">
        <f t="shared" si="117"/>
        <v/>
      </c>
      <c r="H571" s="19">
        <f t="shared" si="107"/>
        <v>0</v>
      </c>
      <c r="I571" s="19">
        <f t="shared" si="108"/>
        <v>0</v>
      </c>
      <c r="J571" s="19">
        <f t="shared" si="105"/>
        <v>1.6398819285011479E-3</v>
      </c>
      <c r="K571" t="str">
        <f t="shared" si="109"/>
        <v/>
      </c>
      <c r="L571" t="str">
        <f t="shared" si="110"/>
        <v/>
      </c>
      <c r="M571" t="str">
        <f t="shared" si="111"/>
        <v/>
      </c>
      <c r="N571" t="str">
        <f t="shared" si="112"/>
        <v/>
      </c>
      <c r="O571" t="str">
        <f t="shared" si="113"/>
        <v/>
      </c>
      <c r="P571" t="str">
        <f t="shared" si="114"/>
        <v/>
      </c>
      <c r="Q571" s="18" t="str">
        <f t="shared" si="115"/>
        <v/>
      </c>
      <c r="R571" t="s">
        <v>37</v>
      </c>
      <c r="S571" t="s">
        <v>38</v>
      </c>
      <c r="T571" t="s">
        <v>47</v>
      </c>
      <c r="U571" t="s">
        <v>119</v>
      </c>
      <c r="V571" t="s">
        <v>45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-1</v>
      </c>
      <c r="AP571">
        <v>-1</v>
      </c>
      <c r="AQ571">
        <v>-1</v>
      </c>
      <c r="AR571">
        <v>-1</v>
      </c>
    </row>
    <row r="572" spans="1:44" x14ac:dyDescent="0.35">
      <c r="A572" t="s">
        <v>690</v>
      </c>
      <c r="B572">
        <v>20</v>
      </c>
      <c r="C572">
        <v>951091200</v>
      </c>
      <c r="D572">
        <v>3000000</v>
      </c>
      <c r="E572" s="20" t="str">
        <f t="shared" si="106"/>
        <v/>
      </c>
      <c r="F572" s="20" t="str">
        <f t="shared" si="116"/>
        <v/>
      </c>
      <c r="G572" s="20" t="str">
        <f t="shared" si="117"/>
        <v/>
      </c>
      <c r="H572" s="19">
        <f t="shared" si="107"/>
        <v>0</v>
      </c>
      <c r="I572" s="19">
        <f t="shared" si="108"/>
        <v>0</v>
      </c>
      <c r="J572" s="19">
        <f t="shared" si="105"/>
        <v>1.1393847322445879E-2</v>
      </c>
      <c r="K572">
        <f t="shared" si="109"/>
        <v>57.666666666666664</v>
      </c>
      <c r="L572">
        <f t="shared" si="110"/>
        <v>35</v>
      </c>
      <c r="M572">
        <f t="shared" si="111"/>
        <v>69</v>
      </c>
      <c r="N572" t="str">
        <f t="shared" si="112"/>
        <v/>
      </c>
      <c r="O572" t="str">
        <f t="shared" si="113"/>
        <v/>
      </c>
      <c r="P572" t="str">
        <f t="shared" si="114"/>
        <v/>
      </c>
      <c r="Q572" s="18">
        <f t="shared" si="115"/>
        <v>0</v>
      </c>
      <c r="R572" t="s">
        <v>37</v>
      </c>
      <c r="S572" t="s">
        <v>38</v>
      </c>
      <c r="T572" t="s">
        <v>50</v>
      </c>
      <c r="U572" t="s">
        <v>80</v>
      </c>
      <c r="V572" t="s">
        <v>45</v>
      </c>
      <c r="W572">
        <v>173</v>
      </c>
      <c r="X572">
        <v>35</v>
      </c>
      <c r="Y572">
        <v>138</v>
      </c>
      <c r="Z572">
        <v>3</v>
      </c>
      <c r="AA572">
        <v>1</v>
      </c>
      <c r="AB572">
        <v>2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5</v>
      </c>
      <c r="AM572">
        <v>3</v>
      </c>
      <c r="AN572">
        <v>2</v>
      </c>
      <c r="AO572">
        <v>-1</v>
      </c>
      <c r="AP572">
        <v>-1</v>
      </c>
      <c r="AQ572">
        <v>-1</v>
      </c>
      <c r="AR572">
        <v>24</v>
      </c>
    </row>
    <row r="573" spans="1:44" x14ac:dyDescent="0.35">
      <c r="A573" t="s">
        <v>691</v>
      </c>
      <c r="B573">
        <v>32</v>
      </c>
      <c r="C573">
        <v>587084400</v>
      </c>
      <c r="D573">
        <v>15000000</v>
      </c>
      <c r="E573" s="20">
        <f t="shared" si="106"/>
        <v>0.23076923076923078</v>
      </c>
      <c r="F573" s="20">
        <f t="shared" si="116"/>
        <v>0.16666666666666666</v>
      </c>
      <c r="G573" s="20">
        <f t="shared" si="117"/>
        <v>0.2857142857142857</v>
      </c>
      <c r="H573" s="19">
        <f t="shared" si="107"/>
        <v>0</v>
      </c>
      <c r="I573" s="19">
        <f t="shared" si="108"/>
        <v>0.1111111111111111</v>
      </c>
      <c r="J573" s="19">
        <f t="shared" si="105"/>
        <v>2.664535038635758E-2</v>
      </c>
      <c r="K573">
        <f t="shared" si="109"/>
        <v>61.375</v>
      </c>
      <c r="L573">
        <f t="shared" si="110"/>
        <v>60.142857142857146</v>
      </c>
      <c r="M573">
        <f t="shared" si="111"/>
        <v>62.333333333333336</v>
      </c>
      <c r="N573">
        <f t="shared" si="112"/>
        <v>3.7599874667084447E-3</v>
      </c>
      <c r="O573">
        <f t="shared" si="113"/>
        <v>2.7711797307996828E-3</v>
      </c>
      <c r="P573">
        <f t="shared" si="114"/>
        <v>4.5836516424751714E-3</v>
      </c>
      <c r="Q573" s="18">
        <f t="shared" si="115"/>
        <v>0.375</v>
      </c>
      <c r="R573" t="s">
        <v>37</v>
      </c>
      <c r="S573" t="s">
        <v>38</v>
      </c>
      <c r="T573" t="s">
        <v>39</v>
      </c>
      <c r="U573" t="s">
        <v>74</v>
      </c>
      <c r="V573" t="s">
        <v>82</v>
      </c>
      <c r="W573">
        <v>982</v>
      </c>
      <c r="X573">
        <v>421</v>
      </c>
      <c r="Y573">
        <v>561</v>
      </c>
      <c r="Z573">
        <v>16</v>
      </c>
      <c r="AA573">
        <v>7</v>
      </c>
      <c r="AB573">
        <v>9</v>
      </c>
      <c r="AC573">
        <v>0</v>
      </c>
      <c r="AD573">
        <v>0</v>
      </c>
      <c r="AE573">
        <v>0</v>
      </c>
      <c r="AF573">
        <v>3</v>
      </c>
      <c r="AG573">
        <v>1</v>
      </c>
      <c r="AH573">
        <v>2</v>
      </c>
      <c r="AI573">
        <v>6</v>
      </c>
      <c r="AJ573">
        <v>2</v>
      </c>
      <c r="AK573">
        <v>4</v>
      </c>
      <c r="AL573">
        <v>13</v>
      </c>
      <c r="AM573">
        <v>6</v>
      </c>
      <c r="AN573">
        <v>7</v>
      </c>
      <c r="AO573">
        <v>265</v>
      </c>
      <c r="AP573">
        <v>25</v>
      </c>
      <c r="AQ573">
        <v>-1</v>
      </c>
      <c r="AR573">
        <v>24</v>
      </c>
    </row>
    <row r="574" spans="1:44" x14ac:dyDescent="0.35">
      <c r="A574" t="s">
        <v>692</v>
      </c>
      <c r="B574">
        <v>29</v>
      </c>
      <c r="C574">
        <v>690854400</v>
      </c>
      <c r="D574">
        <v>20000000</v>
      </c>
      <c r="E574" s="20" t="str">
        <f t="shared" si="106"/>
        <v/>
      </c>
      <c r="F574" s="20" t="str">
        <f t="shared" si="116"/>
        <v/>
      </c>
      <c r="G574" s="20" t="str">
        <f t="shared" si="117"/>
        <v/>
      </c>
      <c r="H574" s="19">
        <f t="shared" si="107"/>
        <v>0</v>
      </c>
      <c r="I574" s="19">
        <f t="shared" si="108"/>
        <v>0</v>
      </c>
      <c r="J574" s="19">
        <f t="shared" si="105"/>
        <v>4.6325786090682726E-2</v>
      </c>
      <c r="K574">
        <f t="shared" si="109"/>
        <v>66</v>
      </c>
      <c r="L574">
        <f t="shared" si="110"/>
        <v>90</v>
      </c>
      <c r="M574">
        <f t="shared" si="111"/>
        <v>54</v>
      </c>
      <c r="N574" t="str">
        <f t="shared" si="112"/>
        <v/>
      </c>
      <c r="O574" t="str">
        <f t="shared" si="113"/>
        <v/>
      </c>
      <c r="P574" t="str">
        <f t="shared" si="114"/>
        <v/>
      </c>
      <c r="Q574" s="18">
        <f t="shared" si="115"/>
        <v>0.33333333333333331</v>
      </c>
      <c r="R574" t="s">
        <v>37</v>
      </c>
      <c r="S574" t="s">
        <v>38</v>
      </c>
      <c r="T574" t="s">
        <v>39</v>
      </c>
      <c r="U574" t="s">
        <v>60</v>
      </c>
      <c r="V574" t="s">
        <v>82</v>
      </c>
      <c r="W574">
        <v>198</v>
      </c>
      <c r="X574">
        <v>90</v>
      </c>
      <c r="Y574">
        <v>108</v>
      </c>
      <c r="Z574">
        <v>3</v>
      </c>
      <c r="AA574">
        <v>1</v>
      </c>
      <c r="AB574">
        <v>2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1</v>
      </c>
      <c r="AJ574">
        <v>0</v>
      </c>
      <c r="AK574">
        <v>1</v>
      </c>
      <c r="AL574">
        <v>2</v>
      </c>
      <c r="AM574">
        <v>1</v>
      </c>
      <c r="AN574">
        <v>1</v>
      </c>
      <c r="AO574">
        <v>-1</v>
      </c>
      <c r="AP574">
        <v>-1</v>
      </c>
      <c r="AQ574">
        <v>-1</v>
      </c>
      <c r="AR574">
        <v>24</v>
      </c>
    </row>
    <row r="575" spans="1:44" x14ac:dyDescent="0.35">
      <c r="A575" t="s">
        <v>693</v>
      </c>
      <c r="B575">
        <v>29</v>
      </c>
      <c r="C575">
        <v>665539200</v>
      </c>
      <c r="D575">
        <v>16000000</v>
      </c>
      <c r="E575" s="20">
        <f t="shared" si="106"/>
        <v>0.10526315789473684</v>
      </c>
      <c r="F575" s="20">
        <f t="shared" si="116"/>
        <v>0.22222222222222221</v>
      </c>
      <c r="G575" s="20" t="str">
        <f t="shared" si="117"/>
        <v/>
      </c>
      <c r="H575" s="19">
        <f t="shared" si="107"/>
        <v>4.5454545454545456E-2</v>
      </c>
      <c r="I575" s="19">
        <f t="shared" si="108"/>
        <v>9.0909090909090912E-2</v>
      </c>
      <c r="J575" s="19">
        <f t="shared" si="105"/>
        <v>3.7060628872546179E-2</v>
      </c>
      <c r="K575">
        <f t="shared" si="109"/>
        <v>90</v>
      </c>
      <c r="L575">
        <f t="shared" si="110"/>
        <v>90</v>
      </c>
      <c r="M575">
        <f t="shared" si="111"/>
        <v>90</v>
      </c>
      <c r="N575">
        <f t="shared" si="112"/>
        <v>1.1695906432748538E-3</v>
      </c>
      <c r="O575">
        <f t="shared" si="113"/>
        <v>2.4691358024691358E-3</v>
      </c>
      <c r="P575" t="str">
        <f t="shared" si="114"/>
        <v/>
      </c>
      <c r="Q575" s="18">
        <f t="shared" si="115"/>
        <v>0.3125</v>
      </c>
      <c r="R575" t="s">
        <v>37</v>
      </c>
      <c r="S575" t="s">
        <v>38</v>
      </c>
      <c r="T575" t="s">
        <v>43</v>
      </c>
      <c r="U575" t="s">
        <v>60</v>
      </c>
      <c r="V575" t="s">
        <v>54</v>
      </c>
      <c r="W575">
        <v>1440</v>
      </c>
      <c r="X575">
        <v>720</v>
      </c>
      <c r="Y575">
        <v>720</v>
      </c>
      <c r="Z575">
        <v>16</v>
      </c>
      <c r="AA575">
        <v>8</v>
      </c>
      <c r="AB575">
        <v>8</v>
      </c>
      <c r="AC575">
        <v>1</v>
      </c>
      <c r="AD575">
        <v>1</v>
      </c>
      <c r="AE575">
        <v>0</v>
      </c>
      <c r="AF575">
        <v>1</v>
      </c>
      <c r="AG575">
        <v>1</v>
      </c>
      <c r="AH575">
        <v>0</v>
      </c>
      <c r="AI575">
        <v>5</v>
      </c>
      <c r="AJ575">
        <v>2</v>
      </c>
      <c r="AK575">
        <v>3</v>
      </c>
      <c r="AL575">
        <v>19</v>
      </c>
      <c r="AM575">
        <v>9</v>
      </c>
      <c r="AN575">
        <v>10</v>
      </c>
      <c r="AO575">
        <v>173</v>
      </c>
      <c r="AP575">
        <v>160</v>
      </c>
      <c r="AQ575">
        <v>61</v>
      </c>
      <c r="AR575">
        <v>7</v>
      </c>
    </row>
    <row r="576" spans="1:44" x14ac:dyDescent="0.35">
      <c r="A576" t="s">
        <v>694</v>
      </c>
      <c r="B576">
        <v>29</v>
      </c>
      <c r="C576">
        <v>687049200</v>
      </c>
      <c r="D576">
        <v>16000000</v>
      </c>
      <c r="E576" s="20">
        <f t="shared" si="106"/>
        <v>1</v>
      </c>
      <c r="F576" s="20">
        <f t="shared" si="116"/>
        <v>0.5</v>
      </c>
      <c r="G576" s="20" t="str">
        <f t="shared" si="117"/>
        <v/>
      </c>
      <c r="H576" s="19">
        <f t="shared" si="107"/>
        <v>0</v>
      </c>
      <c r="I576" s="19">
        <f t="shared" si="108"/>
        <v>4.878048780487805E-2</v>
      </c>
      <c r="J576" s="19">
        <f t="shared" si="105"/>
        <v>1.4477017734346724E-2</v>
      </c>
      <c r="K576">
        <f t="shared" si="109"/>
        <v>47.25</v>
      </c>
      <c r="L576">
        <f t="shared" si="110"/>
        <v>61</v>
      </c>
      <c r="M576">
        <f t="shared" si="111"/>
        <v>33.5</v>
      </c>
      <c r="N576">
        <f t="shared" si="112"/>
        <v>2.1164021164021163E-2</v>
      </c>
      <c r="O576">
        <f t="shared" si="113"/>
        <v>8.1967213114754103E-3</v>
      </c>
      <c r="P576" t="str">
        <f t="shared" si="114"/>
        <v/>
      </c>
      <c r="Q576" s="18">
        <f t="shared" si="115"/>
        <v>0.25</v>
      </c>
      <c r="R576" t="s">
        <v>37</v>
      </c>
      <c r="S576" t="s">
        <v>38</v>
      </c>
      <c r="T576" t="s">
        <v>50</v>
      </c>
      <c r="U576" t="s">
        <v>67</v>
      </c>
      <c r="V576" t="s">
        <v>85</v>
      </c>
      <c r="W576">
        <v>378</v>
      </c>
      <c r="X576">
        <v>244</v>
      </c>
      <c r="Y576">
        <v>134</v>
      </c>
      <c r="Z576">
        <v>8</v>
      </c>
      <c r="AA576">
        <v>4</v>
      </c>
      <c r="AB576">
        <v>4</v>
      </c>
      <c r="AC576">
        <v>0</v>
      </c>
      <c r="AD576">
        <v>0</v>
      </c>
      <c r="AE576">
        <v>0</v>
      </c>
      <c r="AF576">
        <v>2</v>
      </c>
      <c r="AG576">
        <v>1</v>
      </c>
      <c r="AH576">
        <v>1</v>
      </c>
      <c r="AI576">
        <v>2</v>
      </c>
      <c r="AJ576">
        <v>1</v>
      </c>
      <c r="AK576">
        <v>1</v>
      </c>
      <c r="AL576">
        <v>2</v>
      </c>
      <c r="AM576">
        <v>2</v>
      </c>
      <c r="AN576">
        <v>0</v>
      </c>
      <c r="AO576">
        <v>231</v>
      </c>
      <c r="AP576">
        <v>7</v>
      </c>
      <c r="AQ576">
        <v>-1</v>
      </c>
      <c r="AR576">
        <v>12</v>
      </c>
    </row>
    <row r="577" spans="1:44" x14ac:dyDescent="0.35">
      <c r="A577" t="s">
        <v>695</v>
      </c>
      <c r="B577">
        <v>21</v>
      </c>
      <c r="C577">
        <v>919641600</v>
      </c>
      <c r="D577">
        <v>6300000</v>
      </c>
      <c r="E577" s="20" t="str">
        <f t="shared" si="106"/>
        <v/>
      </c>
      <c r="F577" s="20" t="str">
        <f t="shared" si="116"/>
        <v/>
      </c>
      <c r="G577" s="20" t="str">
        <f t="shared" si="117"/>
        <v/>
      </c>
      <c r="H577" s="19">
        <f t="shared" si="107"/>
        <v>0</v>
      </c>
      <c r="I577" s="19">
        <f t="shared" si="108"/>
        <v>0</v>
      </c>
      <c r="J577" s="19">
        <f t="shared" si="105"/>
        <v>2.3927079377136347E-2</v>
      </c>
      <c r="K577">
        <f t="shared" si="109"/>
        <v>33.666666666666664</v>
      </c>
      <c r="L577">
        <f t="shared" si="110"/>
        <v>49</v>
      </c>
      <c r="M577">
        <f t="shared" si="111"/>
        <v>3</v>
      </c>
      <c r="N577" t="str">
        <f t="shared" si="112"/>
        <v/>
      </c>
      <c r="O577" t="str">
        <f t="shared" si="113"/>
        <v/>
      </c>
      <c r="P577" t="str">
        <f t="shared" si="114"/>
        <v/>
      </c>
      <c r="Q577" s="18">
        <f t="shared" si="115"/>
        <v>0.33333333333333331</v>
      </c>
      <c r="R577" t="s">
        <v>37</v>
      </c>
      <c r="S577" t="s">
        <v>38</v>
      </c>
      <c r="T577" t="s">
        <v>43</v>
      </c>
      <c r="U577" t="s">
        <v>80</v>
      </c>
      <c r="V577" t="s">
        <v>54</v>
      </c>
      <c r="W577">
        <v>101</v>
      </c>
      <c r="X577">
        <v>98</v>
      </c>
      <c r="Y577">
        <v>3</v>
      </c>
      <c r="Z577">
        <v>3</v>
      </c>
      <c r="AA577">
        <v>2</v>
      </c>
      <c r="AB577">
        <v>1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1</v>
      </c>
      <c r="AJ577">
        <v>1</v>
      </c>
      <c r="AK577">
        <v>0</v>
      </c>
      <c r="AL577">
        <v>3</v>
      </c>
      <c r="AM577">
        <v>3</v>
      </c>
      <c r="AN577">
        <v>0</v>
      </c>
      <c r="AO577">
        <v>-1</v>
      </c>
      <c r="AP577">
        <v>-1</v>
      </c>
      <c r="AQ577">
        <v>-1</v>
      </c>
      <c r="AR577">
        <v>11</v>
      </c>
    </row>
    <row r="578" spans="1:44" x14ac:dyDescent="0.35">
      <c r="A578" t="s">
        <v>696</v>
      </c>
      <c r="B578">
        <v>26</v>
      </c>
      <c r="C578">
        <v>780274800</v>
      </c>
      <c r="D578">
        <v>20000000</v>
      </c>
      <c r="E578" s="20">
        <f t="shared" si="106"/>
        <v>0.10526315789473684</v>
      </c>
      <c r="F578" s="20">
        <f t="shared" si="116"/>
        <v>0.22222222222222221</v>
      </c>
      <c r="G578" s="20" t="str">
        <f t="shared" si="117"/>
        <v/>
      </c>
      <c r="H578" s="19">
        <f t="shared" si="107"/>
        <v>6.6666666666666666E-2</v>
      </c>
      <c r="I578" s="19">
        <f t="shared" si="108"/>
        <v>6.6666666666666666E-2</v>
      </c>
      <c r="J578" s="19">
        <f t="shared" ref="J578:J583" si="118">D578/SUMIF($U$2:$U$583,U578,$D$2:$D$583)</f>
        <v>3.8058991436726926E-2</v>
      </c>
      <c r="K578">
        <f t="shared" si="109"/>
        <v>90</v>
      </c>
      <c r="L578">
        <f t="shared" si="110"/>
        <v>90</v>
      </c>
      <c r="M578">
        <f t="shared" si="111"/>
        <v>90</v>
      </c>
      <c r="N578">
        <f t="shared" si="112"/>
        <v>1.1695906432748538E-3</v>
      </c>
      <c r="O578">
        <f t="shared" si="113"/>
        <v>2.4691358024691358E-3</v>
      </c>
      <c r="P578" t="str">
        <f t="shared" si="114"/>
        <v/>
      </c>
      <c r="Q578" s="18">
        <f t="shared" si="115"/>
        <v>0.22222222222222221</v>
      </c>
      <c r="R578" t="s">
        <v>37</v>
      </c>
      <c r="S578" t="s">
        <v>38</v>
      </c>
      <c r="T578" t="s">
        <v>43</v>
      </c>
      <c r="U578" t="s">
        <v>53</v>
      </c>
      <c r="V578" t="s">
        <v>227</v>
      </c>
      <c r="W578">
        <v>1620</v>
      </c>
      <c r="X578">
        <v>720</v>
      </c>
      <c r="Y578">
        <v>900</v>
      </c>
      <c r="Z578">
        <v>18</v>
      </c>
      <c r="AA578">
        <v>8</v>
      </c>
      <c r="AB578">
        <v>10</v>
      </c>
      <c r="AC578">
        <v>2</v>
      </c>
      <c r="AD578">
        <v>2</v>
      </c>
      <c r="AE578">
        <v>0</v>
      </c>
      <c r="AF578">
        <v>0</v>
      </c>
      <c r="AG578">
        <v>0</v>
      </c>
      <c r="AH578">
        <v>0</v>
      </c>
      <c r="AI578">
        <v>4</v>
      </c>
      <c r="AJ578">
        <v>1</v>
      </c>
      <c r="AK578">
        <v>3</v>
      </c>
      <c r="AL578">
        <v>19</v>
      </c>
      <c r="AM578">
        <v>9</v>
      </c>
      <c r="AN578">
        <v>10</v>
      </c>
      <c r="AO578">
        <v>134</v>
      </c>
      <c r="AP578">
        <v>351</v>
      </c>
      <c r="AQ578">
        <v>39</v>
      </c>
      <c r="AR578">
        <v>5</v>
      </c>
    </row>
    <row r="579" spans="1:44" x14ac:dyDescent="0.35">
      <c r="A579" t="s">
        <v>697</v>
      </c>
      <c r="B579">
        <v>23</v>
      </c>
      <c r="C579">
        <v>862959600</v>
      </c>
      <c r="D579">
        <v>50000000</v>
      </c>
      <c r="E579" s="20">
        <f t="shared" ref="E579:E583" si="119">IFERROR(IF((AC579+AF579)/AL579=0,"",(AC579+AF579)/AL579),"")</f>
        <v>0.29166666666666669</v>
      </c>
      <c r="F579" s="20">
        <f t="shared" si="116"/>
        <v>0.14285714285714285</v>
      </c>
      <c r="G579" s="20">
        <f t="shared" si="117"/>
        <v>0.5</v>
      </c>
      <c r="H579" s="19">
        <f t="shared" ref="H579:H583" si="120">AC579/SUMIF($U$2:$U$583,U579,$AC$2:$AC$583)</f>
        <v>0.1388888888888889</v>
      </c>
      <c r="I579" s="19">
        <f t="shared" ref="I579:I583" si="121">(AC579+AF579)/SUMIF($U$2:$U$583,U579,$AC$2:$AC$583)</f>
        <v>0.19444444444444445</v>
      </c>
      <c r="J579" s="19">
        <f t="shared" si="118"/>
        <v>0.10309278350515463</v>
      </c>
      <c r="K579">
        <f t="shared" ref="K579:K583" si="122">IFERROR(W579/Z579,"")</f>
        <v>87.409090909090907</v>
      </c>
      <c r="L579">
        <f t="shared" ref="L579:L583" si="123">IFERROR(X579/AA579,"")</f>
        <v>90</v>
      </c>
      <c r="M579">
        <f t="shared" ref="M579:M583" si="124">IFERROR(Y579/AB579,"")</f>
        <v>84.818181818181813</v>
      </c>
      <c r="N579">
        <f t="shared" ref="N579:N583" si="125">IFERROR(E579/K579,"")</f>
        <v>3.3368001386722139E-3</v>
      </c>
      <c r="O579">
        <f t="shared" ref="O579:O583" si="126">IFERROR(F579/L579,"")</f>
        <v>1.5873015873015873E-3</v>
      </c>
      <c r="P579">
        <f t="shared" ref="P579:P583" si="127">IFERROR(G579/M579,"")</f>
        <v>5.8949624866023584E-3</v>
      </c>
      <c r="Q579" s="18">
        <f t="shared" ref="Q579:Q583" si="128">IFERROR(AI579/Z579,"")</f>
        <v>0.36363636363636365</v>
      </c>
      <c r="R579" t="s">
        <v>37</v>
      </c>
      <c r="S579" t="s">
        <v>38</v>
      </c>
      <c r="T579" t="s">
        <v>50</v>
      </c>
      <c r="U579" t="s">
        <v>136</v>
      </c>
      <c r="V579" t="s">
        <v>157</v>
      </c>
      <c r="W579">
        <v>1923</v>
      </c>
      <c r="X579">
        <v>990</v>
      </c>
      <c r="Y579">
        <v>933</v>
      </c>
      <c r="Z579">
        <v>22</v>
      </c>
      <c r="AA579">
        <v>11</v>
      </c>
      <c r="AB579">
        <v>11</v>
      </c>
      <c r="AC579">
        <v>5</v>
      </c>
      <c r="AD579">
        <v>0</v>
      </c>
      <c r="AE579">
        <v>5</v>
      </c>
      <c r="AF579">
        <v>2</v>
      </c>
      <c r="AG579">
        <v>2</v>
      </c>
      <c r="AH579">
        <v>0</v>
      </c>
      <c r="AI579">
        <v>8</v>
      </c>
      <c r="AJ579">
        <v>4</v>
      </c>
      <c r="AK579">
        <v>4</v>
      </c>
      <c r="AL579">
        <v>24</v>
      </c>
      <c r="AM579">
        <v>14</v>
      </c>
      <c r="AN579">
        <v>10</v>
      </c>
      <c r="AO579">
        <v>76</v>
      </c>
      <c r="AP579">
        <v>138</v>
      </c>
      <c r="AQ579">
        <v>-1</v>
      </c>
      <c r="AR579">
        <v>4</v>
      </c>
    </row>
    <row r="580" spans="1:44" x14ac:dyDescent="0.35">
      <c r="A580" t="s">
        <v>698</v>
      </c>
      <c r="B580">
        <v>24</v>
      </c>
      <c r="C580">
        <v>841359600</v>
      </c>
      <c r="D580">
        <v>13000000</v>
      </c>
      <c r="E580" s="20">
        <f t="shared" si="119"/>
        <v>0.04</v>
      </c>
      <c r="F580" s="20" t="str">
        <f t="shared" si="116"/>
        <v/>
      </c>
      <c r="G580" s="20">
        <f t="shared" si="117"/>
        <v>7.6923076923076927E-2</v>
      </c>
      <c r="H580" s="19">
        <f t="shared" si="120"/>
        <v>4.3478260869565216E-2</v>
      </c>
      <c r="I580" s="19">
        <f t="shared" si="121"/>
        <v>4.3478260869565216E-2</v>
      </c>
      <c r="J580" s="19">
        <f t="shared" si="118"/>
        <v>5.2599635848674893E-2</v>
      </c>
      <c r="K580">
        <f t="shared" si="122"/>
        <v>83.7</v>
      </c>
      <c r="L580">
        <f t="shared" si="123"/>
        <v>85.6</v>
      </c>
      <c r="M580">
        <f t="shared" si="124"/>
        <v>81.8</v>
      </c>
      <c r="N580">
        <f t="shared" si="125"/>
        <v>4.7789725209080046E-4</v>
      </c>
      <c r="O580" t="str">
        <f t="shared" si="126"/>
        <v/>
      </c>
      <c r="P580">
        <f t="shared" si="127"/>
        <v>9.40379913485048E-4</v>
      </c>
      <c r="Q580" s="18">
        <f t="shared" si="128"/>
        <v>0.35</v>
      </c>
      <c r="R580" t="s">
        <v>37</v>
      </c>
      <c r="S580" t="s">
        <v>38</v>
      </c>
      <c r="T580" t="s">
        <v>50</v>
      </c>
      <c r="U580" t="s">
        <v>40</v>
      </c>
      <c r="V580" t="s">
        <v>523</v>
      </c>
      <c r="W580">
        <v>1674</v>
      </c>
      <c r="X580">
        <v>856</v>
      </c>
      <c r="Y580">
        <v>818</v>
      </c>
      <c r="Z580">
        <v>20</v>
      </c>
      <c r="AA580">
        <v>10</v>
      </c>
      <c r="AB580">
        <v>10</v>
      </c>
      <c r="AC580">
        <v>1</v>
      </c>
      <c r="AD580">
        <v>0</v>
      </c>
      <c r="AE580">
        <v>1</v>
      </c>
      <c r="AF580">
        <v>0</v>
      </c>
      <c r="AG580">
        <v>0</v>
      </c>
      <c r="AH580">
        <v>0</v>
      </c>
      <c r="AI580">
        <v>7</v>
      </c>
      <c r="AJ580">
        <v>3</v>
      </c>
      <c r="AK580">
        <v>4</v>
      </c>
      <c r="AL580">
        <v>25</v>
      </c>
      <c r="AM580">
        <v>12</v>
      </c>
      <c r="AN580">
        <v>13</v>
      </c>
      <c r="AO580">
        <v>187</v>
      </c>
      <c r="AP580">
        <v>306</v>
      </c>
      <c r="AQ580">
        <v>-1</v>
      </c>
      <c r="AR580">
        <v>10</v>
      </c>
    </row>
    <row r="581" spans="1:44" x14ac:dyDescent="0.35">
      <c r="A581" t="s">
        <v>699</v>
      </c>
      <c r="B581">
        <v>25</v>
      </c>
      <c r="C581">
        <v>796777200</v>
      </c>
      <c r="D581">
        <v>6000000</v>
      </c>
      <c r="E581" s="20" t="str">
        <f t="shared" si="119"/>
        <v/>
      </c>
      <c r="F581" s="20" t="str">
        <f t="shared" si="116"/>
        <v/>
      </c>
      <c r="G581" s="20" t="str">
        <f t="shared" si="117"/>
        <v/>
      </c>
      <c r="H581" s="19">
        <f t="shared" si="120"/>
        <v>0</v>
      </c>
      <c r="I581" s="19">
        <f t="shared" si="121"/>
        <v>0</v>
      </c>
      <c r="J581" s="19">
        <f t="shared" si="118"/>
        <v>5.4281940398429439E-3</v>
      </c>
      <c r="K581">
        <f t="shared" si="122"/>
        <v>90</v>
      </c>
      <c r="L581" t="str">
        <f t="shared" si="123"/>
        <v/>
      </c>
      <c r="M581">
        <f t="shared" si="124"/>
        <v>90</v>
      </c>
      <c r="N581" t="str">
        <f t="shared" si="125"/>
        <v/>
      </c>
      <c r="O581" t="str">
        <f t="shared" si="126"/>
        <v/>
      </c>
      <c r="P581" t="str">
        <f t="shared" si="127"/>
        <v/>
      </c>
      <c r="Q581" s="18">
        <f t="shared" si="128"/>
        <v>0</v>
      </c>
      <c r="R581" t="s">
        <v>37</v>
      </c>
      <c r="S581" t="s">
        <v>38</v>
      </c>
      <c r="T581" t="s">
        <v>47</v>
      </c>
      <c r="U581" t="s">
        <v>65</v>
      </c>
      <c r="V581" t="s">
        <v>193</v>
      </c>
      <c r="W581">
        <v>90</v>
      </c>
      <c r="X581">
        <v>0</v>
      </c>
      <c r="Y581">
        <v>90</v>
      </c>
      <c r="Z581">
        <v>1</v>
      </c>
      <c r="AA581">
        <v>0</v>
      </c>
      <c r="AB581">
        <v>1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-1</v>
      </c>
      <c r="AP581">
        <v>-1</v>
      </c>
      <c r="AQ581">
        <v>-1</v>
      </c>
      <c r="AR581">
        <v>16</v>
      </c>
    </row>
    <row r="582" spans="1:44" x14ac:dyDescent="0.35">
      <c r="A582" t="s">
        <v>700</v>
      </c>
      <c r="B582">
        <v>19</v>
      </c>
      <c r="C582">
        <v>1005955200</v>
      </c>
      <c r="D582">
        <v>250000</v>
      </c>
      <c r="E582" s="20" t="str">
        <f t="shared" si="119"/>
        <v/>
      </c>
      <c r="F582" s="20" t="str">
        <f t="shared" si="116"/>
        <v/>
      </c>
      <c r="G582" s="20" t="str">
        <f t="shared" si="117"/>
        <v/>
      </c>
      <c r="H582" s="19">
        <f t="shared" si="120"/>
        <v>0</v>
      </c>
      <c r="I582" s="19">
        <f t="shared" si="121"/>
        <v>0</v>
      </c>
      <c r="J582" s="19">
        <f t="shared" si="118"/>
        <v>1.4602803738317756E-3</v>
      </c>
      <c r="K582" t="str">
        <f t="shared" si="122"/>
        <v/>
      </c>
      <c r="L582" t="str">
        <f t="shared" si="123"/>
        <v/>
      </c>
      <c r="M582" t="str">
        <f t="shared" si="124"/>
        <v/>
      </c>
      <c r="N582" t="str">
        <f t="shared" si="125"/>
        <v/>
      </c>
      <c r="O582" t="str">
        <f t="shared" si="126"/>
        <v/>
      </c>
      <c r="P582" t="str">
        <f t="shared" si="127"/>
        <v/>
      </c>
      <c r="Q582" s="18" t="str">
        <f t="shared" si="128"/>
        <v/>
      </c>
      <c r="R582" t="s">
        <v>37</v>
      </c>
      <c r="S582" t="s">
        <v>38</v>
      </c>
      <c r="T582" t="s">
        <v>50</v>
      </c>
      <c r="U582" t="s">
        <v>48</v>
      </c>
      <c r="V582" t="s">
        <v>45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-1</v>
      </c>
      <c r="AP582">
        <v>-1</v>
      </c>
      <c r="AQ582">
        <v>-1</v>
      </c>
      <c r="AR582">
        <v>-1</v>
      </c>
    </row>
    <row r="583" spans="1:44" x14ac:dyDescent="0.35">
      <c r="A583" t="s">
        <v>701</v>
      </c>
      <c r="B583">
        <v>35</v>
      </c>
      <c r="C583">
        <v>482626800</v>
      </c>
      <c r="D583">
        <v>2500000</v>
      </c>
      <c r="E583" s="20" t="str">
        <f t="shared" si="119"/>
        <v/>
      </c>
      <c r="F583" s="20" t="str">
        <f t="shared" si="116"/>
        <v/>
      </c>
      <c r="G583" s="20" t="str">
        <f t="shared" si="117"/>
        <v/>
      </c>
      <c r="H583" s="19">
        <f t="shared" si="120"/>
        <v>0</v>
      </c>
      <c r="I583" s="19">
        <f t="shared" si="121"/>
        <v>0</v>
      </c>
      <c r="J583" s="19">
        <f t="shared" si="118"/>
        <v>7.8284014404258646E-3</v>
      </c>
      <c r="K583">
        <f t="shared" si="122"/>
        <v>90</v>
      </c>
      <c r="L583">
        <f t="shared" si="123"/>
        <v>90</v>
      </c>
      <c r="M583">
        <f t="shared" si="124"/>
        <v>90</v>
      </c>
      <c r="N583" t="str">
        <f t="shared" si="125"/>
        <v/>
      </c>
      <c r="O583" t="str">
        <f t="shared" si="126"/>
        <v/>
      </c>
      <c r="P583" t="str">
        <f t="shared" si="127"/>
        <v/>
      </c>
      <c r="Q583" s="18">
        <f t="shared" si="128"/>
        <v>0.2857142857142857</v>
      </c>
      <c r="R583" t="s">
        <v>37</v>
      </c>
      <c r="S583" t="s">
        <v>38</v>
      </c>
      <c r="T583" t="s">
        <v>47</v>
      </c>
      <c r="U583" t="s">
        <v>44</v>
      </c>
      <c r="V583" t="s">
        <v>342</v>
      </c>
      <c r="W583">
        <v>1890</v>
      </c>
      <c r="X583">
        <v>990</v>
      </c>
      <c r="Y583">
        <v>900</v>
      </c>
      <c r="Z583">
        <v>21</v>
      </c>
      <c r="AA583">
        <v>11</v>
      </c>
      <c r="AB583">
        <v>10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6</v>
      </c>
      <c r="AJ583">
        <v>3</v>
      </c>
      <c r="AK583">
        <v>3</v>
      </c>
      <c r="AL583">
        <v>27</v>
      </c>
      <c r="AM583">
        <v>14</v>
      </c>
      <c r="AN583">
        <v>13</v>
      </c>
      <c r="AO583">
        <v>353</v>
      </c>
      <c r="AP583">
        <v>252</v>
      </c>
      <c r="AQ583">
        <v>79</v>
      </c>
      <c r="AR583">
        <v>16</v>
      </c>
    </row>
  </sheetData>
  <autoFilter ref="A1:AR583" xr:uid="{6EF53BC5-E152-4551-8C64-688DDEC5F011}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C2126-CBB2-4352-B0F0-EFF9C4214BA0}">
  <sheetPr>
    <tabColor theme="2" tint="-9.9978637043366805E-2"/>
  </sheetPr>
  <dimension ref="A1:BS2"/>
  <sheetViews>
    <sheetView workbookViewId="0">
      <selection activeCell="A2" sqref="A2"/>
    </sheetView>
  </sheetViews>
  <sheetFormatPr defaultRowHeight="14.5" x14ac:dyDescent="0.35"/>
  <cols>
    <col min="1" max="1" width="13.7265625" bestFit="1" customWidth="1"/>
    <col min="2" max="2" width="9.6328125" bestFit="1" customWidth="1"/>
    <col min="3" max="3" width="10" bestFit="1" customWidth="1"/>
    <col min="4" max="4" width="6.54296875" bestFit="1" customWidth="1"/>
    <col min="5" max="5" width="15.54296875" bestFit="1" customWidth="1"/>
    <col min="6" max="6" width="12.6328125" bestFit="1" customWidth="1"/>
    <col min="7" max="7" width="17.81640625" bestFit="1" customWidth="1"/>
    <col min="8" max="8" width="10.7265625" bestFit="1" customWidth="1"/>
    <col min="9" max="9" width="15.6328125" bestFit="1" customWidth="1"/>
    <col min="10" max="10" width="8" bestFit="1" customWidth="1"/>
    <col min="11" max="11" width="22.90625" bestFit="1" customWidth="1"/>
    <col min="12" max="12" width="25.36328125" bestFit="1" customWidth="1"/>
    <col min="13" max="13" width="24.81640625" bestFit="1" customWidth="1"/>
    <col min="14" max="14" width="14.36328125" bestFit="1" customWidth="1"/>
    <col min="15" max="15" width="22.08984375" bestFit="1" customWidth="1"/>
    <col min="16" max="16" width="13.26953125" bestFit="1" customWidth="1"/>
    <col min="17" max="17" width="32.54296875" bestFit="1" customWidth="1"/>
    <col min="18" max="18" width="33.7265625" bestFit="1" customWidth="1"/>
    <col min="19" max="19" width="25.90625" bestFit="1" customWidth="1"/>
    <col min="20" max="20" width="24.90625" bestFit="1" customWidth="1"/>
    <col min="21" max="21" width="36.26953125" bestFit="1" customWidth="1"/>
    <col min="22" max="22" width="35.81640625" bestFit="1" customWidth="1"/>
    <col min="23" max="23" width="22.453125" bestFit="1" customWidth="1"/>
    <col min="24" max="24" width="23.08984375" bestFit="1" customWidth="1"/>
    <col min="25" max="25" width="34.453125" bestFit="1" customWidth="1"/>
    <col min="26" max="26" width="34" bestFit="1" customWidth="1"/>
    <col min="27" max="27" width="20.54296875" bestFit="1" customWidth="1"/>
    <col min="28" max="33" width="18" bestFit="1" customWidth="1"/>
    <col min="34" max="39" width="19.26953125" bestFit="1" customWidth="1"/>
    <col min="40" max="43" width="25.453125" bestFit="1" customWidth="1"/>
    <col min="44" max="47" width="26.453125" bestFit="1" customWidth="1"/>
    <col min="48" max="55" width="23.54296875" bestFit="1" customWidth="1"/>
    <col min="56" max="56" width="17.1796875" bestFit="1" customWidth="1"/>
    <col min="57" max="64" width="18.1796875" bestFit="1" customWidth="1"/>
    <col min="65" max="65" width="17.1796875" bestFit="1" customWidth="1"/>
    <col min="66" max="70" width="18.1796875" bestFit="1" customWidth="1"/>
    <col min="71" max="71" width="16.54296875" bestFit="1" customWidth="1"/>
  </cols>
  <sheetData>
    <row r="1" spans="1:71" x14ac:dyDescent="0.35">
      <c r="A1" t="s">
        <v>733</v>
      </c>
      <c r="B1" t="s">
        <v>4</v>
      </c>
      <c r="C1" t="s">
        <v>704</v>
      </c>
      <c r="D1" t="s">
        <v>734</v>
      </c>
      <c r="E1" t="s">
        <v>735</v>
      </c>
      <c r="F1" t="s">
        <v>736</v>
      </c>
      <c r="G1" t="s">
        <v>737</v>
      </c>
      <c r="H1" t="s">
        <v>738</v>
      </c>
      <c r="I1" t="s">
        <v>739</v>
      </c>
      <c r="J1" t="s">
        <v>740</v>
      </c>
      <c r="K1" t="s">
        <v>741</v>
      </c>
      <c r="L1" t="s">
        <v>742</v>
      </c>
      <c r="M1" t="s">
        <v>743</v>
      </c>
      <c r="N1" t="s">
        <v>744</v>
      </c>
      <c r="O1" t="s">
        <v>745</v>
      </c>
      <c r="P1" t="s">
        <v>746</v>
      </c>
      <c r="Q1" t="s">
        <v>747</v>
      </c>
      <c r="R1" t="s">
        <v>748</v>
      </c>
      <c r="S1" t="s">
        <v>749</v>
      </c>
      <c r="T1" t="s">
        <v>750</v>
      </c>
      <c r="U1" t="s">
        <v>751</v>
      </c>
      <c r="V1" t="s">
        <v>752</v>
      </c>
      <c r="W1" t="s">
        <v>753</v>
      </c>
      <c r="X1" t="s">
        <v>754</v>
      </c>
      <c r="Y1" t="s">
        <v>755</v>
      </c>
      <c r="Z1" t="s">
        <v>756</v>
      </c>
      <c r="AA1" t="s">
        <v>757</v>
      </c>
      <c r="AB1" t="s">
        <v>758</v>
      </c>
      <c r="AC1" t="s">
        <v>759</v>
      </c>
      <c r="AD1" t="s">
        <v>760</v>
      </c>
      <c r="AE1" t="s">
        <v>761</v>
      </c>
      <c r="AF1" t="s">
        <v>762</v>
      </c>
      <c r="AG1" t="s">
        <v>763</v>
      </c>
      <c r="AH1" t="s">
        <v>764</v>
      </c>
      <c r="AI1" t="s">
        <v>765</v>
      </c>
      <c r="AJ1" t="s">
        <v>766</v>
      </c>
      <c r="AK1" t="s">
        <v>767</v>
      </c>
      <c r="AL1" t="s">
        <v>768</v>
      </c>
      <c r="AM1" t="s">
        <v>769</v>
      </c>
      <c r="AN1" t="s">
        <v>770</v>
      </c>
      <c r="AO1" t="s">
        <v>771</v>
      </c>
      <c r="AP1" t="s">
        <v>772</v>
      </c>
      <c r="AQ1" t="s">
        <v>773</v>
      </c>
      <c r="AR1" t="s">
        <v>774</v>
      </c>
      <c r="AS1" t="s">
        <v>775</v>
      </c>
      <c r="AT1" t="s">
        <v>776</v>
      </c>
      <c r="AU1" t="s">
        <v>777</v>
      </c>
      <c r="AV1" t="s">
        <v>778</v>
      </c>
      <c r="AW1" t="s">
        <v>779</v>
      </c>
      <c r="AX1" t="s">
        <v>780</v>
      </c>
      <c r="AY1" t="s">
        <v>781</v>
      </c>
      <c r="AZ1" t="s">
        <v>782</v>
      </c>
      <c r="BA1" t="s">
        <v>783</v>
      </c>
      <c r="BB1" t="s">
        <v>784</v>
      </c>
      <c r="BC1" t="s">
        <v>785</v>
      </c>
      <c r="BD1" t="s">
        <v>786</v>
      </c>
      <c r="BE1" t="s">
        <v>787</v>
      </c>
      <c r="BF1" t="s">
        <v>788</v>
      </c>
      <c r="BG1" t="s">
        <v>789</v>
      </c>
      <c r="BH1" t="s">
        <v>790</v>
      </c>
      <c r="BI1" t="s">
        <v>791</v>
      </c>
      <c r="BJ1" t="s">
        <v>792</v>
      </c>
      <c r="BK1" t="s">
        <v>793</v>
      </c>
      <c r="BL1" t="s">
        <v>794</v>
      </c>
      <c r="BM1" t="s">
        <v>795</v>
      </c>
      <c r="BN1" t="s">
        <v>796</v>
      </c>
      <c r="BO1" t="s">
        <v>797</v>
      </c>
      <c r="BP1" t="s">
        <v>798</v>
      </c>
      <c r="BQ1" t="s">
        <v>799</v>
      </c>
      <c r="BR1" t="s">
        <v>800</v>
      </c>
      <c r="BS1" t="s">
        <v>801</v>
      </c>
    </row>
    <row r="2" spans="1:71" x14ac:dyDescent="0.35">
      <c r="A2" t="s">
        <v>37</v>
      </c>
      <c r="B2" t="s">
        <v>38</v>
      </c>
      <c r="C2" t="s">
        <v>802</v>
      </c>
      <c r="D2" t="s">
        <v>732</v>
      </c>
      <c r="E2">
        <v>20</v>
      </c>
      <c r="F2">
        <v>380</v>
      </c>
      <c r="G2">
        <v>214</v>
      </c>
      <c r="H2">
        <v>22</v>
      </c>
      <c r="I2">
        <v>38</v>
      </c>
      <c r="J2">
        <v>56</v>
      </c>
      <c r="K2">
        <v>2.73</v>
      </c>
      <c r="L2">
        <v>1.35</v>
      </c>
      <c r="M2">
        <v>1.38</v>
      </c>
      <c r="N2">
        <v>48</v>
      </c>
      <c r="O2">
        <v>59</v>
      </c>
      <c r="P2">
        <v>71</v>
      </c>
      <c r="Q2">
        <v>-2</v>
      </c>
      <c r="R2">
        <v>-2</v>
      </c>
      <c r="S2">
        <v>-2</v>
      </c>
      <c r="T2">
        <v>10.119999999999999</v>
      </c>
      <c r="U2">
        <v>5.56</v>
      </c>
      <c r="V2">
        <v>4.5599999999999996</v>
      </c>
      <c r="W2">
        <v>2074</v>
      </c>
      <c r="X2">
        <v>3.27</v>
      </c>
      <c r="Y2">
        <v>1.6</v>
      </c>
      <c r="Z2">
        <v>1.67</v>
      </c>
      <c r="AA2">
        <v>699</v>
      </c>
      <c r="AB2">
        <v>93</v>
      </c>
      <c r="AC2">
        <v>72</v>
      </c>
      <c r="AD2">
        <v>49</v>
      </c>
      <c r="AE2">
        <v>27</v>
      </c>
      <c r="AF2">
        <v>15</v>
      </c>
      <c r="AG2">
        <v>9</v>
      </c>
      <c r="AH2">
        <v>7</v>
      </c>
      <c r="AI2">
        <v>28</v>
      </c>
      <c r="AJ2">
        <v>51</v>
      </c>
      <c r="AK2">
        <v>73</v>
      </c>
      <c r="AL2">
        <v>85</v>
      </c>
      <c r="AM2">
        <v>91</v>
      </c>
      <c r="AN2">
        <v>91</v>
      </c>
      <c r="AO2">
        <v>79</v>
      </c>
      <c r="AP2">
        <v>67</v>
      </c>
      <c r="AQ2">
        <v>54</v>
      </c>
      <c r="AR2">
        <v>41</v>
      </c>
      <c r="AS2">
        <v>30</v>
      </c>
      <c r="AT2">
        <v>19</v>
      </c>
      <c r="AU2">
        <v>13</v>
      </c>
      <c r="AV2">
        <v>94</v>
      </c>
      <c r="AW2">
        <v>82</v>
      </c>
      <c r="AX2">
        <v>62</v>
      </c>
      <c r="AY2">
        <v>41</v>
      </c>
      <c r="AZ2">
        <v>23</v>
      </c>
      <c r="BA2">
        <v>12</v>
      </c>
      <c r="BB2">
        <v>7</v>
      </c>
      <c r="BC2">
        <v>3</v>
      </c>
      <c r="BD2">
        <v>68</v>
      </c>
      <c r="BE2">
        <v>47</v>
      </c>
      <c r="BF2">
        <v>67</v>
      </c>
      <c r="BG2">
        <v>52</v>
      </c>
      <c r="BH2">
        <v>66</v>
      </c>
      <c r="BI2">
        <v>64</v>
      </c>
      <c r="BJ2">
        <v>67</v>
      </c>
      <c r="BK2">
        <v>57</v>
      </c>
      <c r="BL2">
        <v>96</v>
      </c>
      <c r="BM2">
        <v>91</v>
      </c>
      <c r="BN2">
        <v>91</v>
      </c>
      <c r="BO2">
        <v>96</v>
      </c>
      <c r="BP2">
        <v>86</v>
      </c>
      <c r="BQ2">
        <v>92</v>
      </c>
      <c r="BR2">
        <v>128</v>
      </c>
      <c r="BS2">
        <v>3.06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392351-2EA6-4FA7-89A7-D34257AF42C3}">
  <sheetPr>
    <tabColor theme="7" tint="0.79998168889431442"/>
  </sheetPr>
  <dimension ref="A1:C22"/>
  <sheetViews>
    <sheetView tabSelected="1" workbookViewId="0">
      <selection activeCell="F32" sqref="F32"/>
    </sheetView>
  </sheetViews>
  <sheetFormatPr defaultRowHeight="14.5" x14ac:dyDescent="0.35"/>
  <cols>
    <col min="1" max="1" width="27" bestFit="1" customWidth="1"/>
    <col min="2" max="2" width="24.453125" bestFit="1" customWidth="1"/>
  </cols>
  <sheetData>
    <row r="1" spans="1:3" x14ac:dyDescent="0.35">
      <c r="A1" t="s">
        <v>803</v>
      </c>
      <c r="B1" t="s">
        <v>804</v>
      </c>
      <c r="C1" t="s">
        <v>1273</v>
      </c>
    </row>
    <row r="2" spans="1:3" x14ac:dyDescent="0.35">
      <c r="A2" t="s">
        <v>902</v>
      </c>
      <c r="B2" t="s">
        <v>74</v>
      </c>
      <c r="C2" s="15" t="s">
        <v>1274</v>
      </c>
    </row>
    <row r="3" spans="1:3" x14ac:dyDescent="0.35">
      <c r="A3" t="s">
        <v>913</v>
      </c>
      <c r="B3" t="s">
        <v>105</v>
      </c>
      <c r="C3" s="15" t="s">
        <v>1275</v>
      </c>
    </row>
    <row r="4" spans="1:3" x14ac:dyDescent="0.35">
      <c r="A4" t="s">
        <v>907</v>
      </c>
      <c r="B4" t="s">
        <v>114</v>
      </c>
      <c r="C4" s="15" t="s">
        <v>1276</v>
      </c>
    </row>
    <row r="5" spans="1:3" x14ac:dyDescent="0.35">
      <c r="A5" t="s">
        <v>908</v>
      </c>
      <c r="B5" t="s">
        <v>53</v>
      </c>
      <c r="C5" s="15" t="s">
        <v>1277</v>
      </c>
    </row>
    <row r="6" spans="1:3" x14ac:dyDescent="0.35">
      <c r="A6" t="s">
        <v>916</v>
      </c>
      <c r="B6" t="s">
        <v>69</v>
      </c>
      <c r="C6" s="15" t="s">
        <v>1292</v>
      </c>
    </row>
    <row r="7" spans="1:3" x14ac:dyDescent="0.35">
      <c r="A7" t="s">
        <v>912</v>
      </c>
      <c r="B7" t="s">
        <v>67</v>
      </c>
      <c r="C7" s="15" t="s">
        <v>1279</v>
      </c>
    </row>
    <row r="8" spans="1:3" x14ac:dyDescent="0.35">
      <c r="A8" t="s">
        <v>904</v>
      </c>
      <c r="B8" t="s">
        <v>65</v>
      </c>
      <c r="C8" s="15" t="s">
        <v>1280</v>
      </c>
    </row>
    <row r="9" spans="1:3" x14ac:dyDescent="0.35">
      <c r="A9" t="s">
        <v>911</v>
      </c>
      <c r="B9" t="s">
        <v>51</v>
      </c>
      <c r="C9" s="15" t="s">
        <v>1281</v>
      </c>
    </row>
    <row r="10" spans="1:3" x14ac:dyDescent="0.35">
      <c r="A10" t="s">
        <v>905</v>
      </c>
      <c r="B10" t="s">
        <v>136</v>
      </c>
      <c r="C10" s="15" t="s">
        <v>1278</v>
      </c>
    </row>
    <row r="11" spans="1:3" x14ac:dyDescent="0.35">
      <c r="A11" t="s">
        <v>910</v>
      </c>
      <c r="B11" t="s">
        <v>80</v>
      </c>
      <c r="C11" s="15" t="s">
        <v>1283</v>
      </c>
    </row>
    <row r="12" spans="1:3" x14ac:dyDescent="0.35">
      <c r="A12" t="s">
        <v>915</v>
      </c>
      <c r="B12" t="s">
        <v>96</v>
      </c>
      <c r="C12" s="15" t="s">
        <v>1282</v>
      </c>
    </row>
    <row r="13" spans="1:3" x14ac:dyDescent="0.35">
      <c r="A13" t="s">
        <v>903</v>
      </c>
      <c r="B13" t="s">
        <v>90</v>
      </c>
      <c r="C13" s="15" t="s">
        <v>1284</v>
      </c>
    </row>
    <row r="14" spans="1:3" x14ac:dyDescent="0.35">
      <c r="A14" t="s">
        <v>914</v>
      </c>
      <c r="B14" t="s">
        <v>44</v>
      </c>
      <c r="C14" s="15" t="s">
        <v>1285</v>
      </c>
    </row>
    <row r="15" spans="1:3" x14ac:dyDescent="0.35">
      <c r="A15" t="s">
        <v>37</v>
      </c>
      <c r="B15" t="s">
        <v>37</v>
      </c>
      <c r="C15" s="15" t="s">
        <v>1308</v>
      </c>
    </row>
    <row r="16" spans="1:3" x14ac:dyDescent="0.35">
      <c r="A16" t="s">
        <v>919</v>
      </c>
      <c r="B16" t="s">
        <v>179</v>
      </c>
      <c r="C16" s="15" t="s">
        <v>1287</v>
      </c>
    </row>
    <row r="17" spans="1:3" x14ac:dyDescent="0.35">
      <c r="A17" t="s">
        <v>909</v>
      </c>
      <c r="B17" t="s">
        <v>119</v>
      </c>
      <c r="C17" s="15" t="s">
        <v>1307</v>
      </c>
    </row>
    <row r="18" spans="1:3" x14ac:dyDescent="0.35">
      <c r="A18" t="s">
        <v>906</v>
      </c>
      <c r="B18" t="s">
        <v>72</v>
      </c>
      <c r="C18" s="15" t="s">
        <v>1290</v>
      </c>
    </row>
    <row r="19" spans="1:3" x14ac:dyDescent="0.35">
      <c r="A19" t="s">
        <v>921</v>
      </c>
      <c r="B19" t="s">
        <v>48</v>
      </c>
      <c r="C19" s="15" t="s">
        <v>1289</v>
      </c>
    </row>
    <row r="20" spans="1:3" x14ac:dyDescent="0.35">
      <c r="A20" t="s">
        <v>917</v>
      </c>
      <c r="B20" t="s">
        <v>56</v>
      </c>
      <c r="C20" s="15" t="s">
        <v>1288</v>
      </c>
    </row>
    <row r="21" spans="1:3" x14ac:dyDescent="0.35">
      <c r="A21" t="s">
        <v>920</v>
      </c>
      <c r="B21" t="s">
        <v>60</v>
      </c>
      <c r="C21" s="15" t="s">
        <v>1291</v>
      </c>
    </row>
    <row r="22" spans="1:3" x14ac:dyDescent="0.35">
      <c r="A22" t="s">
        <v>918</v>
      </c>
      <c r="B22" t="s">
        <v>40</v>
      </c>
      <c r="C22" s="15" t="s">
        <v>1286</v>
      </c>
    </row>
  </sheetData>
  <sortState xmlns:xlrd2="http://schemas.microsoft.com/office/spreadsheetml/2017/richdata2" ref="A2:C22">
    <sortCondition ref="C2:C22"/>
  </sortState>
  <hyperlinks>
    <hyperlink ref="C2" r:id="rId1" xr:uid="{48BE4382-5ED0-4223-B485-936C776C9BE0}"/>
    <hyperlink ref="C6" r:id="rId2" xr:uid="{E85A94E7-732D-4705-9F3D-3EC6F8DB20C4}"/>
    <hyperlink ref="C22" r:id="rId3" xr:uid="{9D4B5B0A-61E4-478F-8FCD-44F1B70ECAC5}"/>
    <hyperlink ref="C17" r:id="rId4" xr:uid="{01C0BDC4-7B9D-474B-86A2-D778ECEA4F51}"/>
    <hyperlink ref="C3" r:id="rId5" xr:uid="{655FEBA5-A286-4D6C-82B8-6615DC7A6076}"/>
    <hyperlink ref="C4" r:id="rId6" xr:uid="{7AF997A8-1F67-4B3C-A43D-B7B88F624336}"/>
    <hyperlink ref="C20" r:id="rId7" xr:uid="{033C86F5-86BF-4756-A437-90834D4F4235}"/>
    <hyperlink ref="C5" r:id="rId8" xr:uid="{4A161F9E-9810-4855-BEF6-A52DB0079758}"/>
    <hyperlink ref="C16" r:id="rId9" xr:uid="{BFFF9AF2-BA38-46CD-8BBC-9B7F8B1ED1FD}"/>
    <hyperlink ref="C10" r:id="rId10" xr:uid="{5B3228A6-980F-4E24-B7E9-AC3C14C11625}"/>
    <hyperlink ref="C7" r:id="rId11" xr:uid="{C59613F8-445A-442C-968A-BF9F0A75AB8E}"/>
    <hyperlink ref="C9" r:id="rId12" xr:uid="{9D974A3A-E4E3-4825-97B7-D2A492B6ECE1}"/>
    <hyperlink ref="C19" r:id="rId13" xr:uid="{495BE71D-7402-4536-BD2F-7663484646E6}"/>
    <hyperlink ref="C11" r:id="rId14" xr:uid="{EAC0ABDE-B3CE-4539-B9FD-F49DB4726F36}"/>
    <hyperlink ref="C13" r:id="rId15" xr:uid="{3C393E6B-A1DF-4221-A449-86B5B59085AF}"/>
    <hyperlink ref="C18" r:id="rId16" xr:uid="{924CFBF2-7594-42A7-8F83-2A7171799F42}"/>
    <hyperlink ref="C21" r:id="rId17" xr:uid="{9FB9F6C2-93A4-40D9-A9CE-544ED5E1FA96}"/>
    <hyperlink ref="C14" r:id="rId18" xr:uid="{E31EA688-38B4-4FFB-B9F4-38374C1D81C5}"/>
    <hyperlink ref="C8" r:id="rId19" xr:uid="{24EEC91A-DC3E-4900-97CE-5FF538B664D3}"/>
    <hyperlink ref="C12" r:id="rId20" xr:uid="{AA9E3C31-881D-478E-9072-EDF272358F90}"/>
    <hyperlink ref="C15" r:id="rId21" xr:uid="{DF4FE7F5-C8F2-4BBC-A25F-FB10AD44D59D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CD287-438E-4285-AD85-94D5B8893D85}">
  <dimension ref="A1:C143"/>
  <sheetViews>
    <sheetView zoomScale="59" workbookViewId="0"/>
  </sheetViews>
  <sheetFormatPr defaultColWidth="11.81640625" defaultRowHeight="21" x14ac:dyDescent="0.5"/>
  <cols>
    <col min="1" max="1" width="114.54296875" style="6" customWidth="1"/>
    <col min="2" max="2" width="142.54296875" style="6" customWidth="1"/>
    <col min="3" max="3" width="87.6328125" style="8" customWidth="1"/>
    <col min="4" max="16384" width="11.81640625" style="6"/>
  </cols>
  <sheetData>
    <row r="1" spans="1:3" x14ac:dyDescent="0.5">
      <c r="A1" s="7" t="s">
        <v>922</v>
      </c>
      <c r="B1" s="7" t="s">
        <v>923</v>
      </c>
      <c r="C1" s="8" t="s">
        <v>924</v>
      </c>
    </row>
    <row r="2" spans="1:3" x14ac:dyDescent="0.5">
      <c r="A2" s="6" t="s">
        <v>803</v>
      </c>
      <c r="B2" s="6" t="s">
        <v>963</v>
      </c>
    </row>
    <row r="3" spans="1:3" x14ac:dyDescent="0.5">
      <c r="A3" s="6" t="s">
        <v>804</v>
      </c>
      <c r="B3" s="6" t="s">
        <v>964</v>
      </c>
    </row>
    <row r="4" spans="1:3" x14ac:dyDescent="0.5">
      <c r="A4" s="6" t="s">
        <v>4</v>
      </c>
      <c r="B4" s="6" t="s">
        <v>965</v>
      </c>
    </row>
    <row r="5" spans="1:3" x14ac:dyDescent="0.5">
      <c r="A5" s="6" t="s">
        <v>805</v>
      </c>
      <c r="B5" s="6" t="s">
        <v>966</v>
      </c>
    </row>
    <row r="6" spans="1:3" x14ac:dyDescent="0.5">
      <c r="A6" s="7" t="s">
        <v>1052</v>
      </c>
      <c r="B6" s="22" t="s">
        <v>1053</v>
      </c>
      <c r="C6" s="8" t="s">
        <v>1054</v>
      </c>
    </row>
    <row r="7" spans="1:3" x14ac:dyDescent="0.5">
      <c r="A7" s="6" t="s">
        <v>934</v>
      </c>
      <c r="B7" s="22"/>
    </row>
    <row r="8" spans="1:3" x14ac:dyDescent="0.5">
      <c r="A8" s="7" t="s">
        <v>837</v>
      </c>
      <c r="B8" s="22" t="s">
        <v>1055</v>
      </c>
      <c r="C8" s="8" t="s">
        <v>1056</v>
      </c>
    </row>
    <row r="9" spans="1:3" x14ac:dyDescent="0.5">
      <c r="A9" s="6" t="s">
        <v>934</v>
      </c>
      <c r="B9" s="22"/>
    </row>
    <row r="10" spans="1:3" x14ac:dyDescent="0.5">
      <c r="A10" s="7" t="s">
        <v>840</v>
      </c>
      <c r="B10" s="22" t="s">
        <v>1057</v>
      </c>
      <c r="C10" s="8" t="s">
        <v>1058</v>
      </c>
    </row>
    <row r="11" spans="1:3" x14ac:dyDescent="0.5">
      <c r="A11" s="6" t="s">
        <v>934</v>
      </c>
      <c r="B11" s="22"/>
    </row>
    <row r="12" spans="1:3" x14ac:dyDescent="0.5">
      <c r="A12" s="7" t="s">
        <v>1059</v>
      </c>
      <c r="B12" s="22" t="s">
        <v>1060</v>
      </c>
      <c r="C12" s="8" t="s">
        <v>1061</v>
      </c>
    </row>
    <row r="13" spans="1:3" x14ac:dyDescent="0.5">
      <c r="A13" s="6" t="s">
        <v>1062</v>
      </c>
      <c r="B13" s="22"/>
    </row>
    <row r="14" spans="1:3" x14ac:dyDescent="0.5">
      <c r="A14" s="7" t="s">
        <v>1063</v>
      </c>
      <c r="B14" s="22" t="s">
        <v>1064</v>
      </c>
      <c r="C14" s="8" t="s">
        <v>1065</v>
      </c>
    </row>
    <row r="15" spans="1:3" x14ac:dyDescent="0.5">
      <c r="A15" s="6" t="s">
        <v>1062</v>
      </c>
      <c r="B15" s="22"/>
    </row>
    <row r="16" spans="1:3" x14ac:dyDescent="0.5">
      <c r="A16" s="6" t="s">
        <v>1066</v>
      </c>
      <c r="B16" s="22" t="s">
        <v>1067</v>
      </c>
    </row>
    <row r="17" spans="1:2" x14ac:dyDescent="0.5">
      <c r="A17" s="6" t="s">
        <v>934</v>
      </c>
      <c r="B17" s="22"/>
    </row>
    <row r="18" spans="1:2" x14ac:dyDescent="0.5">
      <c r="A18" s="6" t="s">
        <v>1068</v>
      </c>
      <c r="B18" s="22" t="s">
        <v>1069</v>
      </c>
    </row>
    <row r="19" spans="1:2" x14ac:dyDescent="0.5">
      <c r="A19" s="6" t="s">
        <v>934</v>
      </c>
      <c r="B19" s="22"/>
    </row>
    <row r="20" spans="1:2" x14ac:dyDescent="0.5">
      <c r="A20" s="6" t="s">
        <v>1070</v>
      </c>
      <c r="B20" s="22" t="s">
        <v>1071</v>
      </c>
    </row>
    <row r="21" spans="1:2" x14ac:dyDescent="0.5">
      <c r="A21" s="6" t="s">
        <v>934</v>
      </c>
      <c r="B21" s="22"/>
    </row>
    <row r="22" spans="1:2" x14ac:dyDescent="0.5">
      <c r="A22" s="6" t="s">
        <v>1072</v>
      </c>
      <c r="B22" s="22" t="s">
        <v>1073</v>
      </c>
    </row>
    <row r="23" spans="1:2" x14ac:dyDescent="0.5">
      <c r="A23" s="6" t="s">
        <v>934</v>
      </c>
      <c r="B23" s="22"/>
    </row>
    <row r="24" spans="1:2" x14ac:dyDescent="0.5">
      <c r="A24" s="6" t="s">
        <v>1074</v>
      </c>
      <c r="B24" s="22" t="s">
        <v>1075</v>
      </c>
    </row>
    <row r="25" spans="1:2" x14ac:dyDescent="0.5">
      <c r="A25" s="6" t="s">
        <v>934</v>
      </c>
      <c r="B25" s="22"/>
    </row>
    <row r="26" spans="1:2" x14ac:dyDescent="0.5">
      <c r="A26" s="6" t="s">
        <v>1076</v>
      </c>
      <c r="B26" s="22" t="s">
        <v>1077</v>
      </c>
    </row>
    <row r="27" spans="1:2" x14ac:dyDescent="0.5">
      <c r="A27" s="6" t="s">
        <v>934</v>
      </c>
      <c r="B27" s="22"/>
    </row>
    <row r="28" spans="1:2" x14ac:dyDescent="0.5">
      <c r="A28" s="6" t="s">
        <v>1078</v>
      </c>
      <c r="B28" s="22" t="s">
        <v>1079</v>
      </c>
    </row>
    <row r="29" spans="1:2" x14ac:dyDescent="0.5">
      <c r="A29" s="6" t="s">
        <v>934</v>
      </c>
      <c r="B29" s="22"/>
    </row>
    <row r="30" spans="1:2" x14ac:dyDescent="0.5">
      <c r="A30" s="6" t="s">
        <v>1080</v>
      </c>
      <c r="B30" s="22" t="s">
        <v>1081</v>
      </c>
    </row>
    <row r="31" spans="1:2" x14ac:dyDescent="0.5">
      <c r="A31" s="6" t="s">
        <v>934</v>
      </c>
      <c r="B31" s="22"/>
    </row>
    <row r="32" spans="1:2" x14ac:dyDescent="0.5">
      <c r="A32" s="6" t="s">
        <v>1082</v>
      </c>
      <c r="B32" s="22" t="s">
        <v>1083</v>
      </c>
    </row>
    <row r="33" spans="1:2" x14ac:dyDescent="0.5">
      <c r="A33" s="6" t="s">
        <v>934</v>
      </c>
      <c r="B33" s="22"/>
    </row>
    <row r="34" spans="1:2" x14ac:dyDescent="0.5">
      <c r="A34" s="6" t="s">
        <v>1084</v>
      </c>
      <c r="B34" s="22" t="s">
        <v>1085</v>
      </c>
    </row>
    <row r="35" spans="1:2" x14ac:dyDescent="0.5">
      <c r="A35" s="6" t="s">
        <v>934</v>
      </c>
      <c r="B35" s="22"/>
    </row>
    <row r="36" spans="1:2" x14ac:dyDescent="0.5">
      <c r="A36" s="6" t="s">
        <v>1086</v>
      </c>
      <c r="B36" s="22" t="s">
        <v>1087</v>
      </c>
    </row>
    <row r="37" spans="1:2" x14ac:dyDescent="0.5">
      <c r="A37" s="6" t="s">
        <v>934</v>
      </c>
      <c r="B37" s="22"/>
    </row>
    <row r="38" spans="1:2" x14ac:dyDescent="0.5">
      <c r="A38" s="6" t="s">
        <v>1088</v>
      </c>
      <c r="B38" s="22" t="s">
        <v>1089</v>
      </c>
    </row>
    <row r="39" spans="1:2" x14ac:dyDescent="0.5">
      <c r="A39" s="6" t="s">
        <v>934</v>
      </c>
      <c r="B39" s="22"/>
    </row>
    <row r="40" spans="1:2" x14ac:dyDescent="0.5">
      <c r="A40" s="6" t="s">
        <v>1090</v>
      </c>
      <c r="B40" s="22" t="s">
        <v>1091</v>
      </c>
    </row>
    <row r="41" spans="1:2" x14ac:dyDescent="0.5">
      <c r="A41" s="6" t="s">
        <v>934</v>
      </c>
      <c r="B41" s="22"/>
    </row>
    <row r="42" spans="1:2" x14ac:dyDescent="0.5">
      <c r="A42" s="6" t="s">
        <v>1092</v>
      </c>
      <c r="B42" s="22" t="s">
        <v>1093</v>
      </c>
    </row>
    <row r="43" spans="1:2" x14ac:dyDescent="0.5">
      <c r="A43" s="6" t="s">
        <v>934</v>
      </c>
      <c r="B43" s="22"/>
    </row>
    <row r="44" spans="1:2" x14ac:dyDescent="0.5">
      <c r="A44" s="6" t="s">
        <v>1094</v>
      </c>
      <c r="B44" s="22" t="s">
        <v>1095</v>
      </c>
    </row>
    <row r="45" spans="1:2" x14ac:dyDescent="0.5">
      <c r="A45" s="6" t="s">
        <v>934</v>
      </c>
      <c r="B45" s="22"/>
    </row>
    <row r="46" spans="1:2" x14ac:dyDescent="0.5">
      <c r="A46" s="6" t="s">
        <v>1096</v>
      </c>
      <c r="B46" s="22" t="s">
        <v>1097</v>
      </c>
    </row>
    <row r="47" spans="1:2" x14ac:dyDescent="0.5">
      <c r="A47" s="6" t="s">
        <v>934</v>
      </c>
      <c r="B47" s="22"/>
    </row>
    <row r="48" spans="1:2" x14ac:dyDescent="0.5">
      <c r="A48" s="6" t="s">
        <v>1098</v>
      </c>
      <c r="B48" s="22" t="s">
        <v>1099</v>
      </c>
    </row>
    <row r="49" spans="1:2" x14ac:dyDescent="0.5">
      <c r="A49" s="6" t="s">
        <v>934</v>
      </c>
      <c r="B49" s="22"/>
    </row>
    <row r="50" spans="1:2" x14ac:dyDescent="0.5">
      <c r="A50" s="6" t="s">
        <v>1100</v>
      </c>
      <c r="B50" s="22" t="s">
        <v>1101</v>
      </c>
    </row>
    <row r="51" spans="1:2" x14ac:dyDescent="0.5">
      <c r="A51" s="6" t="s">
        <v>934</v>
      </c>
      <c r="B51" s="22"/>
    </row>
    <row r="52" spans="1:2" x14ac:dyDescent="0.5">
      <c r="A52" s="6" t="s">
        <v>1102</v>
      </c>
      <c r="B52" s="22" t="s">
        <v>1103</v>
      </c>
    </row>
    <row r="53" spans="1:2" x14ac:dyDescent="0.5">
      <c r="A53" s="6" t="s">
        <v>934</v>
      </c>
      <c r="B53" s="22"/>
    </row>
    <row r="54" spans="1:2" x14ac:dyDescent="0.5">
      <c r="A54" s="6" t="s">
        <v>1104</v>
      </c>
      <c r="B54" s="22" t="s">
        <v>1105</v>
      </c>
    </row>
    <row r="55" spans="1:2" x14ac:dyDescent="0.5">
      <c r="A55" s="6" t="s">
        <v>934</v>
      </c>
      <c r="B55" s="22"/>
    </row>
    <row r="56" spans="1:2" x14ac:dyDescent="0.5">
      <c r="A56" s="6" t="s">
        <v>1106</v>
      </c>
      <c r="B56" s="22" t="s">
        <v>1107</v>
      </c>
    </row>
    <row r="57" spans="1:2" x14ac:dyDescent="0.5">
      <c r="A57" s="6" t="s">
        <v>934</v>
      </c>
      <c r="B57" s="22"/>
    </row>
    <row r="58" spans="1:2" x14ac:dyDescent="0.5">
      <c r="A58" s="6" t="s">
        <v>1108</v>
      </c>
      <c r="B58" s="22" t="s">
        <v>1109</v>
      </c>
    </row>
    <row r="59" spans="1:2" x14ac:dyDescent="0.5">
      <c r="A59" s="6" t="s">
        <v>934</v>
      </c>
      <c r="B59" s="22"/>
    </row>
    <row r="60" spans="1:2" x14ac:dyDescent="0.5">
      <c r="A60" s="6" t="s">
        <v>1110</v>
      </c>
      <c r="B60" s="22" t="s">
        <v>1111</v>
      </c>
    </row>
    <row r="61" spans="1:2" x14ac:dyDescent="0.5">
      <c r="A61" s="6" t="s">
        <v>934</v>
      </c>
      <c r="B61" s="22"/>
    </row>
    <row r="62" spans="1:2" x14ac:dyDescent="0.5">
      <c r="A62" s="6" t="s">
        <v>1112</v>
      </c>
      <c r="B62" s="22" t="s">
        <v>1113</v>
      </c>
    </row>
    <row r="63" spans="1:2" x14ac:dyDescent="0.5">
      <c r="A63" s="6" t="s">
        <v>934</v>
      </c>
      <c r="B63" s="22"/>
    </row>
    <row r="64" spans="1:2" x14ac:dyDescent="0.5">
      <c r="A64" s="6" t="s">
        <v>1114</v>
      </c>
      <c r="B64" s="22" t="s">
        <v>1115</v>
      </c>
    </row>
    <row r="65" spans="1:3" x14ac:dyDescent="0.5">
      <c r="A65" s="6" t="s">
        <v>934</v>
      </c>
      <c r="B65" s="22"/>
    </row>
    <row r="66" spans="1:3" s="7" customFormat="1" x14ac:dyDescent="0.5">
      <c r="A66" s="7" t="s">
        <v>1116</v>
      </c>
      <c r="B66" s="22" t="s">
        <v>1117</v>
      </c>
      <c r="C66" s="9"/>
    </row>
    <row r="67" spans="1:3" x14ac:dyDescent="0.5">
      <c r="A67" s="6" t="s">
        <v>934</v>
      </c>
      <c r="B67" s="22"/>
    </row>
    <row r="68" spans="1:3" s="7" customFormat="1" x14ac:dyDescent="0.5">
      <c r="A68" s="7" t="s">
        <v>1118</v>
      </c>
      <c r="B68" s="22" t="s">
        <v>1119</v>
      </c>
      <c r="C68" s="9"/>
    </row>
    <row r="69" spans="1:3" x14ac:dyDescent="0.5">
      <c r="A69" s="6" t="s">
        <v>934</v>
      </c>
      <c r="B69" s="22"/>
    </row>
    <row r="70" spans="1:3" x14ac:dyDescent="0.5">
      <c r="A70" s="6" t="s">
        <v>1120</v>
      </c>
      <c r="B70" s="22" t="s">
        <v>1121</v>
      </c>
    </row>
    <row r="71" spans="1:3" s="7" customFormat="1" x14ac:dyDescent="0.5">
      <c r="A71" s="7" t="s">
        <v>934</v>
      </c>
      <c r="B71" s="22"/>
      <c r="C71" s="9"/>
    </row>
    <row r="72" spans="1:3" x14ac:dyDescent="0.5">
      <c r="A72" s="6" t="s">
        <v>1122</v>
      </c>
      <c r="B72" s="22" t="s">
        <v>1123</v>
      </c>
    </row>
    <row r="73" spans="1:3" x14ac:dyDescent="0.5">
      <c r="A73" s="6" t="s">
        <v>934</v>
      </c>
      <c r="B73" s="22"/>
    </row>
    <row r="74" spans="1:3" s="7" customFormat="1" x14ac:dyDescent="0.5">
      <c r="A74" s="7" t="s">
        <v>1124</v>
      </c>
      <c r="B74" s="22" t="s">
        <v>1125</v>
      </c>
      <c r="C74" s="9"/>
    </row>
    <row r="75" spans="1:3" x14ac:dyDescent="0.5">
      <c r="A75" s="6" t="s">
        <v>934</v>
      </c>
      <c r="B75" s="22"/>
    </row>
    <row r="76" spans="1:3" x14ac:dyDescent="0.5">
      <c r="A76" s="6" t="s">
        <v>1126</v>
      </c>
      <c r="B76" s="22" t="s">
        <v>1127</v>
      </c>
    </row>
    <row r="77" spans="1:3" x14ac:dyDescent="0.5">
      <c r="A77" s="6" t="s">
        <v>934</v>
      </c>
      <c r="B77" s="22"/>
    </row>
    <row r="78" spans="1:3" x14ac:dyDescent="0.5">
      <c r="A78" s="6" t="s">
        <v>1128</v>
      </c>
      <c r="B78" s="22" t="s">
        <v>1129</v>
      </c>
    </row>
    <row r="79" spans="1:3" x14ac:dyDescent="0.5">
      <c r="A79" s="6" t="s">
        <v>934</v>
      </c>
      <c r="B79" s="22"/>
    </row>
    <row r="80" spans="1:3" x14ac:dyDescent="0.5">
      <c r="A80" s="6" t="s">
        <v>1130</v>
      </c>
      <c r="B80" s="22" t="s">
        <v>1131</v>
      </c>
    </row>
    <row r="81" spans="1:2" x14ac:dyDescent="0.5">
      <c r="A81" s="6" t="s">
        <v>934</v>
      </c>
      <c r="B81" s="22"/>
    </row>
    <row r="82" spans="1:2" x14ac:dyDescent="0.5">
      <c r="A82" s="6" t="s">
        <v>1132</v>
      </c>
      <c r="B82" s="22" t="s">
        <v>1133</v>
      </c>
    </row>
    <row r="83" spans="1:2" x14ac:dyDescent="0.5">
      <c r="A83" s="6" t="s">
        <v>934</v>
      </c>
      <c r="B83" s="22"/>
    </row>
    <row r="84" spans="1:2" x14ac:dyDescent="0.5">
      <c r="A84" s="6" t="s">
        <v>1134</v>
      </c>
      <c r="B84" s="22" t="s">
        <v>1135</v>
      </c>
    </row>
    <row r="85" spans="1:2" x14ac:dyDescent="0.5">
      <c r="A85" s="6" t="s">
        <v>934</v>
      </c>
      <c r="B85" s="22"/>
    </row>
    <row r="86" spans="1:2" x14ac:dyDescent="0.5">
      <c r="A86" s="6" t="s">
        <v>1136</v>
      </c>
      <c r="B86" s="22" t="s">
        <v>1137</v>
      </c>
    </row>
    <row r="87" spans="1:2" x14ac:dyDescent="0.5">
      <c r="A87" s="6" t="s">
        <v>934</v>
      </c>
      <c r="B87" s="22"/>
    </row>
    <row r="88" spans="1:2" x14ac:dyDescent="0.5">
      <c r="A88" s="6" t="s">
        <v>1138</v>
      </c>
      <c r="B88" s="22" t="s">
        <v>1139</v>
      </c>
    </row>
    <row r="89" spans="1:2" x14ac:dyDescent="0.5">
      <c r="A89" s="6" t="s">
        <v>934</v>
      </c>
      <c r="B89" s="22"/>
    </row>
    <row r="90" spans="1:2" x14ac:dyDescent="0.5">
      <c r="A90" s="6" t="s">
        <v>1140</v>
      </c>
      <c r="B90" s="22" t="s">
        <v>1141</v>
      </c>
    </row>
    <row r="91" spans="1:2" x14ac:dyDescent="0.5">
      <c r="A91" s="6" t="s">
        <v>934</v>
      </c>
      <c r="B91" s="22"/>
    </row>
    <row r="92" spans="1:2" x14ac:dyDescent="0.5">
      <c r="A92" s="6" t="s">
        <v>1142</v>
      </c>
      <c r="B92" s="22" t="s">
        <v>1143</v>
      </c>
    </row>
    <row r="93" spans="1:2" x14ac:dyDescent="0.5">
      <c r="A93" s="6" t="s">
        <v>934</v>
      </c>
      <c r="B93" s="22"/>
    </row>
    <row r="94" spans="1:2" x14ac:dyDescent="0.5">
      <c r="A94" s="6" t="s">
        <v>1144</v>
      </c>
      <c r="B94" s="22" t="s">
        <v>1145</v>
      </c>
    </row>
    <row r="95" spans="1:2" x14ac:dyDescent="0.5">
      <c r="A95" s="6" t="s">
        <v>934</v>
      </c>
      <c r="B95" s="22"/>
    </row>
    <row r="96" spans="1:2" x14ac:dyDescent="0.5">
      <c r="A96" s="6" t="s">
        <v>1146</v>
      </c>
      <c r="B96" s="22" t="s">
        <v>1147</v>
      </c>
    </row>
    <row r="97" spans="1:2" x14ac:dyDescent="0.5">
      <c r="A97" s="6" t="s">
        <v>934</v>
      </c>
      <c r="B97" s="22"/>
    </row>
    <row r="98" spans="1:2" x14ac:dyDescent="0.5">
      <c r="A98" s="6" t="s">
        <v>1148</v>
      </c>
      <c r="B98" s="22" t="s">
        <v>1149</v>
      </c>
    </row>
    <row r="99" spans="1:2" x14ac:dyDescent="0.5">
      <c r="A99" s="6" t="s">
        <v>934</v>
      </c>
      <c r="B99" s="22"/>
    </row>
    <row r="100" spans="1:2" x14ac:dyDescent="0.5">
      <c r="A100" s="6" t="s">
        <v>1150</v>
      </c>
      <c r="B100" s="22" t="s">
        <v>1151</v>
      </c>
    </row>
    <row r="101" spans="1:2" x14ac:dyDescent="0.5">
      <c r="A101" s="6" t="s">
        <v>934</v>
      </c>
      <c r="B101" s="22"/>
    </row>
    <row r="102" spans="1:2" x14ac:dyDescent="0.5">
      <c r="A102" s="6" t="s">
        <v>1152</v>
      </c>
      <c r="B102" s="22" t="s">
        <v>1153</v>
      </c>
    </row>
    <row r="103" spans="1:2" x14ac:dyDescent="0.5">
      <c r="A103" s="6" t="s">
        <v>934</v>
      </c>
      <c r="B103" s="22"/>
    </row>
    <row r="104" spans="1:2" x14ac:dyDescent="0.5">
      <c r="A104" s="6" t="s">
        <v>1154</v>
      </c>
      <c r="B104" s="22" t="s">
        <v>1155</v>
      </c>
    </row>
    <row r="105" spans="1:2" x14ac:dyDescent="0.5">
      <c r="A105" s="6" t="s">
        <v>934</v>
      </c>
      <c r="B105" s="22"/>
    </row>
    <row r="106" spans="1:2" x14ac:dyDescent="0.5">
      <c r="A106" s="6" t="s">
        <v>1156</v>
      </c>
      <c r="B106" s="22" t="s">
        <v>1157</v>
      </c>
    </row>
    <row r="107" spans="1:2" x14ac:dyDescent="0.5">
      <c r="A107" s="6" t="s">
        <v>934</v>
      </c>
      <c r="B107" s="22"/>
    </row>
    <row r="108" spans="1:2" x14ac:dyDescent="0.5">
      <c r="A108" s="6" t="s">
        <v>1158</v>
      </c>
      <c r="B108" s="22" t="s">
        <v>1159</v>
      </c>
    </row>
    <row r="109" spans="1:2" x14ac:dyDescent="0.5">
      <c r="A109" s="6" t="s">
        <v>934</v>
      </c>
      <c r="B109" s="22"/>
    </row>
    <row r="110" spans="1:2" x14ac:dyDescent="0.5">
      <c r="A110" s="6" t="s">
        <v>1160</v>
      </c>
      <c r="B110" s="22" t="s">
        <v>1161</v>
      </c>
    </row>
    <row r="111" spans="1:2" x14ac:dyDescent="0.5">
      <c r="A111" s="6" t="s">
        <v>934</v>
      </c>
      <c r="B111" s="22"/>
    </row>
    <row r="112" spans="1:2" x14ac:dyDescent="0.5">
      <c r="A112" s="6" t="s">
        <v>1162</v>
      </c>
      <c r="B112" s="22" t="s">
        <v>1163</v>
      </c>
    </row>
    <row r="113" spans="1:2" x14ac:dyDescent="0.5">
      <c r="A113" s="6" t="s">
        <v>934</v>
      </c>
      <c r="B113" s="22"/>
    </row>
    <row r="114" spans="1:2" x14ac:dyDescent="0.5">
      <c r="A114" s="6" t="s">
        <v>1164</v>
      </c>
      <c r="B114" s="22" t="s">
        <v>1165</v>
      </c>
    </row>
    <row r="115" spans="1:2" x14ac:dyDescent="0.5">
      <c r="A115" s="6" t="s">
        <v>934</v>
      </c>
      <c r="B115" s="22"/>
    </row>
    <row r="116" spans="1:2" x14ac:dyDescent="0.5">
      <c r="A116" s="6" t="s">
        <v>1166</v>
      </c>
      <c r="B116" s="22" t="s">
        <v>1167</v>
      </c>
    </row>
    <row r="117" spans="1:2" x14ac:dyDescent="0.5">
      <c r="A117" s="6" t="s">
        <v>934</v>
      </c>
      <c r="B117" s="22"/>
    </row>
    <row r="118" spans="1:2" x14ac:dyDescent="0.5">
      <c r="A118" s="6" t="s">
        <v>1168</v>
      </c>
      <c r="B118" s="22" t="s">
        <v>1169</v>
      </c>
    </row>
    <row r="119" spans="1:2" x14ac:dyDescent="0.5">
      <c r="A119" s="6" t="s">
        <v>934</v>
      </c>
      <c r="B119" s="22"/>
    </row>
    <row r="120" spans="1:2" x14ac:dyDescent="0.5">
      <c r="A120" s="6" t="s">
        <v>1170</v>
      </c>
      <c r="B120" s="22" t="s">
        <v>1171</v>
      </c>
    </row>
    <row r="121" spans="1:2" x14ac:dyDescent="0.5">
      <c r="A121" s="6" t="s">
        <v>934</v>
      </c>
      <c r="B121" s="22"/>
    </row>
    <row r="122" spans="1:2" x14ac:dyDescent="0.5">
      <c r="A122" s="6" t="s">
        <v>1172</v>
      </c>
      <c r="B122" s="22" t="s">
        <v>1173</v>
      </c>
    </row>
    <row r="123" spans="1:2" x14ac:dyDescent="0.5">
      <c r="A123" s="6" t="s">
        <v>934</v>
      </c>
      <c r="B123" s="22"/>
    </row>
    <row r="124" spans="1:2" x14ac:dyDescent="0.5">
      <c r="A124" s="6" t="s">
        <v>1174</v>
      </c>
      <c r="B124" s="22" t="s">
        <v>1175</v>
      </c>
    </row>
    <row r="125" spans="1:2" x14ac:dyDescent="0.5">
      <c r="A125" s="6" t="s">
        <v>934</v>
      </c>
      <c r="B125" s="22"/>
    </row>
    <row r="126" spans="1:2" x14ac:dyDescent="0.5">
      <c r="A126" s="6" t="s">
        <v>1176</v>
      </c>
      <c r="B126" s="22" t="s">
        <v>1177</v>
      </c>
    </row>
    <row r="127" spans="1:2" x14ac:dyDescent="0.5">
      <c r="A127" s="6" t="s">
        <v>934</v>
      </c>
      <c r="B127" s="22"/>
    </row>
    <row r="128" spans="1:2" x14ac:dyDescent="0.5">
      <c r="A128" s="6" t="s">
        <v>1178</v>
      </c>
      <c r="B128" s="22" t="s">
        <v>1179</v>
      </c>
    </row>
    <row r="129" spans="1:2" x14ac:dyDescent="0.5">
      <c r="A129" s="6" t="s">
        <v>934</v>
      </c>
      <c r="B129" s="22"/>
    </row>
    <row r="130" spans="1:2" x14ac:dyDescent="0.5">
      <c r="A130" s="6" t="s">
        <v>1180</v>
      </c>
      <c r="B130" s="22" t="s">
        <v>1181</v>
      </c>
    </row>
    <row r="131" spans="1:2" x14ac:dyDescent="0.5">
      <c r="A131" s="6" t="s">
        <v>934</v>
      </c>
      <c r="B131" s="22"/>
    </row>
    <row r="132" spans="1:2" x14ac:dyDescent="0.5">
      <c r="A132" s="6" t="s">
        <v>1182</v>
      </c>
      <c r="B132" s="22" t="s">
        <v>1183</v>
      </c>
    </row>
    <row r="133" spans="1:2" x14ac:dyDescent="0.5">
      <c r="A133" s="6" t="s">
        <v>934</v>
      </c>
      <c r="B133" s="22"/>
    </row>
    <row r="134" spans="1:2" x14ac:dyDescent="0.5">
      <c r="A134" s="6" t="s">
        <v>1184</v>
      </c>
      <c r="B134" s="22" t="s">
        <v>1185</v>
      </c>
    </row>
    <row r="135" spans="1:2" x14ac:dyDescent="0.5">
      <c r="A135" s="6" t="s">
        <v>934</v>
      </c>
      <c r="B135" s="22"/>
    </row>
    <row r="136" spans="1:2" x14ac:dyDescent="0.5">
      <c r="A136" s="6" t="s">
        <v>1186</v>
      </c>
      <c r="B136" s="22" t="s">
        <v>1187</v>
      </c>
    </row>
    <row r="137" spans="1:2" x14ac:dyDescent="0.5">
      <c r="A137" s="6" t="s">
        <v>934</v>
      </c>
      <c r="B137" s="22"/>
    </row>
    <row r="138" spans="1:2" x14ac:dyDescent="0.5">
      <c r="A138" s="6" t="s">
        <v>1188</v>
      </c>
      <c r="B138" s="22" t="s">
        <v>1189</v>
      </c>
    </row>
    <row r="139" spans="1:2" x14ac:dyDescent="0.5">
      <c r="A139" s="6" t="s">
        <v>934</v>
      </c>
      <c r="B139" s="22"/>
    </row>
    <row r="140" spans="1:2" x14ac:dyDescent="0.5">
      <c r="A140" s="6" t="s">
        <v>1190</v>
      </c>
      <c r="B140" s="22" t="s">
        <v>1191</v>
      </c>
    </row>
    <row r="141" spans="1:2" x14ac:dyDescent="0.5">
      <c r="A141" s="6" t="s">
        <v>934</v>
      </c>
      <c r="B141" s="22"/>
    </row>
    <row r="142" spans="1:2" x14ac:dyDescent="0.5">
      <c r="A142" s="6" t="s">
        <v>1192</v>
      </c>
      <c r="B142" s="22" t="s">
        <v>1193</v>
      </c>
    </row>
    <row r="143" spans="1:2" x14ac:dyDescent="0.5">
      <c r="A143" s="6" t="s">
        <v>934</v>
      </c>
      <c r="B143" s="22"/>
    </row>
  </sheetData>
  <mergeCells count="69">
    <mergeCell ref="B138:B139"/>
    <mergeCell ref="B140:B141"/>
    <mergeCell ref="B142:B143"/>
    <mergeCell ref="B126:B127"/>
    <mergeCell ref="B128:B129"/>
    <mergeCell ref="B130:B131"/>
    <mergeCell ref="B132:B133"/>
    <mergeCell ref="B134:B135"/>
    <mergeCell ref="B136:B137"/>
    <mergeCell ref="B124:B125"/>
    <mergeCell ref="B102:B103"/>
    <mergeCell ref="B104:B105"/>
    <mergeCell ref="B106:B107"/>
    <mergeCell ref="B108:B109"/>
    <mergeCell ref="B110:B111"/>
    <mergeCell ref="B112:B113"/>
    <mergeCell ref="B114:B115"/>
    <mergeCell ref="B116:B117"/>
    <mergeCell ref="B118:B119"/>
    <mergeCell ref="B120:B121"/>
    <mergeCell ref="B122:B123"/>
    <mergeCell ref="B100:B101"/>
    <mergeCell ref="B78:B79"/>
    <mergeCell ref="B80:B81"/>
    <mergeCell ref="B82:B83"/>
    <mergeCell ref="B84:B85"/>
    <mergeCell ref="B86:B87"/>
    <mergeCell ref="B88:B89"/>
    <mergeCell ref="B90:B91"/>
    <mergeCell ref="B92:B93"/>
    <mergeCell ref="B94:B95"/>
    <mergeCell ref="B96:B97"/>
    <mergeCell ref="B98:B99"/>
    <mergeCell ref="B76:B77"/>
    <mergeCell ref="B54:B55"/>
    <mergeCell ref="B56:B57"/>
    <mergeCell ref="B58:B59"/>
    <mergeCell ref="B60:B61"/>
    <mergeCell ref="B62:B63"/>
    <mergeCell ref="B64:B65"/>
    <mergeCell ref="B66:B67"/>
    <mergeCell ref="B68:B69"/>
    <mergeCell ref="B70:B71"/>
    <mergeCell ref="B72:B73"/>
    <mergeCell ref="B74:B75"/>
    <mergeCell ref="B52:B53"/>
    <mergeCell ref="B30:B31"/>
    <mergeCell ref="B32:B33"/>
    <mergeCell ref="B34:B35"/>
    <mergeCell ref="B36:B37"/>
    <mergeCell ref="B38:B39"/>
    <mergeCell ref="B40:B41"/>
    <mergeCell ref="B42:B43"/>
    <mergeCell ref="B44:B45"/>
    <mergeCell ref="B46:B47"/>
    <mergeCell ref="B48:B49"/>
    <mergeCell ref="B50:B51"/>
    <mergeCell ref="B28:B29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4C37D-5014-455E-B0B6-33E69ACAAF72}">
  <dimension ref="A1:B30"/>
  <sheetViews>
    <sheetView zoomScale="73" workbookViewId="0">
      <selection activeCell="A2" sqref="A2"/>
    </sheetView>
  </sheetViews>
  <sheetFormatPr defaultColWidth="11.6328125" defaultRowHeight="15.5" x14ac:dyDescent="0.35"/>
  <cols>
    <col min="1" max="1" width="82.54296875" style="12" customWidth="1"/>
    <col min="2" max="2" width="153.26953125" style="12" customWidth="1"/>
    <col min="3" max="3" width="54.90625" style="12" customWidth="1"/>
    <col min="4" max="16384" width="11.6328125" style="12"/>
  </cols>
  <sheetData>
    <row r="1" spans="1:2" x14ac:dyDescent="0.35">
      <c r="A1" s="11" t="s">
        <v>922</v>
      </c>
      <c r="B1" s="11" t="s">
        <v>923</v>
      </c>
    </row>
    <row r="2" spans="1:2" x14ac:dyDescent="0.35">
      <c r="A2" s="12" t="s">
        <v>1238</v>
      </c>
      <c r="B2" s="12" t="s">
        <v>1239</v>
      </c>
    </row>
    <row r="3" spans="1:2" x14ac:dyDescent="0.35">
      <c r="A3" s="12" t="s">
        <v>1240</v>
      </c>
      <c r="B3" s="12" t="s">
        <v>965</v>
      </c>
    </row>
    <row r="4" spans="1:2" x14ac:dyDescent="0.35">
      <c r="A4" s="12" t="s">
        <v>1241</v>
      </c>
      <c r="B4" s="12" t="s">
        <v>1242</v>
      </c>
    </row>
    <row r="5" spans="1:2" x14ac:dyDescent="0.35">
      <c r="A5" s="12" t="s">
        <v>735</v>
      </c>
      <c r="B5" s="12" t="s">
        <v>1243</v>
      </c>
    </row>
    <row r="6" spans="1:2" x14ac:dyDescent="0.35">
      <c r="A6" s="12" t="s">
        <v>736</v>
      </c>
      <c r="B6" s="12" t="s">
        <v>1244</v>
      </c>
    </row>
    <row r="7" spans="1:2" x14ac:dyDescent="0.35">
      <c r="A7" s="12" t="s">
        <v>737</v>
      </c>
      <c r="B7" s="12" t="s">
        <v>1245</v>
      </c>
    </row>
    <row r="8" spans="1:2" x14ac:dyDescent="0.35">
      <c r="A8" s="12" t="s">
        <v>738</v>
      </c>
      <c r="B8" s="12" t="s">
        <v>1246</v>
      </c>
    </row>
    <row r="9" spans="1:2" x14ac:dyDescent="0.35">
      <c r="A9" s="12" t="s">
        <v>739</v>
      </c>
      <c r="B9" s="12" t="s">
        <v>1247</v>
      </c>
    </row>
    <row r="10" spans="1:2" x14ac:dyDescent="0.35">
      <c r="A10" s="12" t="s">
        <v>740</v>
      </c>
      <c r="B10" s="12" t="s">
        <v>1248</v>
      </c>
    </row>
    <row r="11" spans="1:2" x14ac:dyDescent="0.35">
      <c r="A11" s="12" t="s">
        <v>741</v>
      </c>
      <c r="B11" s="12" t="s">
        <v>1249</v>
      </c>
    </row>
    <row r="12" spans="1:2" x14ac:dyDescent="0.35">
      <c r="A12" s="12" t="s">
        <v>742</v>
      </c>
      <c r="B12" s="12" t="s">
        <v>1250</v>
      </c>
    </row>
    <row r="13" spans="1:2" x14ac:dyDescent="0.35">
      <c r="A13" s="12" t="s">
        <v>743</v>
      </c>
      <c r="B13" s="12" t="s">
        <v>1251</v>
      </c>
    </row>
    <row r="14" spans="1:2" x14ac:dyDescent="0.35">
      <c r="A14" s="12" t="s">
        <v>745</v>
      </c>
      <c r="B14" s="12" t="s">
        <v>1252</v>
      </c>
    </row>
    <row r="15" spans="1:2" x14ac:dyDescent="0.35">
      <c r="A15" s="12" t="s">
        <v>746</v>
      </c>
      <c r="B15" s="12" t="s">
        <v>1043</v>
      </c>
    </row>
    <row r="16" spans="1:2" x14ac:dyDescent="0.35">
      <c r="A16" s="12" t="s">
        <v>747</v>
      </c>
      <c r="B16" s="12" t="s">
        <v>1253</v>
      </c>
    </row>
    <row r="17" spans="1:2" x14ac:dyDescent="0.35">
      <c r="A17" s="12" t="s">
        <v>748</v>
      </c>
      <c r="B17" s="12" t="s">
        <v>1254</v>
      </c>
    </row>
    <row r="18" spans="1:2" x14ac:dyDescent="0.35">
      <c r="A18" s="12" t="s">
        <v>749</v>
      </c>
      <c r="B18" s="12" t="s">
        <v>1255</v>
      </c>
    </row>
    <row r="19" spans="1:2" x14ac:dyDescent="0.35">
      <c r="A19" s="12" t="s">
        <v>750</v>
      </c>
      <c r="B19" s="12" t="s">
        <v>1256</v>
      </c>
    </row>
    <row r="20" spans="1:2" x14ac:dyDescent="0.35">
      <c r="A20" s="12" t="s">
        <v>751</v>
      </c>
      <c r="B20" s="12" t="s">
        <v>1257</v>
      </c>
    </row>
    <row r="21" spans="1:2" x14ac:dyDescent="0.35">
      <c r="A21" s="12" t="s">
        <v>753</v>
      </c>
      <c r="B21" s="12" t="s">
        <v>1258</v>
      </c>
    </row>
    <row r="22" spans="1:2" x14ac:dyDescent="0.35">
      <c r="A22" s="12" t="s">
        <v>754</v>
      </c>
      <c r="B22" s="12" t="s">
        <v>1259</v>
      </c>
    </row>
    <row r="23" spans="1:2" x14ac:dyDescent="0.35">
      <c r="A23" s="12" t="s">
        <v>755</v>
      </c>
      <c r="B23" s="12" t="s">
        <v>1260</v>
      </c>
    </row>
    <row r="24" spans="1:2" x14ac:dyDescent="0.35">
      <c r="A24" s="12" t="s">
        <v>756</v>
      </c>
      <c r="B24" s="12" t="s">
        <v>1261</v>
      </c>
    </row>
    <row r="25" spans="1:2" x14ac:dyDescent="0.35">
      <c r="A25" s="12" t="s">
        <v>757</v>
      </c>
      <c r="B25" s="12" t="s">
        <v>1262</v>
      </c>
    </row>
    <row r="26" spans="1:2" x14ac:dyDescent="0.35">
      <c r="A26" s="12" t="s">
        <v>1263</v>
      </c>
      <c r="B26" s="12" t="s">
        <v>1264</v>
      </c>
    </row>
    <row r="27" spans="1:2" x14ac:dyDescent="0.35">
      <c r="A27" s="12" t="s">
        <v>1265</v>
      </c>
      <c r="B27" s="12" t="s">
        <v>1266</v>
      </c>
    </row>
    <row r="28" spans="1:2" x14ac:dyDescent="0.35">
      <c r="A28" s="12" t="s">
        <v>1267</v>
      </c>
      <c r="B28" s="12" t="s">
        <v>1268</v>
      </c>
    </row>
    <row r="29" spans="1:2" x14ac:dyDescent="0.35">
      <c r="A29" s="12" t="s">
        <v>1269</v>
      </c>
      <c r="B29" s="12" t="s">
        <v>1270</v>
      </c>
    </row>
    <row r="30" spans="1:2" x14ac:dyDescent="0.35">
      <c r="A30" s="12" t="s">
        <v>1271</v>
      </c>
      <c r="B30" s="12" t="s">
        <v>1272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 Dictionary - Team Level</vt:lpstr>
      <vt:lpstr>Team Level</vt:lpstr>
      <vt:lpstr>Data Dictionary - Player Level</vt:lpstr>
      <vt:lpstr>Match CSV - 38 Data Columns</vt:lpstr>
      <vt:lpstr>Player Level</vt:lpstr>
      <vt:lpstr>League Level</vt:lpstr>
      <vt:lpstr>Logo</vt:lpstr>
      <vt:lpstr>Team CSV Pt.2 - 442 Data Column</vt:lpstr>
      <vt:lpstr>League CSV - 49 Data Columns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aldov</dc:creator>
  <cp:lastModifiedBy>Meryl Aldover</cp:lastModifiedBy>
  <dcterms:created xsi:type="dcterms:W3CDTF">2021-02-16T09:52:38Z</dcterms:created>
  <dcterms:modified xsi:type="dcterms:W3CDTF">2023-10-11T23:22:12Z</dcterms:modified>
</cp:coreProperties>
</file>