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  <c r="B141" i="1"/>
  <c r="B133" i="1"/>
  <c r="B124" i="1"/>
  <c r="B114" i="1"/>
  <c r="B103" i="1"/>
  <c r="D89" i="1"/>
  <c r="C89" i="1"/>
  <c r="B89" i="1"/>
  <c r="D88" i="1"/>
  <c r="C88" i="1"/>
  <c r="B88" i="1"/>
  <c r="H84" i="1"/>
  <c r="H80" i="1"/>
  <c r="B71" i="1"/>
  <c r="B64" i="1"/>
  <c r="B56" i="1"/>
  <c r="B47" i="1"/>
  <c r="B37" i="1"/>
  <c r="B26" i="1"/>
  <c r="H6" i="1"/>
  <c r="H7" i="1"/>
  <c r="C12" i="1"/>
  <c r="H83" i="1" s="1"/>
  <c r="D12" i="1"/>
  <c r="I85" i="1" s="1"/>
  <c r="B12" i="1"/>
  <c r="C11" i="1"/>
  <c r="H85" i="1" s="1"/>
  <c r="D11" i="1"/>
  <c r="I86" i="1" s="1"/>
  <c r="B11" i="1"/>
  <c r="G84" i="1" s="1"/>
  <c r="G7" i="1" l="1"/>
  <c r="I3" i="1"/>
  <c r="G3" i="1"/>
  <c r="I9" i="1"/>
  <c r="G79" i="1"/>
  <c r="I81" i="1"/>
  <c r="G83" i="1"/>
  <c r="G6" i="1"/>
  <c r="I5" i="1"/>
  <c r="H3" i="1"/>
  <c r="H4" i="1"/>
  <c r="I7" i="1"/>
  <c r="H8" i="1"/>
  <c r="H79" i="1"/>
  <c r="I80" i="1"/>
  <c r="G82" i="1"/>
  <c r="I84" i="1"/>
  <c r="G86" i="1"/>
  <c r="G2" i="1"/>
  <c r="G4" i="1"/>
  <c r="H5" i="1"/>
  <c r="I2" i="1"/>
  <c r="G5" i="1"/>
  <c r="G8" i="1"/>
  <c r="I79" i="1"/>
  <c r="G81" i="1"/>
  <c r="H82" i="1"/>
  <c r="I83" i="1"/>
  <c r="G85" i="1"/>
  <c r="H86" i="1"/>
  <c r="G9" i="1"/>
  <c r="I8" i="1"/>
  <c r="I4" i="1"/>
  <c r="H2" i="1"/>
  <c r="I6" i="1"/>
  <c r="H9" i="1"/>
  <c r="G80" i="1"/>
  <c r="H81" i="1"/>
  <c r="I82" i="1"/>
</calcChain>
</file>

<file path=xl/sharedStrings.xml><?xml version="1.0" encoding="utf-8"?>
<sst xmlns="http://schemas.openxmlformats.org/spreadsheetml/2006/main" count="105" uniqueCount="19">
  <si>
    <t>kayıt no</t>
  </si>
  <si>
    <t>miktar</t>
  </si>
  <si>
    <t>adet</t>
  </si>
  <si>
    <t>katsayı</t>
  </si>
  <si>
    <t>min=</t>
  </si>
  <si>
    <t>max=</t>
  </si>
  <si>
    <t xml:space="preserve">uzaklık matrisi </t>
  </si>
  <si>
    <t>3--2</t>
  </si>
  <si>
    <t>(3--2)--7</t>
  </si>
  <si>
    <t>1--8</t>
  </si>
  <si>
    <t>4--6</t>
  </si>
  <si>
    <t>[((3--2)--7)--(4--6)]</t>
  </si>
  <si>
    <t>[((3--2)--7)--(4--6)]--(1--8)</t>
  </si>
  <si>
    <t>[[((3--2)--7)--(4--6)]--(1--8)]--5</t>
  </si>
  <si>
    <t>2--3</t>
  </si>
  <si>
    <t>(2--3)--7</t>
  </si>
  <si>
    <t>[((2--3)--7)--(1--8)]</t>
  </si>
  <si>
    <t>(4--6)--5</t>
  </si>
  <si>
    <t>[((2--3)--7)--(1--8)]--[(4--6)--5]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</si>
</sst>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6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2" xfId="0" applyNumberFormat="1" applyBorder="1"/>
    <xf numFmtId="171" fontId="0" fillId="0" borderId="1" xfId="0" applyNumberFormat="1" applyBorder="1"/>
    <xf numFmtId="171" fontId="0" fillId="0" borderId="1" xfId="0" applyNumberFormat="1" applyFill="1" applyBorder="1"/>
    <xf numFmtId="171" fontId="0" fillId="0" borderId="6" xfId="0" applyNumberFormat="1" applyBorder="1"/>
    <xf numFmtId="171" fontId="0" fillId="2" borderId="1" xfId="0" applyNumberFormat="1" applyFill="1" applyBorder="1"/>
    <xf numFmtId="171" fontId="0" fillId="2" borderId="8" xfId="0" applyNumberFormat="1" applyFill="1" applyBorder="1"/>
    <xf numFmtId="171" fontId="0" fillId="3" borderId="1" xfId="0" applyNumberFormat="1" applyFill="1" applyBorder="1"/>
    <xf numFmtId="171" fontId="0" fillId="3" borderId="9" xfId="0" applyNumberFormat="1" applyFill="1" applyBorder="1"/>
    <xf numFmtId="171" fontId="0" fillId="0" borderId="0" xfId="0" applyNumberFormat="1"/>
    <xf numFmtId="171" fontId="0" fillId="4" borderId="1" xfId="0" applyNumberFormat="1" applyFill="1" applyBorder="1"/>
    <xf numFmtId="16" fontId="0" fillId="0" borderId="0" xfId="0" applyNumberFormat="1"/>
    <xf numFmtId="49" fontId="1" fillId="0" borderId="5" xfId="0" applyNumberFormat="1" applyFont="1" applyBorder="1"/>
    <xf numFmtId="49" fontId="1" fillId="0" borderId="7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0" fontId="0" fillId="3" borderId="1" xfId="0" applyFill="1" applyBorder="1"/>
    <xf numFmtId="0" fontId="0" fillId="3" borderId="9" xfId="0" applyFill="1" applyBorder="1"/>
    <xf numFmtId="0" fontId="1" fillId="0" borderId="5" xfId="0" applyFont="1" applyBorder="1"/>
    <xf numFmtId="0" fontId="1" fillId="0" borderId="7" xfId="0" applyFont="1" applyBorder="1"/>
    <xf numFmtId="0" fontId="1" fillId="0" borderId="3" xfId="0" applyFont="1" applyBorder="1"/>
    <xf numFmtId="0" fontId="1" fillId="0" borderId="4" xfId="0" applyFont="1" applyBorder="1"/>
    <xf numFmtId="171" fontId="0" fillId="4" borderId="8" xfId="0" applyNumberFormat="1" applyFill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0" fillId="5" borderId="0" xfId="0" applyFill="1"/>
    <xf numFmtId="0" fontId="0" fillId="6" borderId="0" xfId="0" applyFill="1"/>
    <xf numFmtId="171" fontId="3" fillId="4" borderId="1" xfId="0" applyNumberFormat="1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workbookViewId="0">
      <selection activeCell="M149" sqref="M149"/>
    </sheetView>
  </sheetViews>
  <sheetFormatPr defaultRowHeight="15" x14ac:dyDescent="0.25"/>
  <cols>
    <col min="1" max="2" width="24.140625" bestFit="1" customWidth="1"/>
  </cols>
  <sheetData>
    <row r="1" spans="1:11" x14ac:dyDescent="0.25">
      <c r="A1" s="6" t="s">
        <v>0</v>
      </c>
      <c r="B1" s="7" t="s">
        <v>1</v>
      </c>
      <c r="C1" s="7" t="s">
        <v>2</v>
      </c>
      <c r="D1" s="8" t="s">
        <v>3</v>
      </c>
      <c r="F1" s="6" t="s">
        <v>0</v>
      </c>
      <c r="G1" s="7" t="s">
        <v>1</v>
      </c>
      <c r="H1" s="7" t="s">
        <v>2</v>
      </c>
      <c r="I1" s="8" t="s">
        <v>3</v>
      </c>
    </row>
    <row r="2" spans="1:11" x14ac:dyDescent="0.25">
      <c r="A2" s="9">
        <v>1</v>
      </c>
      <c r="B2" s="2">
        <v>2000</v>
      </c>
      <c r="C2" s="2">
        <v>50</v>
      </c>
      <c r="D2" s="10">
        <v>1.5</v>
      </c>
      <c r="F2" s="9">
        <v>1</v>
      </c>
      <c r="G2" s="2">
        <f>(B2-B$11)/(B$12-B$11)</f>
        <v>0.42857142857142855</v>
      </c>
      <c r="H2" s="2">
        <f t="shared" ref="H2:I9" si="0">(C2-C$11)/(C$12-C$11)</f>
        <v>0.23529411764705882</v>
      </c>
      <c r="I2" s="10">
        <f t="shared" si="0"/>
        <v>0</v>
      </c>
    </row>
    <row r="3" spans="1:11" x14ac:dyDescent="0.25">
      <c r="A3" s="9">
        <v>2</v>
      </c>
      <c r="B3" s="2">
        <v>3000</v>
      </c>
      <c r="C3" s="2">
        <v>12</v>
      </c>
      <c r="D3" s="10">
        <v>3</v>
      </c>
      <c r="F3" s="9">
        <v>2</v>
      </c>
      <c r="G3" s="2">
        <f>(B3-B$11)/(B$12-B$11)</f>
        <v>0.7142857142857143</v>
      </c>
      <c r="H3" s="2">
        <f t="shared" si="0"/>
        <v>1.1764705882352941E-2</v>
      </c>
      <c r="I3" s="10">
        <f t="shared" si="0"/>
        <v>0.42857142857142855</v>
      </c>
    </row>
    <row r="4" spans="1:11" x14ac:dyDescent="0.25">
      <c r="A4" s="9">
        <v>3</v>
      </c>
      <c r="B4" s="2">
        <v>4000</v>
      </c>
      <c r="C4" s="2">
        <v>30</v>
      </c>
      <c r="D4" s="10">
        <v>2.8</v>
      </c>
      <c r="F4" s="9">
        <v>3</v>
      </c>
      <c r="G4" s="2">
        <f t="shared" ref="G3:G9" si="1">(B4-B$11)/(B$12-B$11)</f>
        <v>1</v>
      </c>
      <c r="H4" s="2">
        <f>(C4-C$11)/(C$12-C$11)</f>
        <v>0.11764705882352941</v>
      </c>
      <c r="I4" s="10">
        <f t="shared" si="0"/>
        <v>0.37142857142857139</v>
      </c>
    </row>
    <row r="5" spans="1:11" x14ac:dyDescent="0.25">
      <c r="A5" s="9">
        <v>4</v>
      </c>
      <c r="B5" s="2">
        <v>1800</v>
      </c>
      <c r="C5" s="2">
        <v>100</v>
      </c>
      <c r="D5" s="10">
        <v>4.3</v>
      </c>
      <c r="F5" s="9">
        <v>4</v>
      </c>
      <c r="G5" s="2">
        <f>(B5-B$11)/(B$12-B$11)</f>
        <v>0.37142857142857144</v>
      </c>
      <c r="H5" s="2">
        <f t="shared" si="0"/>
        <v>0.52941176470588236</v>
      </c>
      <c r="I5" s="10">
        <f t="shared" si="0"/>
        <v>0.79999999999999993</v>
      </c>
    </row>
    <row r="6" spans="1:11" x14ac:dyDescent="0.25">
      <c r="A6" s="9">
        <v>5</v>
      </c>
      <c r="B6" s="2">
        <v>500</v>
      </c>
      <c r="C6" s="2">
        <v>180</v>
      </c>
      <c r="D6" s="10">
        <v>3.2</v>
      </c>
      <c r="F6" s="9">
        <v>5</v>
      </c>
      <c r="G6" s="2">
        <f t="shared" si="1"/>
        <v>0</v>
      </c>
      <c r="H6" s="2">
        <f>(C6-C$11)/(C$12-C$11)</f>
        <v>1</v>
      </c>
      <c r="I6" s="10">
        <f>(D6-D$11)/(D$12-D$11)</f>
        <v>0.48571428571428577</v>
      </c>
    </row>
    <row r="7" spans="1:11" x14ac:dyDescent="0.25">
      <c r="A7" s="9">
        <v>6</v>
      </c>
      <c r="B7" s="2">
        <v>1500</v>
      </c>
      <c r="C7" s="2">
        <v>45</v>
      </c>
      <c r="D7" s="10">
        <v>5</v>
      </c>
      <c r="F7" s="9">
        <v>6</v>
      </c>
      <c r="G7" s="2">
        <f t="shared" si="1"/>
        <v>0.2857142857142857</v>
      </c>
      <c r="H7" s="2">
        <f t="shared" si="0"/>
        <v>0.20588235294117646</v>
      </c>
      <c r="I7" s="10">
        <f>(D7-D$11)/(D$12-D$11)</f>
        <v>1</v>
      </c>
    </row>
    <row r="8" spans="1:11" x14ac:dyDescent="0.25">
      <c r="A8" s="9">
        <v>7</v>
      </c>
      <c r="B8" s="2">
        <v>2500</v>
      </c>
      <c r="C8" s="2">
        <v>10</v>
      </c>
      <c r="D8" s="10">
        <v>4</v>
      </c>
      <c r="F8" s="9">
        <v>7</v>
      </c>
      <c r="G8" s="2">
        <f>(B8-B$11)/(B$12-B$11)</f>
        <v>0.5714285714285714</v>
      </c>
      <c r="H8" s="2">
        <f>(C8-C$11)/(C$12-C$11)</f>
        <v>0</v>
      </c>
      <c r="I8" s="10">
        <f t="shared" si="0"/>
        <v>0.7142857142857143</v>
      </c>
    </row>
    <row r="9" spans="1:11" ht="15.75" thickBot="1" x14ac:dyDescent="0.3">
      <c r="A9" s="11">
        <v>8</v>
      </c>
      <c r="B9" s="12">
        <v>900</v>
      </c>
      <c r="C9" s="12">
        <v>64</v>
      </c>
      <c r="D9" s="13">
        <v>2</v>
      </c>
      <c r="F9" s="11">
        <v>8</v>
      </c>
      <c r="G9" s="12">
        <f t="shared" si="1"/>
        <v>0.11428571428571428</v>
      </c>
      <c r="H9" s="12">
        <f t="shared" si="0"/>
        <v>0.31764705882352939</v>
      </c>
      <c r="I9" s="13">
        <f>(D9-D$11)/(D$12-D$11)</f>
        <v>0.14285714285714285</v>
      </c>
    </row>
    <row r="11" spans="1:11" x14ac:dyDescent="0.25">
      <c r="A11" s="1" t="s">
        <v>4</v>
      </c>
      <c r="B11" s="1">
        <f>MIN(B2:B9)</f>
        <v>500</v>
      </c>
      <c r="C11" s="1">
        <f t="shared" ref="C11:D11" si="2">MIN(C2:C9)</f>
        <v>10</v>
      </c>
      <c r="D11" s="1">
        <f t="shared" si="2"/>
        <v>1.5</v>
      </c>
    </row>
    <row r="12" spans="1:11" x14ac:dyDescent="0.25">
      <c r="A12" s="1" t="s">
        <v>5</v>
      </c>
      <c r="B12" s="1">
        <f>MAX(B2:B9)</f>
        <v>4000</v>
      </c>
      <c r="C12" s="1">
        <f t="shared" ref="C12:D12" si="3">MAX(C2:C9)</f>
        <v>180</v>
      </c>
      <c r="D12" s="1">
        <f t="shared" si="3"/>
        <v>5</v>
      </c>
    </row>
    <row r="15" spans="1:11" ht="15.75" thickBot="1" x14ac:dyDescent="0.3">
      <c r="A15" t="s">
        <v>6</v>
      </c>
    </row>
    <row r="16" spans="1:11" x14ac:dyDescent="0.25">
      <c r="A16" s="14"/>
      <c r="B16" s="27">
        <v>1</v>
      </c>
      <c r="C16" s="27">
        <v>2</v>
      </c>
      <c r="D16" s="27">
        <v>3</v>
      </c>
      <c r="E16" s="27">
        <v>4</v>
      </c>
      <c r="F16" s="27">
        <v>5</v>
      </c>
      <c r="G16" s="27">
        <v>6</v>
      </c>
      <c r="H16" s="27">
        <v>7</v>
      </c>
      <c r="I16" s="28">
        <v>8</v>
      </c>
      <c r="K16" s="24" t="s">
        <v>7</v>
      </c>
    </row>
    <row r="17" spans="1:10" x14ac:dyDescent="0.25">
      <c r="A17" s="25">
        <v>1</v>
      </c>
      <c r="B17" s="20">
        <v>0</v>
      </c>
      <c r="C17" s="15">
        <v>0.56149000000000004</v>
      </c>
      <c r="D17" s="16">
        <v>0.69161499999999998</v>
      </c>
      <c r="E17" s="16">
        <v>0.85426599999999997</v>
      </c>
      <c r="F17" s="16">
        <v>1.002181</v>
      </c>
      <c r="G17" s="16">
        <v>1.01058</v>
      </c>
      <c r="H17" s="16">
        <v>0.76549</v>
      </c>
      <c r="I17" s="17">
        <v>0.35491640000000002</v>
      </c>
    </row>
    <row r="18" spans="1:10" x14ac:dyDescent="0.25">
      <c r="A18" s="25">
        <v>2</v>
      </c>
      <c r="B18" s="18">
        <v>0.56149000000000004</v>
      </c>
      <c r="C18" s="20">
        <v>0</v>
      </c>
      <c r="D18" s="16">
        <v>0.31001459999999997</v>
      </c>
      <c r="E18" s="16">
        <v>0.72351100000000002</v>
      </c>
      <c r="F18" s="16">
        <v>1.220688</v>
      </c>
      <c r="G18" s="16">
        <v>0.74019299999999999</v>
      </c>
      <c r="H18" s="16">
        <v>0.31965500000000002</v>
      </c>
      <c r="I18" s="17">
        <v>0.73157099999999997</v>
      </c>
    </row>
    <row r="19" spans="1:10" x14ac:dyDescent="0.25">
      <c r="A19" s="25">
        <v>3</v>
      </c>
      <c r="B19" s="18">
        <v>0.69161499999999998</v>
      </c>
      <c r="C19" s="23">
        <v>0.31001459999999997</v>
      </c>
      <c r="D19" s="20">
        <v>0</v>
      </c>
      <c r="E19" s="16">
        <v>0.86505799999999999</v>
      </c>
      <c r="F19" s="16">
        <v>1.3385100000000001</v>
      </c>
      <c r="G19" s="16">
        <v>0.95555800000000002</v>
      </c>
      <c r="H19" s="16">
        <v>0.561307</v>
      </c>
      <c r="I19" s="17">
        <v>0.93634099999999998</v>
      </c>
    </row>
    <row r="20" spans="1:10" x14ac:dyDescent="0.25">
      <c r="A20" s="25">
        <v>4</v>
      </c>
      <c r="B20" s="18">
        <v>0.85426599999999997</v>
      </c>
      <c r="C20" s="18">
        <v>0.72351100000000002</v>
      </c>
      <c r="D20" s="18">
        <v>0.86505799999999999</v>
      </c>
      <c r="E20" s="20">
        <v>0</v>
      </c>
      <c r="F20" s="16">
        <v>0.67689600000000005</v>
      </c>
      <c r="G20" s="16">
        <v>0.38989499999999999</v>
      </c>
      <c r="H20" s="16">
        <v>0.572384</v>
      </c>
      <c r="I20" s="17">
        <v>0.73675199999999996</v>
      </c>
    </row>
    <row r="21" spans="1:10" x14ac:dyDescent="0.25">
      <c r="A21" s="25">
        <v>5</v>
      </c>
      <c r="B21" s="18">
        <v>1.002181</v>
      </c>
      <c r="C21" s="18">
        <v>1.220688</v>
      </c>
      <c r="D21" s="18">
        <v>1.3385100000000001</v>
      </c>
      <c r="E21" s="18">
        <v>0.67689600000000005</v>
      </c>
      <c r="F21" s="20">
        <v>0</v>
      </c>
      <c r="G21" s="16">
        <v>0.98830399999999996</v>
      </c>
      <c r="H21" s="16">
        <v>1.174213</v>
      </c>
      <c r="I21" s="17">
        <v>0.77215100000000003</v>
      </c>
    </row>
    <row r="22" spans="1:10" x14ac:dyDescent="0.25">
      <c r="A22" s="25">
        <v>6</v>
      </c>
      <c r="B22" s="18">
        <v>1.01058</v>
      </c>
      <c r="C22" s="18">
        <v>0.74019299999999999</v>
      </c>
      <c r="D22" s="18">
        <v>0.95555800000000002</v>
      </c>
      <c r="E22" s="18">
        <v>0.38989499999999999</v>
      </c>
      <c r="F22" s="18">
        <v>0.98830399999999996</v>
      </c>
      <c r="G22" s="20">
        <v>0</v>
      </c>
      <c r="H22" s="16">
        <v>0.45349</v>
      </c>
      <c r="I22" s="17">
        <v>0.88123399999999996</v>
      </c>
    </row>
    <row r="23" spans="1:10" x14ac:dyDescent="0.25">
      <c r="A23" s="25">
        <v>7</v>
      </c>
      <c r="B23" s="18">
        <v>0.76549</v>
      </c>
      <c r="C23" s="18">
        <v>0.31965500000000002</v>
      </c>
      <c r="D23" s="18">
        <v>0.561307</v>
      </c>
      <c r="E23" s="18">
        <v>0.572384</v>
      </c>
      <c r="F23" s="18">
        <v>1.174213</v>
      </c>
      <c r="G23" s="18">
        <v>0.45349</v>
      </c>
      <c r="H23" s="20">
        <v>0</v>
      </c>
      <c r="I23" s="17">
        <v>0.79775300000000005</v>
      </c>
    </row>
    <row r="24" spans="1:10" ht="15.75" thickBot="1" x14ac:dyDescent="0.3">
      <c r="A24" s="26">
        <v>8</v>
      </c>
      <c r="B24" s="19">
        <v>0.35491640000000002</v>
      </c>
      <c r="C24" s="19">
        <v>0.73157099999999997</v>
      </c>
      <c r="D24" s="19">
        <v>0.93634099999999998</v>
      </c>
      <c r="E24" s="19">
        <v>0.73675199999999996</v>
      </c>
      <c r="F24" s="19">
        <v>0.77215100000000003</v>
      </c>
      <c r="G24" s="19">
        <v>0.88123399999999996</v>
      </c>
      <c r="H24" s="19">
        <v>0.79775300000000005</v>
      </c>
      <c r="I24" s="21">
        <v>0</v>
      </c>
    </row>
    <row r="26" spans="1:10" x14ac:dyDescent="0.25">
      <c r="A26" t="s">
        <v>4</v>
      </c>
      <c r="B26" s="22">
        <f>MIN(B18:B24,C19:C24,D20:D24,E21:E24,F22:F24,G23:G24,H24)</f>
        <v>0.31001459999999997</v>
      </c>
    </row>
    <row r="27" spans="1:10" ht="15.75" thickBot="1" x14ac:dyDescent="0.3"/>
    <row r="28" spans="1:10" x14ac:dyDescent="0.25">
      <c r="A28" s="4"/>
      <c r="B28" s="33" t="s">
        <v>7</v>
      </c>
      <c r="C28" s="33">
        <v>1</v>
      </c>
      <c r="D28" s="33">
        <v>4</v>
      </c>
      <c r="E28" s="33">
        <v>5</v>
      </c>
      <c r="F28" s="33">
        <v>6</v>
      </c>
      <c r="G28" s="33">
        <v>7</v>
      </c>
      <c r="H28" s="34">
        <v>8</v>
      </c>
      <c r="J28" t="s">
        <v>8</v>
      </c>
    </row>
    <row r="29" spans="1:10" x14ac:dyDescent="0.25">
      <c r="A29" s="31" t="s">
        <v>7</v>
      </c>
      <c r="B29" s="29">
        <v>0</v>
      </c>
      <c r="C29" s="1"/>
      <c r="D29" s="1"/>
      <c r="E29" s="1"/>
      <c r="F29" s="1"/>
      <c r="G29" s="1"/>
      <c r="H29" s="5"/>
    </row>
    <row r="30" spans="1:10" x14ac:dyDescent="0.25">
      <c r="A30" s="31">
        <v>1</v>
      </c>
      <c r="B30" s="18">
        <v>0.56149000000000004</v>
      </c>
      <c r="C30" s="29">
        <v>0</v>
      </c>
      <c r="D30" s="1"/>
      <c r="E30" s="1"/>
      <c r="F30" s="1"/>
      <c r="G30" s="1"/>
      <c r="H30" s="5"/>
    </row>
    <row r="31" spans="1:10" x14ac:dyDescent="0.25">
      <c r="A31" s="31">
        <v>4</v>
      </c>
      <c r="B31" s="18">
        <v>0.72351100000000002</v>
      </c>
      <c r="C31" s="18">
        <v>0.85426599999999997</v>
      </c>
      <c r="D31" s="29">
        <v>0</v>
      </c>
      <c r="E31" s="1"/>
      <c r="F31" s="1"/>
      <c r="G31" s="1"/>
      <c r="H31" s="5"/>
    </row>
    <row r="32" spans="1:10" x14ac:dyDescent="0.25">
      <c r="A32" s="31">
        <v>5</v>
      </c>
      <c r="B32" s="18">
        <v>1.220688</v>
      </c>
      <c r="C32" s="18">
        <v>1.002181</v>
      </c>
      <c r="D32" s="18">
        <v>0.67689600000000005</v>
      </c>
      <c r="E32" s="29">
        <v>0</v>
      </c>
      <c r="F32" s="1"/>
      <c r="G32" s="1"/>
      <c r="H32" s="5"/>
    </row>
    <row r="33" spans="1:9" x14ac:dyDescent="0.25">
      <c r="A33" s="31">
        <v>6</v>
      </c>
      <c r="B33" s="18">
        <v>0.74019299999999999</v>
      </c>
      <c r="C33" s="18">
        <v>1.01058</v>
      </c>
      <c r="D33" s="18">
        <v>0.38989499999999999</v>
      </c>
      <c r="E33" s="18">
        <v>0.98830399999999996</v>
      </c>
      <c r="F33" s="29">
        <v>0</v>
      </c>
      <c r="G33" s="1"/>
      <c r="H33" s="5"/>
    </row>
    <row r="34" spans="1:9" x14ac:dyDescent="0.25">
      <c r="A34" s="31">
        <v>7</v>
      </c>
      <c r="B34" s="23">
        <v>0.31965500000000002</v>
      </c>
      <c r="C34" s="18">
        <v>0.76549</v>
      </c>
      <c r="D34" s="18">
        <v>0.572384</v>
      </c>
      <c r="E34" s="18">
        <v>1.174213</v>
      </c>
      <c r="F34" s="18">
        <v>0.45349</v>
      </c>
      <c r="G34" s="29">
        <v>0</v>
      </c>
      <c r="H34" s="5"/>
    </row>
    <row r="35" spans="1:9" ht="15.75" thickBot="1" x14ac:dyDescent="0.3">
      <c r="A35" s="32">
        <v>8</v>
      </c>
      <c r="B35" s="19">
        <v>0.73157099999999997</v>
      </c>
      <c r="C35" s="19">
        <v>0.35491640000000002</v>
      </c>
      <c r="D35" s="19">
        <v>0.73675199999999996</v>
      </c>
      <c r="E35" s="19">
        <v>0.77215100000000003</v>
      </c>
      <c r="F35" s="19">
        <v>0.88123399999999996</v>
      </c>
      <c r="G35" s="19">
        <v>0.79775300000000005</v>
      </c>
      <c r="H35" s="30">
        <v>0</v>
      </c>
    </row>
    <row r="37" spans="1:9" x14ac:dyDescent="0.25">
      <c r="A37" t="s">
        <v>4</v>
      </c>
      <c r="B37" s="22">
        <f>MIN(B30:B35,C31:C35,D32:D35,E33:E36,F34:F35,G35)</f>
        <v>0.31965500000000002</v>
      </c>
    </row>
    <row r="38" spans="1:9" ht="15.75" thickBot="1" x14ac:dyDescent="0.3"/>
    <row r="39" spans="1:9" x14ac:dyDescent="0.25">
      <c r="A39" s="4"/>
      <c r="B39" s="33" t="s">
        <v>8</v>
      </c>
      <c r="C39" s="33">
        <v>1</v>
      </c>
      <c r="D39" s="33">
        <v>4</v>
      </c>
      <c r="E39" s="33">
        <v>5</v>
      </c>
      <c r="F39" s="33">
        <v>6</v>
      </c>
      <c r="G39" s="34">
        <v>8</v>
      </c>
      <c r="I39" t="s">
        <v>8</v>
      </c>
    </row>
    <row r="40" spans="1:9" x14ac:dyDescent="0.25">
      <c r="A40" s="31" t="s">
        <v>8</v>
      </c>
      <c r="B40" s="29">
        <v>0</v>
      </c>
      <c r="C40" s="1"/>
      <c r="D40" s="1"/>
      <c r="E40" s="1"/>
      <c r="F40" s="1"/>
      <c r="G40" s="5"/>
      <c r="I40" t="s">
        <v>9</v>
      </c>
    </row>
    <row r="41" spans="1:9" x14ac:dyDescent="0.25">
      <c r="A41" s="31">
        <v>1</v>
      </c>
      <c r="B41" s="18">
        <v>0.56149000000000004</v>
      </c>
      <c r="C41" s="29">
        <v>0</v>
      </c>
      <c r="D41" s="1"/>
      <c r="E41" s="1"/>
      <c r="F41" s="1"/>
      <c r="G41" s="5"/>
    </row>
    <row r="42" spans="1:9" x14ac:dyDescent="0.25">
      <c r="A42" s="31">
        <v>4</v>
      </c>
      <c r="B42" s="18">
        <v>0.572384</v>
      </c>
      <c r="C42" s="18">
        <v>0.85426599999999997</v>
      </c>
      <c r="D42" s="29">
        <v>0</v>
      </c>
      <c r="E42" s="1"/>
      <c r="F42" s="1"/>
      <c r="G42" s="5"/>
    </row>
    <row r="43" spans="1:9" x14ac:dyDescent="0.25">
      <c r="A43" s="31">
        <v>5</v>
      </c>
      <c r="B43" s="18">
        <v>1.174213</v>
      </c>
      <c r="C43" s="18">
        <v>1.002181</v>
      </c>
      <c r="D43" s="18">
        <v>0.67689600000000005</v>
      </c>
      <c r="E43" s="29">
        <v>0</v>
      </c>
      <c r="F43" s="1"/>
      <c r="G43" s="5"/>
    </row>
    <row r="44" spans="1:9" x14ac:dyDescent="0.25">
      <c r="A44" s="31">
        <v>6</v>
      </c>
      <c r="B44" s="18">
        <v>0.45349</v>
      </c>
      <c r="C44" s="18">
        <v>1.01058</v>
      </c>
      <c r="D44" s="18">
        <v>0.38989499999999999</v>
      </c>
      <c r="E44" s="18">
        <v>0.98830399999999996</v>
      </c>
      <c r="F44" s="29">
        <v>0</v>
      </c>
      <c r="G44" s="5"/>
    </row>
    <row r="45" spans="1:9" ht="15.75" thickBot="1" x14ac:dyDescent="0.3">
      <c r="A45" s="32">
        <v>8</v>
      </c>
      <c r="B45" s="19">
        <v>0.73157099999999997</v>
      </c>
      <c r="C45" s="35">
        <v>0.35491640000000002</v>
      </c>
      <c r="D45" s="19">
        <v>0.73675199999999996</v>
      </c>
      <c r="E45" s="19">
        <v>0.77215100000000003</v>
      </c>
      <c r="F45" s="19">
        <v>0.88123399999999996</v>
      </c>
      <c r="G45" s="30">
        <v>0</v>
      </c>
    </row>
    <row r="47" spans="1:9" x14ac:dyDescent="0.25">
      <c r="A47" t="s">
        <v>4</v>
      </c>
      <c r="B47" s="22">
        <f>MIN(B41:B45,C42:C45,D43:D45,E44:E45,F45)</f>
        <v>0.35491640000000002</v>
      </c>
    </row>
    <row r="48" spans="1:9" ht="15.75" thickBot="1" x14ac:dyDescent="0.3"/>
    <row r="49" spans="1:8" x14ac:dyDescent="0.25">
      <c r="A49" s="4"/>
      <c r="B49" s="33" t="s">
        <v>8</v>
      </c>
      <c r="C49" s="33" t="s">
        <v>9</v>
      </c>
      <c r="D49" s="33">
        <v>4</v>
      </c>
      <c r="E49" s="33">
        <v>5</v>
      </c>
      <c r="F49" s="34">
        <v>6</v>
      </c>
      <c r="H49" t="s">
        <v>8</v>
      </c>
    </row>
    <row r="50" spans="1:8" x14ac:dyDescent="0.25">
      <c r="A50" s="31" t="s">
        <v>8</v>
      </c>
      <c r="B50" s="29">
        <v>0</v>
      </c>
      <c r="C50" s="1"/>
      <c r="D50" s="1"/>
      <c r="E50" s="1"/>
      <c r="F50" s="5"/>
      <c r="H50" t="s">
        <v>9</v>
      </c>
    </row>
    <row r="51" spans="1:8" x14ac:dyDescent="0.25">
      <c r="A51" s="31" t="s">
        <v>9</v>
      </c>
      <c r="B51" s="18">
        <v>0.56149000000000004</v>
      </c>
      <c r="C51" s="29">
        <v>0</v>
      </c>
      <c r="D51" s="1"/>
      <c r="E51" s="1"/>
      <c r="F51" s="5"/>
      <c r="H51" t="s">
        <v>10</v>
      </c>
    </row>
    <row r="52" spans="1:8" x14ac:dyDescent="0.25">
      <c r="A52" s="31">
        <v>4</v>
      </c>
      <c r="B52" s="18">
        <v>0.572384</v>
      </c>
      <c r="C52" s="18">
        <v>0.73675199999999996</v>
      </c>
      <c r="D52" s="29">
        <v>0</v>
      </c>
      <c r="E52" s="1"/>
      <c r="F52" s="5"/>
    </row>
    <row r="53" spans="1:8" x14ac:dyDescent="0.25">
      <c r="A53" s="31">
        <v>5</v>
      </c>
      <c r="B53" s="18">
        <v>1.174213</v>
      </c>
      <c r="C53" s="18">
        <v>1.002181</v>
      </c>
      <c r="D53" s="18">
        <v>0.67689600000000005</v>
      </c>
      <c r="E53" s="29">
        <v>0</v>
      </c>
      <c r="F53" s="5"/>
    </row>
    <row r="54" spans="1:8" ht="15.75" thickBot="1" x14ac:dyDescent="0.3">
      <c r="A54" s="32">
        <v>6</v>
      </c>
      <c r="B54" s="19">
        <v>0.45349</v>
      </c>
      <c r="C54" s="19">
        <v>0.88123399999999996</v>
      </c>
      <c r="D54" s="35">
        <v>0.38989499999999999</v>
      </c>
      <c r="E54" s="19">
        <v>0.98830399999999996</v>
      </c>
      <c r="F54" s="30">
        <v>0</v>
      </c>
    </row>
    <row r="56" spans="1:8" x14ac:dyDescent="0.25">
      <c r="A56" t="s">
        <v>4</v>
      </c>
      <c r="B56" s="22">
        <f>MIN(B51:B54,C52:C54,D53:D54,E54)</f>
        <v>0.38989499999999999</v>
      </c>
    </row>
    <row r="57" spans="1:8" ht="15.75" thickBot="1" x14ac:dyDescent="0.3"/>
    <row r="58" spans="1:8" x14ac:dyDescent="0.25">
      <c r="A58" s="4"/>
      <c r="B58" s="33" t="s">
        <v>8</v>
      </c>
      <c r="C58" s="33" t="s">
        <v>9</v>
      </c>
      <c r="D58" s="33" t="s">
        <v>10</v>
      </c>
      <c r="E58" s="34">
        <v>5</v>
      </c>
      <c r="G58" s="38" t="s">
        <v>11</v>
      </c>
    </row>
    <row r="59" spans="1:8" x14ac:dyDescent="0.25">
      <c r="A59" s="31" t="s">
        <v>8</v>
      </c>
      <c r="B59" s="29">
        <v>0</v>
      </c>
      <c r="C59" s="1"/>
      <c r="D59" s="1"/>
      <c r="E59" s="5"/>
      <c r="G59" t="s">
        <v>9</v>
      </c>
    </row>
    <row r="60" spans="1:8" x14ac:dyDescent="0.25">
      <c r="A60" s="31" t="s">
        <v>9</v>
      </c>
      <c r="B60" s="18">
        <v>0.56149000000000004</v>
      </c>
      <c r="C60" s="29">
        <v>0</v>
      </c>
      <c r="D60" s="1"/>
      <c r="E60" s="5"/>
    </row>
    <row r="61" spans="1:8" x14ac:dyDescent="0.25">
      <c r="A61" s="31" t="s">
        <v>10</v>
      </c>
      <c r="B61" s="23">
        <v>0.45349</v>
      </c>
      <c r="C61" s="18">
        <v>0.73675199999999996</v>
      </c>
      <c r="D61" s="29">
        <v>0</v>
      </c>
      <c r="E61" s="5"/>
    </row>
    <row r="62" spans="1:8" ht="15.75" thickBot="1" x14ac:dyDescent="0.3">
      <c r="A62" s="32">
        <v>5</v>
      </c>
      <c r="B62" s="19">
        <v>1.174213</v>
      </c>
      <c r="C62" s="19">
        <v>1.002181</v>
      </c>
      <c r="D62" s="19">
        <v>0.67689600000000005</v>
      </c>
      <c r="E62" s="30">
        <v>0</v>
      </c>
    </row>
    <row r="64" spans="1:8" x14ac:dyDescent="0.25">
      <c r="A64" s="37" t="s">
        <v>4</v>
      </c>
      <c r="B64" s="22">
        <f>MIN(B60:B62,C61:C62,D62)</f>
        <v>0.45349</v>
      </c>
    </row>
    <row r="65" spans="1:10" ht="15.75" thickBot="1" x14ac:dyDescent="0.3"/>
    <row r="66" spans="1:10" x14ac:dyDescent="0.25">
      <c r="A66" s="4"/>
      <c r="B66" s="39" t="s">
        <v>11</v>
      </c>
      <c r="C66" s="33" t="s">
        <v>9</v>
      </c>
      <c r="D66" s="34">
        <v>5</v>
      </c>
      <c r="F66" s="38" t="s">
        <v>12</v>
      </c>
    </row>
    <row r="67" spans="1:10" x14ac:dyDescent="0.25">
      <c r="A67" s="40" t="s">
        <v>11</v>
      </c>
      <c r="B67" s="29">
        <v>0</v>
      </c>
      <c r="C67" s="1"/>
      <c r="D67" s="5"/>
    </row>
    <row r="68" spans="1:10" x14ac:dyDescent="0.25">
      <c r="A68" s="31" t="s">
        <v>9</v>
      </c>
      <c r="B68" s="23">
        <v>0.56149000000000004</v>
      </c>
      <c r="C68" s="29">
        <v>0</v>
      </c>
      <c r="D68" s="5"/>
    </row>
    <row r="69" spans="1:10" ht="15.75" thickBot="1" x14ac:dyDescent="0.3">
      <c r="A69" s="32">
        <v>5</v>
      </c>
      <c r="B69" s="19">
        <v>0.67689600000000005</v>
      </c>
      <c r="C69" s="19">
        <v>1.002181</v>
      </c>
      <c r="D69" s="30">
        <v>0</v>
      </c>
    </row>
    <row r="71" spans="1:10" x14ac:dyDescent="0.25">
      <c r="A71" t="s">
        <v>4</v>
      </c>
      <c r="B71" s="22">
        <f>MIN(B68:B69,C69)</f>
        <v>0.56149000000000004</v>
      </c>
    </row>
    <row r="72" spans="1:10" ht="15.75" thickBot="1" x14ac:dyDescent="0.3"/>
    <row r="73" spans="1:10" x14ac:dyDescent="0.25">
      <c r="A73" s="4"/>
      <c r="B73" s="39" t="s">
        <v>12</v>
      </c>
      <c r="C73" s="34">
        <v>5</v>
      </c>
      <c r="E73" s="38" t="s">
        <v>13</v>
      </c>
    </row>
    <row r="74" spans="1:10" x14ac:dyDescent="0.25">
      <c r="A74" s="40" t="s">
        <v>12</v>
      </c>
      <c r="B74" s="29">
        <v>0</v>
      </c>
      <c r="C74" s="5"/>
    </row>
    <row r="75" spans="1:10" ht="15.75" thickBot="1" x14ac:dyDescent="0.3">
      <c r="A75" s="32">
        <v>5</v>
      </c>
      <c r="B75" s="19">
        <v>0.67689600000000005</v>
      </c>
      <c r="C75" s="30">
        <v>0</v>
      </c>
    </row>
    <row r="76" spans="1:10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</row>
    <row r="77" spans="1:10" ht="15.75" thickBot="1" x14ac:dyDescent="0.3">
      <c r="A77" s="42"/>
      <c r="B77" s="42"/>
      <c r="C77" s="42"/>
      <c r="D77" s="42"/>
      <c r="E77" s="42"/>
      <c r="F77" s="42"/>
      <c r="G77" s="42"/>
      <c r="H77" s="42"/>
      <c r="I77" s="42"/>
      <c r="J77" s="42"/>
    </row>
    <row r="78" spans="1:10" x14ac:dyDescent="0.25">
      <c r="A78" s="6" t="s">
        <v>0</v>
      </c>
      <c r="B78" s="7" t="s">
        <v>1</v>
      </c>
      <c r="C78" s="7" t="s">
        <v>2</v>
      </c>
      <c r="D78" s="8" t="s">
        <v>3</v>
      </c>
      <c r="F78" s="6" t="s">
        <v>0</v>
      </c>
      <c r="G78" s="7" t="s">
        <v>1</v>
      </c>
      <c r="H78" s="7" t="s">
        <v>2</v>
      </c>
      <c r="I78" s="8" t="s">
        <v>3</v>
      </c>
    </row>
    <row r="79" spans="1:10" x14ac:dyDescent="0.25">
      <c r="A79" s="9">
        <v>1</v>
      </c>
      <c r="B79" s="2">
        <v>2000</v>
      </c>
      <c r="C79" s="2">
        <v>50</v>
      </c>
      <c r="D79" s="10">
        <v>1.5</v>
      </c>
      <c r="F79" s="9">
        <v>1</v>
      </c>
      <c r="G79" s="2">
        <f>(B79-B$11)/(B$12-B$11)</f>
        <v>0.42857142857142855</v>
      </c>
      <c r="H79" s="2">
        <f t="shared" ref="H79:H86" si="4">(C79-C$11)/(C$12-C$11)</f>
        <v>0.23529411764705882</v>
      </c>
      <c r="I79" s="10">
        <f t="shared" ref="I79:I86" si="5">(D79-D$11)/(D$12-D$11)</f>
        <v>0</v>
      </c>
    </row>
    <row r="80" spans="1:10" x14ac:dyDescent="0.25">
      <c r="A80" s="9">
        <v>2</v>
      </c>
      <c r="B80" s="2">
        <v>3000</v>
      </c>
      <c r="C80" s="2">
        <v>12</v>
      </c>
      <c r="D80" s="10">
        <v>3</v>
      </c>
      <c r="F80" s="9">
        <v>2</v>
      </c>
      <c r="G80" s="2">
        <f>(B80-B$11)/(B$12-B$11)</f>
        <v>0.7142857142857143</v>
      </c>
      <c r="H80" s="2">
        <f t="shared" si="4"/>
        <v>1.1764705882352941E-2</v>
      </c>
      <c r="I80" s="10">
        <f t="shared" si="5"/>
        <v>0.42857142857142855</v>
      </c>
    </row>
    <row r="81" spans="1:11" x14ac:dyDescent="0.25">
      <c r="A81" s="9">
        <v>3</v>
      </c>
      <c r="B81" s="2">
        <v>4000</v>
      </c>
      <c r="C81" s="2">
        <v>30</v>
      </c>
      <c r="D81" s="10">
        <v>2.8</v>
      </c>
      <c r="F81" s="9">
        <v>3</v>
      </c>
      <c r="G81" s="2">
        <f t="shared" ref="G81:G87" si="6">(B81-B$11)/(B$12-B$11)</f>
        <v>1</v>
      </c>
      <c r="H81" s="2">
        <f>(C81-C$11)/(C$12-C$11)</f>
        <v>0.11764705882352941</v>
      </c>
      <c r="I81" s="10">
        <f t="shared" si="5"/>
        <v>0.37142857142857139</v>
      </c>
    </row>
    <row r="82" spans="1:11" x14ac:dyDescent="0.25">
      <c r="A82" s="9">
        <v>4</v>
      </c>
      <c r="B82" s="2">
        <v>1800</v>
      </c>
      <c r="C82" s="2">
        <v>100</v>
      </c>
      <c r="D82" s="10">
        <v>4.3</v>
      </c>
      <c r="F82" s="9">
        <v>4</v>
      </c>
      <c r="G82" s="2">
        <f>(B82-B$11)/(B$12-B$11)</f>
        <v>0.37142857142857144</v>
      </c>
      <c r="H82" s="2">
        <f t="shared" ref="H82:H89" si="7">(C82-C$11)/(C$12-C$11)</f>
        <v>0.52941176470588236</v>
      </c>
      <c r="I82" s="10">
        <f t="shared" si="5"/>
        <v>0.79999999999999993</v>
      </c>
    </row>
    <row r="83" spans="1:11" x14ac:dyDescent="0.25">
      <c r="A83" s="9">
        <v>5</v>
      </c>
      <c r="B83" s="2">
        <v>500</v>
      </c>
      <c r="C83" s="2">
        <v>180</v>
      </c>
      <c r="D83" s="10">
        <v>3.2</v>
      </c>
      <c r="F83" s="9">
        <v>5</v>
      </c>
      <c r="G83" s="2">
        <f t="shared" ref="G83:G89" si="8">(B83-B$11)/(B$12-B$11)</f>
        <v>0</v>
      </c>
      <c r="H83" s="2">
        <f>(C83-C$11)/(C$12-C$11)</f>
        <v>1</v>
      </c>
      <c r="I83" s="10">
        <f>(D83-D$11)/(D$12-D$11)</f>
        <v>0.48571428571428577</v>
      </c>
    </row>
    <row r="84" spans="1:11" x14ac:dyDescent="0.25">
      <c r="A84" s="9">
        <v>6</v>
      </c>
      <c r="B84" s="2">
        <v>1500</v>
      </c>
      <c r="C84" s="2">
        <v>45</v>
      </c>
      <c r="D84" s="10">
        <v>5</v>
      </c>
      <c r="F84" s="9">
        <v>6</v>
      </c>
      <c r="G84" s="2">
        <f t="shared" si="8"/>
        <v>0.2857142857142857</v>
      </c>
      <c r="H84" s="2">
        <f t="shared" ref="H84:H91" si="9">(C84-C$11)/(C$12-C$11)</f>
        <v>0.20588235294117646</v>
      </c>
      <c r="I84" s="10">
        <f>(D84-D$11)/(D$12-D$11)</f>
        <v>1</v>
      </c>
    </row>
    <row r="85" spans="1:11" x14ac:dyDescent="0.25">
      <c r="A85" s="9">
        <v>7</v>
      </c>
      <c r="B85" s="2">
        <v>2500</v>
      </c>
      <c r="C85" s="2">
        <v>10</v>
      </c>
      <c r="D85" s="10">
        <v>4</v>
      </c>
      <c r="F85" s="9">
        <v>7</v>
      </c>
      <c r="G85" s="2">
        <f>(B85-B$11)/(B$12-B$11)</f>
        <v>0.5714285714285714</v>
      </c>
      <c r="H85" s="2">
        <f>(C85-C$11)/(C$12-C$11)</f>
        <v>0</v>
      </c>
      <c r="I85" s="10">
        <f t="shared" ref="I85:I92" si="10">(D85-D$11)/(D$12-D$11)</f>
        <v>0.7142857142857143</v>
      </c>
    </row>
    <row r="86" spans="1:11" ht="15.75" thickBot="1" x14ac:dyDescent="0.3">
      <c r="A86" s="11">
        <v>8</v>
      </c>
      <c r="B86" s="12">
        <v>900</v>
      </c>
      <c r="C86" s="12">
        <v>64</v>
      </c>
      <c r="D86" s="13">
        <v>2</v>
      </c>
      <c r="F86" s="11">
        <v>8</v>
      </c>
      <c r="G86" s="12">
        <f t="shared" ref="G86:G92" si="11">(B86-B$11)/(B$12-B$11)</f>
        <v>0.11428571428571428</v>
      </c>
      <c r="H86" s="12">
        <f t="shared" ref="H86:H93" si="12">(C86-C$11)/(C$12-C$11)</f>
        <v>0.31764705882352939</v>
      </c>
      <c r="I86" s="13">
        <f>(D86-D$11)/(D$12-D$11)</f>
        <v>0.14285714285714285</v>
      </c>
    </row>
    <row r="88" spans="1:11" x14ac:dyDescent="0.25">
      <c r="A88" s="1" t="s">
        <v>4</v>
      </c>
      <c r="B88" s="1">
        <f>MIN(B79:B86)</f>
        <v>500</v>
      </c>
      <c r="C88" s="1">
        <f t="shared" ref="C88:D88" si="13">MIN(C79:C86)</f>
        <v>10</v>
      </c>
      <c r="D88" s="1">
        <f t="shared" si="13"/>
        <v>1.5</v>
      </c>
    </row>
    <row r="89" spans="1:11" x14ac:dyDescent="0.25">
      <c r="A89" s="1" t="s">
        <v>5</v>
      </c>
      <c r="B89" s="1">
        <f>MAX(B79:B86)</f>
        <v>4000</v>
      </c>
      <c r="C89" s="1">
        <f t="shared" ref="C89:D89" si="14">MAX(C79:C86)</f>
        <v>180</v>
      </c>
      <c r="D89" s="1">
        <f t="shared" si="14"/>
        <v>5</v>
      </c>
    </row>
    <row r="92" spans="1:11" ht="15.75" thickBot="1" x14ac:dyDescent="0.3">
      <c r="A92" t="s">
        <v>6</v>
      </c>
    </row>
    <row r="93" spans="1:11" x14ac:dyDescent="0.25">
      <c r="A93" s="14"/>
      <c r="B93" s="27">
        <v>1</v>
      </c>
      <c r="C93" s="27">
        <v>2</v>
      </c>
      <c r="D93" s="27">
        <v>3</v>
      </c>
      <c r="E93" s="27">
        <v>4</v>
      </c>
      <c r="F93" s="27">
        <v>5</v>
      </c>
      <c r="G93" s="27">
        <v>6</v>
      </c>
      <c r="H93" s="27">
        <v>7</v>
      </c>
      <c r="I93" s="28">
        <v>8</v>
      </c>
      <c r="K93" t="s">
        <v>14</v>
      </c>
    </row>
    <row r="94" spans="1:11" x14ac:dyDescent="0.25">
      <c r="A94" s="25">
        <v>1</v>
      </c>
      <c r="B94" s="20">
        <v>0</v>
      </c>
      <c r="C94" s="15">
        <v>0.56149000000000004</v>
      </c>
      <c r="D94" s="16">
        <v>0.69161499999999998</v>
      </c>
      <c r="E94" s="16">
        <v>0.85426599999999997</v>
      </c>
      <c r="F94" s="16">
        <v>1.002181</v>
      </c>
      <c r="G94" s="16">
        <v>1.01058</v>
      </c>
      <c r="H94" s="16">
        <v>0.76549</v>
      </c>
      <c r="I94" s="17">
        <v>0.35491640000000002</v>
      </c>
    </row>
    <row r="95" spans="1:11" x14ac:dyDescent="0.25">
      <c r="A95" s="25">
        <v>2</v>
      </c>
      <c r="B95" s="18">
        <v>0.56149000000000004</v>
      </c>
      <c r="C95" s="20">
        <v>0</v>
      </c>
      <c r="D95" s="16">
        <v>0.31001459999999997</v>
      </c>
      <c r="E95" s="16">
        <v>0.72351100000000002</v>
      </c>
      <c r="F95" s="16">
        <v>1.220688</v>
      </c>
      <c r="G95" s="16">
        <v>0.74019299999999999</v>
      </c>
      <c r="H95" s="16">
        <v>0.31965500000000002</v>
      </c>
      <c r="I95" s="17">
        <v>0.73157099999999997</v>
      </c>
    </row>
    <row r="96" spans="1:11" x14ac:dyDescent="0.25">
      <c r="A96" s="25">
        <v>3</v>
      </c>
      <c r="B96" s="18">
        <v>0.69161499999999998</v>
      </c>
      <c r="C96" s="43">
        <v>0.31001459999999997</v>
      </c>
      <c r="D96" s="20">
        <v>0</v>
      </c>
      <c r="E96" s="16">
        <v>0.86505799999999999</v>
      </c>
      <c r="F96" s="16">
        <v>1.3385100000000001</v>
      </c>
      <c r="G96" s="16">
        <v>0.95555800000000002</v>
      </c>
      <c r="H96" s="16">
        <v>0.561307</v>
      </c>
      <c r="I96" s="17">
        <v>0.93634099999999998</v>
      </c>
    </row>
    <row r="97" spans="1:10" x14ac:dyDescent="0.25">
      <c r="A97" s="25">
        <v>4</v>
      </c>
      <c r="B97" s="18">
        <v>0.85426599999999997</v>
      </c>
      <c r="C97" s="18">
        <v>0.72351100000000002</v>
      </c>
      <c r="D97" s="18">
        <v>0.86505799999999999</v>
      </c>
      <c r="E97" s="20">
        <v>0</v>
      </c>
      <c r="F97" s="16">
        <v>0.67689600000000005</v>
      </c>
      <c r="G97" s="16">
        <v>0.38989499999999999</v>
      </c>
      <c r="H97" s="16">
        <v>0.572384</v>
      </c>
      <c r="I97" s="17">
        <v>0.73675199999999996</v>
      </c>
    </row>
    <row r="98" spans="1:10" x14ac:dyDescent="0.25">
      <c r="A98" s="25">
        <v>5</v>
      </c>
      <c r="B98" s="18">
        <v>1.002181</v>
      </c>
      <c r="C98" s="18">
        <v>1.220688</v>
      </c>
      <c r="D98" s="18">
        <v>1.3385100000000001</v>
      </c>
      <c r="E98" s="18">
        <v>0.67689600000000005</v>
      </c>
      <c r="F98" s="20">
        <v>0</v>
      </c>
      <c r="G98" s="16">
        <v>0.98830399999999996</v>
      </c>
      <c r="H98" s="16">
        <v>1.174213</v>
      </c>
      <c r="I98" s="17">
        <v>0.77215100000000003</v>
      </c>
    </row>
    <row r="99" spans="1:10" x14ac:dyDescent="0.25">
      <c r="A99" s="25">
        <v>6</v>
      </c>
      <c r="B99" s="18">
        <v>1.01058</v>
      </c>
      <c r="C99" s="18">
        <v>0.74019299999999999</v>
      </c>
      <c r="D99" s="18">
        <v>0.95555800000000002</v>
      </c>
      <c r="E99" s="18">
        <v>0.38989499999999999</v>
      </c>
      <c r="F99" s="18">
        <v>0.98830399999999996</v>
      </c>
      <c r="G99" s="20">
        <v>0</v>
      </c>
      <c r="H99" s="16">
        <v>0.45349</v>
      </c>
      <c r="I99" s="17">
        <v>0.88123399999999996</v>
      </c>
    </row>
    <row r="100" spans="1:10" x14ac:dyDescent="0.25">
      <c r="A100" s="25">
        <v>7</v>
      </c>
      <c r="B100" s="18">
        <v>0.76549</v>
      </c>
      <c r="C100" s="18">
        <v>0.31965500000000002</v>
      </c>
      <c r="D100" s="18">
        <v>0.561307</v>
      </c>
      <c r="E100" s="18">
        <v>0.572384</v>
      </c>
      <c r="F100" s="18">
        <v>1.174213</v>
      </c>
      <c r="G100" s="18">
        <v>0.45349</v>
      </c>
      <c r="H100" s="20">
        <v>0</v>
      </c>
      <c r="I100" s="17">
        <v>0.79775300000000005</v>
      </c>
    </row>
    <row r="101" spans="1:10" ht="15.75" thickBot="1" x14ac:dyDescent="0.3">
      <c r="A101" s="26">
        <v>8</v>
      </c>
      <c r="B101" s="19">
        <v>0.35491640000000002</v>
      </c>
      <c r="C101" s="19">
        <v>0.73157099999999997</v>
      </c>
      <c r="D101" s="19">
        <v>0.93634099999999998</v>
      </c>
      <c r="E101" s="19">
        <v>0.73675199999999996</v>
      </c>
      <c r="F101" s="19">
        <v>0.77215100000000003</v>
      </c>
      <c r="G101" s="19">
        <v>0.88123399999999996</v>
      </c>
      <c r="H101" s="19">
        <v>0.79775300000000005</v>
      </c>
      <c r="I101" s="21">
        <v>0</v>
      </c>
    </row>
    <row r="103" spans="1:10" x14ac:dyDescent="0.25">
      <c r="A103" t="s">
        <v>4</v>
      </c>
      <c r="B103" s="22">
        <f>MIN(B95:B101,C96:C101,D97:D101,E98:E101,F99:F101,G100:G101,H101)</f>
        <v>0.31001459999999997</v>
      </c>
    </row>
    <row r="104" spans="1:10" ht="15.75" thickBot="1" x14ac:dyDescent="0.3"/>
    <row r="105" spans="1:10" x14ac:dyDescent="0.25">
      <c r="A105" s="4"/>
      <c r="B105" s="33" t="s">
        <v>14</v>
      </c>
      <c r="C105" s="33">
        <v>1</v>
      </c>
      <c r="D105" s="33">
        <v>4</v>
      </c>
      <c r="E105" s="33">
        <v>5</v>
      </c>
      <c r="F105" s="33">
        <v>6</v>
      </c>
      <c r="G105" s="33">
        <v>7</v>
      </c>
      <c r="H105" s="34">
        <v>8</v>
      </c>
      <c r="J105" t="s">
        <v>14</v>
      </c>
    </row>
    <row r="106" spans="1:10" x14ac:dyDescent="0.25">
      <c r="A106" s="31" t="s">
        <v>14</v>
      </c>
      <c r="B106" s="29">
        <v>0</v>
      </c>
      <c r="C106" s="1"/>
      <c r="D106" s="1"/>
      <c r="E106" s="1"/>
      <c r="F106" s="1"/>
      <c r="G106" s="1"/>
      <c r="H106" s="5"/>
      <c r="J106" t="s">
        <v>9</v>
      </c>
    </row>
    <row r="107" spans="1:10" x14ac:dyDescent="0.25">
      <c r="A107" s="31">
        <v>1</v>
      </c>
      <c r="B107" s="18">
        <v>0.69161499999999998</v>
      </c>
      <c r="C107" s="29">
        <v>0</v>
      </c>
      <c r="D107" s="1"/>
      <c r="E107" s="1"/>
      <c r="F107" s="1"/>
      <c r="G107" s="1"/>
      <c r="H107" s="5"/>
    </row>
    <row r="108" spans="1:10" x14ac:dyDescent="0.25">
      <c r="A108" s="31">
        <v>4</v>
      </c>
      <c r="B108" s="18">
        <v>0.86505799999999999</v>
      </c>
      <c r="C108" s="18">
        <v>0.85426599999999997</v>
      </c>
      <c r="D108" s="29">
        <v>0</v>
      </c>
      <c r="E108" s="1"/>
      <c r="F108" s="1"/>
      <c r="G108" s="1"/>
      <c r="H108" s="5"/>
    </row>
    <row r="109" spans="1:10" x14ac:dyDescent="0.25">
      <c r="A109" s="31">
        <v>5</v>
      </c>
      <c r="B109" s="18">
        <v>1.3385100000000001</v>
      </c>
      <c r="C109" s="18">
        <v>1.002181</v>
      </c>
      <c r="D109" s="18">
        <v>0.67689600000000005</v>
      </c>
      <c r="E109" s="29">
        <v>0</v>
      </c>
      <c r="F109" s="1"/>
      <c r="G109" s="1"/>
      <c r="H109" s="5"/>
    </row>
    <row r="110" spans="1:10" x14ac:dyDescent="0.25">
      <c r="A110" s="31">
        <v>6</v>
      </c>
      <c r="B110" s="18">
        <v>0.95555800000000002</v>
      </c>
      <c r="C110" s="18">
        <v>1.01058</v>
      </c>
      <c r="D110" s="18">
        <v>0.38989499999999999</v>
      </c>
      <c r="E110" s="18">
        <v>0.98830399999999996</v>
      </c>
      <c r="F110" s="29">
        <v>0</v>
      </c>
      <c r="G110" s="1"/>
      <c r="H110" s="5"/>
    </row>
    <row r="111" spans="1:10" x14ac:dyDescent="0.25">
      <c r="A111" s="31">
        <v>7</v>
      </c>
      <c r="B111" s="18">
        <v>0.561307</v>
      </c>
      <c r="C111" s="18">
        <v>0.76549</v>
      </c>
      <c r="D111" s="18">
        <v>0.572384</v>
      </c>
      <c r="E111" s="18">
        <v>1.174213</v>
      </c>
      <c r="F111" s="18">
        <v>0.45349</v>
      </c>
      <c r="G111" s="29">
        <v>0</v>
      </c>
      <c r="H111" s="5"/>
    </row>
    <row r="112" spans="1:10" ht="15.75" thickBot="1" x14ac:dyDescent="0.3">
      <c r="A112" s="32">
        <v>8</v>
      </c>
      <c r="B112" s="19">
        <v>0.93634099999999998</v>
      </c>
      <c r="C112" s="35">
        <v>0.35491640000000002</v>
      </c>
      <c r="D112" s="19">
        <v>0.73675199999999996</v>
      </c>
      <c r="E112" s="19">
        <v>0.77215100000000003</v>
      </c>
      <c r="F112" s="19">
        <v>0.88123399999999996</v>
      </c>
      <c r="G112" s="19">
        <v>0.79775300000000005</v>
      </c>
      <c r="H112" s="30">
        <v>0</v>
      </c>
    </row>
    <row r="114" spans="1:9" x14ac:dyDescent="0.25">
      <c r="A114" t="s">
        <v>4</v>
      </c>
      <c r="B114" s="22">
        <f>MIN(B107:B112,C108:C112,D109:D112,E110:E112,F111:F112,G112)</f>
        <v>0.35491640000000002</v>
      </c>
    </row>
    <row r="115" spans="1:9" ht="15.75" thickBot="1" x14ac:dyDescent="0.3"/>
    <row r="116" spans="1:9" x14ac:dyDescent="0.25">
      <c r="A116" s="4"/>
      <c r="B116" s="33" t="s">
        <v>14</v>
      </c>
      <c r="C116" s="33" t="s">
        <v>9</v>
      </c>
      <c r="D116" s="33">
        <v>4</v>
      </c>
      <c r="E116" s="33">
        <v>5</v>
      </c>
      <c r="F116" s="33">
        <v>6</v>
      </c>
      <c r="G116" s="34">
        <v>7</v>
      </c>
      <c r="H116" s="36"/>
      <c r="I116" t="s">
        <v>14</v>
      </c>
    </row>
    <row r="117" spans="1:9" x14ac:dyDescent="0.25">
      <c r="A117" s="31" t="s">
        <v>14</v>
      </c>
      <c r="B117" s="29">
        <v>0</v>
      </c>
      <c r="C117" s="1"/>
      <c r="D117" s="1"/>
      <c r="E117" s="1"/>
      <c r="F117" s="1"/>
      <c r="G117" s="5"/>
      <c r="H117" s="3"/>
      <c r="I117" t="s">
        <v>9</v>
      </c>
    </row>
    <row r="118" spans="1:9" x14ac:dyDescent="0.25">
      <c r="A118" s="31" t="s">
        <v>9</v>
      </c>
      <c r="B118" s="18">
        <v>0.93634099999999998</v>
      </c>
      <c r="C118" s="29">
        <v>0</v>
      </c>
      <c r="D118" s="1"/>
      <c r="E118" s="1"/>
      <c r="F118" s="1"/>
      <c r="G118" s="5"/>
      <c r="H118" s="3"/>
      <c r="I118" t="s">
        <v>10</v>
      </c>
    </row>
    <row r="119" spans="1:9" x14ac:dyDescent="0.25">
      <c r="A119" s="31">
        <v>4</v>
      </c>
      <c r="B119" s="18">
        <v>0.86505799999999999</v>
      </c>
      <c r="C119" s="18">
        <v>0.85426599999999997</v>
      </c>
      <c r="D119" s="29">
        <v>0</v>
      </c>
      <c r="E119" s="1"/>
      <c r="F119" s="1"/>
      <c r="G119" s="5"/>
      <c r="H119" s="3"/>
    </row>
    <row r="120" spans="1:9" x14ac:dyDescent="0.25">
      <c r="A120" s="31">
        <v>5</v>
      </c>
      <c r="B120" s="18">
        <v>1.3385100000000001</v>
      </c>
      <c r="C120" s="18">
        <v>1.002181</v>
      </c>
      <c r="D120" s="18">
        <v>0.67689600000000005</v>
      </c>
      <c r="E120" s="29">
        <v>0</v>
      </c>
      <c r="F120" s="1"/>
      <c r="G120" s="5"/>
      <c r="H120" s="3"/>
    </row>
    <row r="121" spans="1:9" x14ac:dyDescent="0.25">
      <c r="A121" s="31">
        <v>6</v>
      </c>
      <c r="B121" s="18">
        <v>0.95555800000000002</v>
      </c>
      <c r="C121" s="18">
        <v>1.01058</v>
      </c>
      <c r="D121" s="23">
        <v>0.38989499999999999</v>
      </c>
      <c r="E121" s="18">
        <v>0.98830399999999996</v>
      </c>
      <c r="F121" s="29">
        <v>0</v>
      </c>
      <c r="G121" s="5"/>
      <c r="H121" s="3"/>
    </row>
    <row r="122" spans="1:9" ht="15.75" thickBot="1" x14ac:dyDescent="0.3">
      <c r="A122" s="32">
        <v>7</v>
      </c>
      <c r="B122" s="19">
        <v>0.561307</v>
      </c>
      <c r="C122" s="19">
        <v>0.79775300000000005</v>
      </c>
      <c r="D122" s="19">
        <v>0.572384</v>
      </c>
      <c r="E122" s="19">
        <v>1.174213</v>
      </c>
      <c r="F122" s="19">
        <v>0.45349</v>
      </c>
      <c r="G122" s="30">
        <v>0</v>
      </c>
      <c r="H122" s="3"/>
    </row>
    <row r="124" spans="1:9" x14ac:dyDescent="0.25">
      <c r="A124" t="s">
        <v>4</v>
      </c>
      <c r="B124" s="22">
        <f>MIN(B118:B122,C119:C122,D120:D122,E121:E122,F122)</f>
        <v>0.38989499999999999</v>
      </c>
    </row>
    <row r="125" spans="1:9" ht="15.75" thickBot="1" x14ac:dyDescent="0.3"/>
    <row r="126" spans="1:9" x14ac:dyDescent="0.25">
      <c r="A126" s="4"/>
      <c r="B126" s="33" t="s">
        <v>14</v>
      </c>
      <c r="C126" s="33" t="s">
        <v>9</v>
      </c>
      <c r="D126" s="33" t="s">
        <v>10</v>
      </c>
      <c r="E126" s="33">
        <v>5</v>
      </c>
      <c r="F126" s="34">
        <v>7</v>
      </c>
      <c r="H126" t="s">
        <v>15</v>
      </c>
    </row>
    <row r="127" spans="1:9" x14ac:dyDescent="0.25">
      <c r="A127" s="31" t="s">
        <v>14</v>
      </c>
      <c r="B127" s="29">
        <v>0</v>
      </c>
      <c r="C127" s="1"/>
      <c r="D127" s="1"/>
      <c r="E127" s="1"/>
      <c r="F127" s="5"/>
      <c r="H127" t="s">
        <v>9</v>
      </c>
    </row>
    <row r="128" spans="1:9" x14ac:dyDescent="0.25">
      <c r="A128" s="31" t="s">
        <v>9</v>
      </c>
      <c r="B128" s="18">
        <v>0.93634099999999998</v>
      </c>
      <c r="C128" s="29">
        <v>0</v>
      </c>
      <c r="D128" s="1"/>
      <c r="E128" s="1"/>
      <c r="F128" s="5"/>
      <c r="H128" t="s">
        <v>10</v>
      </c>
    </row>
    <row r="129" spans="1:7" x14ac:dyDescent="0.25">
      <c r="A129" s="31" t="s">
        <v>10</v>
      </c>
      <c r="B129" s="18">
        <v>0.95555800000000002</v>
      </c>
      <c r="C129" s="18">
        <v>1.01058</v>
      </c>
      <c r="D129" s="29">
        <v>0</v>
      </c>
      <c r="E129" s="1"/>
      <c r="F129" s="5"/>
    </row>
    <row r="130" spans="1:7" x14ac:dyDescent="0.25">
      <c r="A130" s="31">
        <v>5</v>
      </c>
      <c r="B130" s="18">
        <v>1.3385100000000001</v>
      </c>
      <c r="C130" s="18">
        <v>1.002181</v>
      </c>
      <c r="D130" s="18">
        <v>0.98830399999999996</v>
      </c>
      <c r="E130" s="29">
        <v>0</v>
      </c>
      <c r="F130" s="5"/>
    </row>
    <row r="131" spans="1:7" ht="15.75" thickBot="1" x14ac:dyDescent="0.3">
      <c r="A131" s="32">
        <v>7</v>
      </c>
      <c r="B131" s="35">
        <v>0.561307</v>
      </c>
      <c r="C131" s="19">
        <v>0.79775300000000005</v>
      </c>
      <c r="D131" s="19">
        <v>0.572384</v>
      </c>
      <c r="E131" s="19">
        <v>1.174213</v>
      </c>
      <c r="F131" s="29">
        <v>0</v>
      </c>
    </row>
    <row r="133" spans="1:7" x14ac:dyDescent="0.25">
      <c r="A133" t="s">
        <v>4</v>
      </c>
      <c r="B133" s="22">
        <f>MIN(B128:B131,C129:C131,D130:D131,E131)</f>
        <v>0.561307</v>
      </c>
    </row>
    <row r="134" spans="1:7" ht="15.75" thickBot="1" x14ac:dyDescent="0.3"/>
    <row r="135" spans="1:7" x14ac:dyDescent="0.25">
      <c r="A135" s="4"/>
      <c r="B135" s="33" t="s">
        <v>15</v>
      </c>
      <c r="C135" s="33" t="s">
        <v>9</v>
      </c>
      <c r="D135" s="33" t="s">
        <v>10</v>
      </c>
      <c r="E135" s="34">
        <v>5</v>
      </c>
      <c r="F135" s="38"/>
      <c r="G135" s="38" t="s">
        <v>16</v>
      </c>
    </row>
    <row r="136" spans="1:7" x14ac:dyDescent="0.25">
      <c r="A136" s="31" t="s">
        <v>15</v>
      </c>
      <c r="B136" s="29">
        <v>0</v>
      </c>
      <c r="C136" s="1"/>
      <c r="D136" s="1"/>
      <c r="E136" s="5"/>
      <c r="G136" t="s">
        <v>10</v>
      </c>
    </row>
    <row r="137" spans="1:7" x14ac:dyDescent="0.25">
      <c r="A137" s="31" t="s">
        <v>9</v>
      </c>
      <c r="B137" s="23">
        <v>0.93634099999999998</v>
      </c>
      <c r="C137" s="29">
        <v>0</v>
      </c>
      <c r="D137" s="1"/>
      <c r="E137" s="5"/>
    </row>
    <row r="138" spans="1:7" x14ac:dyDescent="0.25">
      <c r="A138" s="31" t="s">
        <v>10</v>
      </c>
      <c r="B138" s="18">
        <v>0.95555800000000002</v>
      </c>
      <c r="C138" s="18">
        <v>1.01058</v>
      </c>
      <c r="D138" s="29">
        <v>0</v>
      </c>
      <c r="E138" s="5"/>
    </row>
    <row r="139" spans="1:7" ht="15.75" thickBot="1" x14ac:dyDescent="0.3">
      <c r="A139" s="32">
        <v>5</v>
      </c>
      <c r="B139" s="18">
        <v>1.3385100000000001</v>
      </c>
      <c r="C139" s="18">
        <v>1.002181</v>
      </c>
      <c r="D139" s="18">
        <v>0.98830399999999996</v>
      </c>
      <c r="E139" s="29">
        <v>0</v>
      </c>
    </row>
    <row r="140" spans="1:7" x14ac:dyDescent="0.25">
      <c r="A140" s="38"/>
      <c r="B140" s="22"/>
    </row>
    <row r="141" spans="1:7" x14ac:dyDescent="0.25">
      <c r="A141" s="38" t="s">
        <v>4</v>
      </c>
      <c r="B141" s="22">
        <f>MIN(B137:B139,C138:C139,D139)</f>
        <v>0.93634099999999998</v>
      </c>
    </row>
    <row r="142" spans="1:7" ht="15.75" thickBot="1" x14ac:dyDescent="0.3">
      <c r="B142" s="38"/>
    </row>
    <row r="143" spans="1:7" x14ac:dyDescent="0.25">
      <c r="A143" s="44"/>
      <c r="B143" s="39" t="s">
        <v>16</v>
      </c>
      <c r="C143" s="33" t="s">
        <v>10</v>
      </c>
      <c r="D143" s="34">
        <v>5</v>
      </c>
      <c r="F143" s="38" t="s">
        <v>16</v>
      </c>
    </row>
    <row r="144" spans="1:7" x14ac:dyDescent="0.25">
      <c r="A144" s="40" t="s">
        <v>16</v>
      </c>
      <c r="B144" s="29">
        <v>0</v>
      </c>
      <c r="C144" s="1"/>
      <c r="D144" s="5"/>
      <c r="F144" t="s">
        <v>17</v>
      </c>
    </row>
    <row r="145" spans="1:5" x14ac:dyDescent="0.25">
      <c r="A145" s="31" t="s">
        <v>10</v>
      </c>
      <c r="B145" s="18">
        <v>1.01058</v>
      </c>
      <c r="C145" s="29">
        <v>0</v>
      </c>
      <c r="D145" s="5"/>
    </row>
    <row r="146" spans="1:5" ht="15.75" thickBot="1" x14ac:dyDescent="0.3">
      <c r="A146" s="32">
        <v>5</v>
      </c>
      <c r="B146" s="18">
        <v>1.3385100000000001</v>
      </c>
      <c r="C146" s="23">
        <v>0.98830399999999996</v>
      </c>
      <c r="D146" s="29">
        <v>0</v>
      </c>
    </row>
    <row r="148" spans="1:5" x14ac:dyDescent="0.25">
      <c r="A148" t="s">
        <v>4</v>
      </c>
      <c r="B148" s="22">
        <f>MIN(B145:B146,C146)</f>
        <v>0.98830399999999996</v>
      </c>
    </row>
    <row r="149" spans="1:5" ht="15.75" thickBot="1" x14ac:dyDescent="0.3"/>
    <row r="150" spans="1:5" x14ac:dyDescent="0.25">
      <c r="A150" s="4"/>
      <c r="B150" s="39" t="s">
        <v>16</v>
      </c>
      <c r="C150" s="34" t="s">
        <v>17</v>
      </c>
      <c r="E150" s="38" t="s">
        <v>18</v>
      </c>
    </row>
    <row r="151" spans="1:5" x14ac:dyDescent="0.25">
      <c r="A151" s="40" t="s">
        <v>16</v>
      </c>
      <c r="B151" s="29">
        <v>0</v>
      </c>
      <c r="C151" s="5"/>
    </row>
    <row r="152" spans="1:5" ht="15.75" thickBot="1" x14ac:dyDescent="0.3">
      <c r="A152" s="32" t="s">
        <v>17</v>
      </c>
      <c r="B152" s="18">
        <v>1.3385100000000001</v>
      </c>
      <c r="C152" s="2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2022-01-09T22:07:49Z</dcterms:modified>
</cp:coreProperties>
</file>