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Concordia\Summer 2022\SOEN 6611\Ass #1\"/>
    </mc:Choice>
  </mc:AlternateContent>
  <xr:revisionPtr revIDLastSave="0" documentId="13_ncr:1_{CB585096-65B1-439A-9780-51E368CAA605}"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Sheet1!$A$1:$K$54</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g60WX95ie5HAoqzPE7HfajM0pPHw=="/>
    </ext>
  </extLst>
</workbook>
</file>

<file path=xl/calcChain.xml><?xml version="1.0" encoding="utf-8"?>
<calcChain xmlns="http://schemas.openxmlformats.org/spreadsheetml/2006/main">
  <c r="C57" i="1" l="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3" i="1"/>
  <c r="F34" i="1"/>
  <c r="F35" i="1"/>
  <c r="F36" i="1"/>
  <c r="F37" i="1"/>
  <c r="F38" i="1"/>
  <c r="F39" i="1"/>
  <c r="F40" i="1"/>
  <c r="F41" i="1"/>
  <c r="F42" i="1"/>
  <c r="F43" i="1"/>
  <c r="F44" i="1"/>
  <c r="F45" i="1"/>
  <c r="F46" i="1"/>
  <c r="F47" i="1"/>
  <c r="F48" i="1"/>
  <c r="F49" i="1"/>
  <c r="F50" i="1"/>
  <c r="F51" i="1"/>
  <c r="F52" i="1"/>
  <c r="F53" i="1"/>
  <c r="F54" i="1"/>
  <c r="F21" i="1"/>
  <c r="F22" i="1"/>
  <c r="F23" i="1"/>
  <c r="F24" i="1"/>
  <c r="F25" i="1"/>
  <c r="F26" i="1"/>
  <c r="F27" i="1"/>
  <c r="F28" i="1"/>
  <c r="F29" i="1"/>
  <c r="F30" i="1"/>
  <c r="F31" i="1"/>
  <c r="F32" i="1"/>
  <c r="F33" i="1"/>
  <c r="F12" i="1"/>
  <c r="F13" i="1"/>
  <c r="F14" i="1"/>
  <c r="F15" i="1"/>
  <c r="F16" i="1"/>
  <c r="F17" i="1"/>
  <c r="F18" i="1"/>
  <c r="F19" i="1"/>
  <c r="F20" i="1"/>
  <c r="F3" i="1"/>
  <c r="F4" i="1"/>
  <c r="F6" i="1"/>
  <c r="F7" i="1"/>
  <c r="F8" i="1"/>
  <c r="F9" i="1"/>
  <c r="F10" i="1"/>
  <c r="F11" i="1"/>
  <c r="F2" i="1"/>
  <c r="H2" i="1" l="1"/>
  <c r="G2" i="1"/>
  <c r="F56" i="1"/>
  <c r="I2" i="1" l="1"/>
  <c r="J2" i="1"/>
</calcChain>
</file>

<file path=xl/sharedStrings.xml><?xml version="1.0" encoding="utf-8"?>
<sst xmlns="http://schemas.openxmlformats.org/spreadsheetml/2006/main" count="173" uniqueCount="113">
  <si>
    <t>Programming Langugage</t>
  </si>
  <si>
    <t xml:space="preserve">SLOC: Manual counting </t>
  </si>
  <si>
    <t>Effort (in minutes) to write the program</t>
  </si>
  <si>
    <t xml:space="preserve"> Rules of counting</t>
  </si>
  <si>
    <t>Java</t>
  </si>
  <si>
    <t>Number of terminal semicolons and closed braces.</t>
  </si>
  <si>
    <t xml:space="preserve">a.	Physical SLOC : A line in the source code which is not a comment or a blank line. 
b.	Logical SLOC: Gives the number of statements in the program. </t>
  </si>
  <si>
    <t>180 (3 hrs)</t>
  </si>
  <si>
    <t>it takes the source
code of your project and calculates metrics based on numerous aspects of the code</t>
  </si>
  <si>
    <t>each line that began a process and finished it before starting a new process</t>
  </si>
  <si>
    <t>Logical SLOC with number of statements terminating with semicolons (;)
2. Not including lines with whitespaces
3. Not including comment lines</t>
  </si>
  <si>
    <t>Avoiding comments, blank lines and
consider lines having ‘;’ at the end as one line.</t>
  </si>
  <si>
    <t>1.	A statement ending with a semi-colon is a logical lines of code. 
2.	A statement required to compile the code is a logical lines of code. 
3.	“package” definition line were not counted, as they dependent on the external structure, not the code itself. 
4.	Lines consisting of single closing brackets are NOT a logical lines of code. 
5.	Empty lines are NOT logical lines of code</t>
  </si>
  <si>
    <t>1. Comments do not count.
2. Empty lines do not count.
3. Import statements do count.
Automatic Count</t>
  </si>
  <si>
    <t>a. Avoiding comments.
b. Avoiding Blanks.
c. Avoiding lines having only ‘;’.</t>
  </si>
  <si>
    <t>a. Do not count empty lines, comments and import statements
b. Count assignment statements spanning multiple lines as one</t>
  </si>
  <si>
    <t>java</t>
  </si>
  <si>
    <t>Counting all statements line in the program without any blank line or any comment line</t>
  </si>
  <si>
    <t xml:space="preserve">Every line is counted towards a line of code except those lines which are only comments or a blank line. </t>
  </si>
  <si>
    <t>literal number of lines in the code, including blank lines and comments.</t>
  </si>
  <si>
    <t>javascript</t>
  </si>
  <si>
    <t>Comment doesn’t count. Blank line doesn’t count. Long line that wraps into multiple lines will be counted as multiple lines. Ending “}” counts</t>
  </si>
  <si>
    <t>count every line except for empty lines and comment lines</t>
  </si>
  <si>
    <t>JavaScript</t>
  </si>
  <si>
    <t>·       Exclude blank lines. • Exclude comments</t>
  </si>
  <si>
    <t xml:space="preserve">Physical lines of code </t>
  </si>
  <si>
    <t xml:space="preserve">I didn’t count comments </t>
  </si>
  <si>
    <t>I calculated every statement except for comment lines and blank lines.</t>
  </si>
  <si>
    <t>exclude comments and blank lines</t>
  </si>
  <si>
    <t>exclude Nonexecutable, Comments, Generated with source code generator, Removed code, Libraries</t>
  </si>
  <si>
    <t>All lines will count towards the physical source line of code count, except for blank lines and commented lines</t>
  </si>
  <si>
    <t xml:space="preserve"> Blank lines are ignored.
. Comment lines (including multi-line string comments) are ignored.
</t>
  </si>
  <si>
    <t>All comments and blank lines are not counted towards the number of lines of code.</t>
  </si>
  <si>
    <t>Physical lines of code in the source file include all lines except blank lines or comment lines (including javadoc).</t>
  </si>
  <si>
    <t>Comments and blank lines are not counted as physical lines of code.</t>
  </si>
  <si>
    <t>logical executable source lines of code</t>
  </si>
  <si>
    <r>
      <t>include everything except white space and comments</t>
    </r>
    <r>
      <rPr>
        <sz val="12"/>
        <color theme="1"/>
        <rFont val="Cambria"/>
        <family val="1"/>
      </rPr>
      <t xml:space="preserve"> </t>
    </r>
  </si>
  <si>
    <t>P1</t>
  </si>
  <si>
    <t>P2</t>
  </si>
  <si>
    <t>P3</t>
  </si>
  <si>
    <t>P4</t>
  </si>
  <si>
    <t>P5</t>
  </si>
  <si>
    <t>P6</t>
  </si>
  <si>
    <t>P7</t>
  </si>
  <si>
    <t>P8</t>
  </si>
  <si>
    <t>P9</t>
  </si>
  <si>
    <t>P10</t>
  </si>
  <si>
    <t>P11</t>
  </si>
  <si>
    <t>P14</t>
  </si>
  <si>
    <t>P15</t>
  </si>
  <si>
    <t>P17</t>
  </si>
  <si>
    <t>P18</t>
  </si>
  <si>
    <t>P19</t>
  </si>
  <si>
    <t>P20</t>
  </si>
  <si>
    <t>P21</t>
  </si>
  <si>
    <t>P22</t>
  </si>
  <si>
    <t>P24</t>
  </si>
  <si>
    <t>P25</t>
  </si>
  <si>
    <t>P29</t>
  </si>
  <si>
    <t>P30</t>
  </si>
  <si>
    <t>P38</t>
  </si>
  <si>
    <t>P39</t>
  </si>
  <si>
    <t>P40</t>
  </si>
  <si>
    <t>P41</t>
  </si>
  <si>
    <t>P42</t>
  </si>
  <si>
    <t>P43</t>
  </si>
  <si>
    <t>P44</t>
  </si>
  <si>
    <t>P45</t>
  </si>
  <si>
    <t>N/A</t>
  </si>
  <si>
    <t>Programmer Productivity</t>
  </si>
  <si>
    <t>P46</t>
  </si>
  <si>
    <t xml:space="preserve">include everything except white space and comments </t>
  </si>
  <si>
    <t>Student #</t>
  </si>
  <si>
    <t>P47</t>
  </si>
  <si>
    <t>Comment, blank lines and spaces are not counted ,each line is counted not a statement.</t>
  </si>
  <si>
    <t xml:space="preserve">include everything except blank lines and comments </t>
  </si>
  <si>
    <t xml:space="preserve"> I excluded the blank and comment lines to measure the length of my code. Also I have assumed each line is ending with a semicolon.</t>
  </si>
  <si>
    <t xml:space="preserve">comments and blank lines were excluded </t>
  </si>
  <si>
    <t>Only statements with data declaration, counting logic and compiler directives are considered</t>
  </si>
  <si>
    <t>Number of terminal semicolons and closed braces. Comments do not count.</t>
  </si>
  <si>
    <t>Counting number of lines excluding blank and commented lines</t>
  </si>
  <si>
    <t>Blank lines and commented lines are not counted</t>
  </si>
  <si>
    <t xml:space="preserve">Include everything except white space and comments </t>
  </si>
  <si>
    <t>counted the lines of code without blank and comment lines</t>
  </si>
  <si>
    <t xml:space="preserve"> Ignore blank lines and Ignore comment lines</t>
  </si>
  <si>
    <t>Comment lines, blank lines and spaces are ignored</t>
  </si>
  <si>
    <t>Exclude blank lines.and Exclude comments</t>
  </si>
  <si>
    <t>P48</t>
  </si>
  <si>
    <t>P50</t>
  </si>
  <si>
    <t>P51</t>
  </si>
  <si>
    <t>P54</t>
  </si>
  <si>
    <t>P55</t>
  </si>
  <si>
    <t>P58</t>
  </si>
  <si>
    <t>P59</t>
  </si>
  <si>
    <t>P60</t>
  </si>
  <si>
    <t>P62</t>
  </si>
  <si>
    <t>P65</t>
  </si>
  <si>
    <t>P66</t>
  </si>
  <si>
    <t>P68</t>
  </si>
  <si>
    <t>P71</t>
  </si>
  <si>
    <t>P73</t>
  </si>
  <si>
    <t>P75</t>
  </si>
  <si>
    <t>P77</t>
  </si>
  <si>
    <t>P78</t>
  </si>
  <si>
    <t>P79</t>
  </si>
  <si>
    <t>P83</t>
  </si>
  <si>
    <t>P85</t>
  </si>
  <si>
    <t>Average</t>
  </si>
  <si>
    <t>Upper Control Limit</t>
  </si>
  <si>
    <t>Lower Control Limit</t>
  </si>
  <si>
    <t>Standar Deviation</t>
  </si>
  <si>
    <t>Total</t>
  </si>
  <si>
    <t>My Productivity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</si>
</sst>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rial"/>
    </font>
    <font>
      <b/>
      <sz val="11"/>
      <color theme="1"/>
      <name val="Calibri"/>
      <family val="2"/>
    </font>
    <font>
      <sz val="11"/>
      <color theme="1"/>
      <name val="Arial"/>
      <family val="2"/>
    </font>
    <font>
      <sz val="12"/>
      <color theme="1"/>
      <name val="Cambria"/>
      <family val="1"/>
    </font>
    <font>
      <sz val="11"/>
      <color theme="1"/>
      <name val="Arial"/>
      <family val="2"/>
    </font>
    <font>
      <sz val="12"/>
      <color theme="1"/>
      <name val="Arial"/>
      <family val="2"/>
    </font>
    <font>
      <sz val="8"/>
      <name val="Arial"/>
      <family val="2"/>
    </font>
    <font>
      <b/>
      <sz val="11"/>
      <color theme="1"/>
      <name val="Calibri"/>
      <family val="2"/>
    </font>
  </fonts>
  <fills count="7">
    <fill>
      <patternFill patternType="none"/>
    </fill>
    <fill>
      <patternFill patternType="gray125"/>
    </fill>
    <fill>
      <patternFill patternType="solid">
        <fgColor rgb="FFD8D8D8"/>
        <bgColor rgb="FFD8D8D8"/>
      </patternFill>
    </fill>
    <fill>
      <patternFill patternType="solid">
        <fgColor theme="0" tint="-4.9989318521683403E-2"/>
        <bgColor indexed="64"/>
      </patternFill>
    </fill>
    <fill>
      <patternFill patternType="solid">
        <fgColor theme="0"/>
        <bgColor indexed="64"/>
      </patternFill>
    </fill>
    <fill>
      <patternFill patternType="solid">
        <fgColor theme="0"/>
        <bgColor rgb="FFFFFF00"/>
      </patternFill>
    </fill>
    <fill>
      <patternFill patternType="solid">
        <fgColor theme="0"/>
        <bgColor auto="1"/>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35">
    <xf numFmtId="0" fontId="0" fillId="0" borderId="0" xfId="0" applyFont="1" applyAlignment="1"/>
    <xf numFmtId="0" fontId="0" fillId="0" borderId="0" xfId="0" applyFont="1" applyAlignment="1">
      <alignment horizontal="center"/>
    </xf>
    <xf numFmtId="0" fontId="0" fillId="0" borderId="0" xfId="0" applyFont="1" applyAlignment="1">
      <alignment wrapText="1"/>
    </xf>
    <xf numFmtId="0" fontId="1" fillId="2" borderId="1" xfId="0" applyFont="1" applyFill="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center" wrapText="1"/>
    </xf>
    <xf numFmtId="0" fontId="0" fillId="0" borderId="1" xfId="0" applyFont="1" applyBorder="1" applyAlignment="1">
      <alignment horizontal="center"/>
    </xf>
    <xf numFmtId="0" fontId="0" fillId="0" borderId="1" xfId="0" applyBorder="1" applyAlignment="1">
      <alignment horizontal="center"/>
    </xf>
    <xf numFmtId="0" fontId="0" fillId="0" borderId="1" xfId="0" applyFont="1" applyBorder="1" applyAlignment="1">
      <alignment horizontal="center" wrapText="1"/>
    </xf>
    <xf numFmtId="0" fontId="0" fillId="0" borderId="1" xfId="0" applyFont="1" applyBorder="1" applyAlignment="1">
      <alignment wrapText="1"/>
    </xf>
    <xf numFmtId="0" fontId="0" fillId="3" borderId="1" xfId="0" applyFill="1" applyBorder="1"/>
    <xf numFmtId="0" fontId="0" fillId="4" borderId="1" xfId="0" applyFill="1" applyBorder="1"/>
    <xf numFmtId="0" fontId="4" fillId="4" borderId="1" xfId="0" applyFont="1" applyFill="1" applyBorder="1" applyAlignment="1">
      <alignment horizontal="center"/>
    </xf>
    <xf numFmtId="0" fontId="4" fillId="4" borderId="1" xfId="0" applyFont="1" applyFill="1" applyBorder="1" applyAlignment="1">
      <alignment horizontal="center" wrapText="1"/>
    </xf>
    <xf numFmtId="0" fontId="0" fillId="4" borderId="1" xfId="0" applyFill="1" applyBorder="1" applyAlignment="1">
      <alignment horizontal="center"/>
    </xf>
    <xf numFmtId="0" fontId="0" fillId="4" borderId="1" xfId="0" applyFill="1" applyBorder="1" applyAlignment="1">
      <alignment wrapText="1"/>
    </xf>
    <xf numFmtId="0" fontId="0" fillId="5" borderId="1" xfId="0" applyFill="1" applyBorder="1" applyAlignment="1">
      <alignment wrapText="1"/>
    </xf>
    <xf numFmtId="0" fontId="2" fillId="4" borderId="1" xfId="0" applyFont="1" applyFill="1" applyBorder="1" applyAlignment="1">
      <alignment horizontal="center" wrapText="1"/>
    </xf>
    <xf numFmtId="0" fontId="0" fillId="4" borderId="1" xfId="0" applyFill="1" applyBorder="1" applyAlignment="1">
      <alignment vertical="top" wrapText="1"/>
    </xf>
    <xf numFmtId="49" fontId="0" fillId="6" borderId="1" xfId="0" applyNumberFormat="1" applyFill="1" applyBorder="1" applyAlignment="1">
      <alignment horizontal="center" wrapText="1"/>
    </xf>
    <xf numFmtId="0" fontId="5" fillId="4" borderId="1" xfId="0" applyFont="1" applyFill="1" applyBorder="1" applyAlignment="1">
      <alignment horizontal="center"/>
    </xf>
    <xf numFmtId="0" fontId="0" fillId="4" borderId="1" xfId="0" applyFill="1" applyBorder="1" applyAlignment="1">
      <alignment horizontal="center" wrapText="1"/>
    </xf>
    <xf numFmtId="0" fontId="5" fillId="4" borderId="1" xfId="0" applyFont="1" applyFill="1" applyBorder="1" applyAlignment="1">
      <alignment wrapText="1"/>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2" fillId="4" borderId="1" xfId="0" applyFont="1" applyFill="1" applyBorder="1" applyAlignment="1">
      <alignment horizontal="center" vertical="center"/>
    </xf>
    <xf numFmtId="0" fontId="0" fillId="6" borderId="1" xfId="0" applyFill="1" applyBorder="1" applyAlignment="1">
      <alignment horizontal="center" vertical="center"/>
    </xf>
    <xf numFmtId="49" fontId="0" fillId="6" borderId="1" xfId="0" applyNumberFormat="1" applyFill="1" applyBorder="1" applyAlignment="1">
      <alignment horizontal="center" vertical="center"/>
    </xf>
    <xf numFmtId="0" fontId="1"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4" fillId="0" borderId="0" xfId="0" applyFont="1" applyAlignment="1">
      <alignment wrapText="1"/>
    </xf>
    <xf numFmtId="0" fontId="4" fillId="0" borderId="0" xfId="0" applyFont="1" applyAlignment="1"/>
    <xf numFmtId="0" fontId="4" fillId="0" borderId="0" xfId="0" applyFont="1" applyAlignment="1">
      <alignment horizontal="center"/>
    </xf>
  </cellXfs>
  <cellStyles count="2">
    <cellStyle name="Normal" xfId="0" builtinId="0"/>
    <cellStyle name="Normal 2" xfId="1" xr:uid="{743423FD-74C2-BF4B-BC19-17B91C39C1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Programmer Productivity</c:v>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Sheet1!$A$2:$A$54</c:f>
              <c:strCache>
                <c:ptCount val="53"/>
                <c:pt idx="0">
                  <c:v>P1</c:v>
                </c:pt>
                <c:pt idx="1">
                  <c:v>P2</c:v>
                </c:pt>
                <c:pt idx="2">
                  <c:v>P3</c:v>
                </c:pt>
                <c:pt idx="3">
                  <c:v>P4</c:v>
                </c:pt>
                <c:pt idx="4">
                  <c:v>P5</c:v>
                </c:pt>
                <c:pt idx="5">
                  <c:v>P6</c:v>
                </c:pt>
                <c:pt idx="6">
                  <c:v>P7</c:v>
                </c:pt>
                <c:pt idx="7">
                  <c:v>P8</c:v>
                </c:pt>
                <c:pt idx="8">
                  <c:v>P9</c:v>
                </c:pt>
                <c:pt idx="9">
                  <c:v>P10</c:v>
                </c:pt>
                <c:pt idx="10">
                  <c:v>P11</c:v>
                </c:pt>
                <c:pt idx="11">
                  <c:v>P14</c:v>
                </c:pt>
                <c:pt idx="12">
                  <c:v>P15</c:v>
                </c:pt>
                <c:pt idx="13">
                  <c:v>P17</c:v>
                </c:pt>
                <c:pt idx="14">
                  <c:v>P18</c:v>
                </c:pt>
                <c:pt idx="15">
                  <c:v>P19</c:v>
                </c:pt>
                <c:pt idx="16">
                  <c:v>P20</c:v>
                </c:pt>
                <c:pt idx="17">
                  <c:v>P21</c:v>
                </c:pt>
                <c:pt idx="18">
                  <c:v>P22</c:v>
                </c:pt>
                <c:pt idx="19">
                  <c:v>P24</c:v>
                </c:pt>
                <c:pt idx="20">
                  <c:v>P25</c:v>
                </c:pt>
                <c:pt idx="21">
                  <c:v>P29</c:v>
                </c:pt>
                <c:pt idx="22">
                  <c:v>P30</c:v>
                </c:pt>
                <c:pt idx="23">
                  <c:v>P38</c:v>
                </c:pt>
                <c:pt idx="24">
                  <c:v>P39</c:v>
                </c:pt>
                <c:pt idx="25">
                  <c:v>P40</c:v>
                </c:pt>
                <c:pt idx="26">
                  <c:v>P41</c:v>
                </c:pt>
                <c:pt idx="27">
                  <c:v>P42</c:v>
                </c:pt>
                <c:pt idx="28">
                  <c:v>P43</c:v>
                </c:pt>
                <c:pt idx="29">
                  <c:v>P44</c:v>
                </c:pt>
                <c:pt idx="30">
                  <c:v>P45</c:v>
                </c:pt>
                <c:pt idx="31">
                  <c:v>P46</c:v>
                </c:pt>
                <c:pt idx="32">
                  <c:v>P47</c:v>
                </c:pt>
                <c:pt idx="33">
                  <c:v>P48</c:v>
                </c:pt>
                <c:pt idx="34">
                  <c:v>P50</c:v>
                </c:pt>
                <c:pt idx="35">
                  <c:v>P51</c:v>
                </c:pt>
                <c:pt idx="36">
                  <c:v>P54</c:v>
                </c:pt>
                <c:pt idx="37">
                  <c:v>P55</c:v>
                </c:pt>
                <c:pt idx="38">
                  <c:v>P58</c:v>
                </c:pt>
                <c:pt idx="39">
                  <c:v>P59</c:v>
                </c:pt>
                <c:pt idx="40">
                  <c:v>P60</c:v>
                </c:pt>
                <c:pt idx="41">
                  <c:v>P62</c:v>
                </c:pt>
                <c:pt idx="42">
                  <c:v>P65</c:v>
                </c:pt>
                <c:pt idx="43">
                  <c:v>P66</c:v>
                </c:pt>
                <c:pt idx="44">
                  <c:v>P68</c:v>
                </c:pt>
                <c:pt idx="45">
                  <c:v>P71</c:v>
                </c:pt>
                <c:pt idx="46">
                  <c:v>P73</c:v>
                </c:pt>
                <c:pt idx="47">
                  <c:v>P75</c:v>
                </c:pt>
                <c:pt idx="48">
                  <c:v>P77</c:v>
                </c:pt>
                <c:pt idx="49">
                  <c:v>P78</c:v>
                </c:pt>
                <c:pt idx="50">
                  <c:v>P79</c:v>
                </c:pt>
                <c:pt idx="51">
                  <c:v>P83</c:v>
                </c:pt>
                <c:pt idx="52">
                  <c:v>P85</c:v>
                </c:pt>
              </c:strCache>
            </c:strRef>
          </c:cat>
          <c:val>
            <c:numRef>
              <c:f>Sheet1!$F$2:$F$54</c:f>
              <c:numCache>
                <c:formatCode>General</c:formatCode>
                <c:ptCount val="53"/>
                <c:pt idx="0">
                  <c:v>0.58823529411764708</c:v>
                </c:pt>
                <c:pt idx="1">
                  <c:v>0.72</c:v>
                </c:pt>
                <c:pt idx="2">
                  <c:v>0.8666666666666667</c:v>
                </c:pt>
                <c:pt idx="3">
                  <c:v>0.29444444444399998</c:v>
                </c:pt>
                <c:pt idx="4">
                  <c:v>1.5454545454545454</c:v>
                </c:pt>
                <c:pt idx="5">
                  <c:v>1.7272727272727273</c:v>
                </c:pt>
                <c:pt idx="6">
                  <c:v>0.78947368421052633</c:v>
                </c:pt>
                <c:pt idx="7">
                  <c:v>0.66666666666666663</c:v>
                </c:pt>
                <c:pt idx="8">
                  <c:v>1.95</c:v>
                </c:pt>
                <c:pt idx="9">
                  <c:v>1</c:v>
                </c:pt>
                <c:pt idx="10">
                  <c:v>0.8571428571428571</c:v>
                </c:pt>
                <c:pt idx="11">
                  <c:v>0.75</c:v>
                </c:pt>
                <c:pt idx="12">
                  <c:v>0.44444444444444442</c:v>
                </c:pt>
                <c:pt idx="13">
                  <c:v>0.7</c:v>
                </c:pt>
                <c:pt idx="14">
                  <c:v>2.6</c:v>
                </c:pt>
                <c:pt idx="15">
                  <c:v>0.57777777777777772</c:v>
                </c:pt>
                <c:pt idx="16">
                  <c:v>0.5444444444444444</c:v>
                </c:pt>
                <c:pt idx="17">
                  <c:v>0.53488372093023251</c:v>
                </c:pt>
                <c:pt idx="18">
                  <c:v>0.35</c:v>
                </c:pt>
                <c:pt idx="19">
                  <c:v>0.5</c:v>
                </c:pt>
                <c:pt idx="20">
                  <c:v>1.0333333333333334</c:v>
                </c:pt>
                <c:pt idx="21">
                  <c:v>0.82222222222222219</c:v>
                </c:pt>
                <c:pt idx="22">
                  <c:v>0.80952380952380953</c:v>
                </c:pt>
                <c:pt idx="23">
                  <c:v>0.85</c:v>
                </c:pt>
                <c:pt idx="24">
                  <c:v>0.9</c:v>
                </c:pt>
                <c:pt idx="25">
                  <c:v>0.46666666666666667</c:v>
                </c:pt>
                <c:pt idx="26">
                  <c:v>4.8666666666666663</c:v>
                </c:pt>
                <c:pt idx="27">
                  <c:v>0.8666666666666667</c:v>
                </c:pt>
                <c:pt idx="28">
                  <c:v>0.38333333333333336</c:v>
                </c:pt>
                <c:pt idx="29">
                  <c:v>6.2222222222222223</c:v>
                </c:pt>
                <c:pt idx="30">
                  <c:v>0.57499999999999996</c:v>
                </c:pt>
                <c:pt idx="31">
                  <c:v>0.66666666666666663</c:v>
                </c:pt>
                <c:pt idx="32">
                  <c:v>0.9285714285714286</c:v>
                </c:pt>
                <c:pt idx="33">
                  <c:v>0.41269841269841268</c:v>
                </c:pt>
                <c:pt idx="34">
                  <c:v>1.1200000000000001</c:v>
                </c:pt>
                <c:pt idx="35">
                  <c:v>6.2222222222222223</c:v>
                </c:pt>
                <c:pt idx="36">
                  <c:v>1</c:v>
                </c:pt>
                <c:pt idx="37">
                  <c:v>0.2</c:v>
                </c:pt>
                <c:pt idx="38">
                  <c:v>2</c:v>
                </c:pt>
                <c:pt idx="39">
                  <c:v>0.86111111111111116</c:v>
                </c:pt>
                <c:pt idx="40">
                  <c:v>0.66666666666666663</c:v>
                </c:pt>
                <c:pt idx="41">
                  <c:v>1.0769230769230769</c:v>
                </c:pt>
                <c:pt idx="42">
                  <c:v>0.56666666666666665</c:v>
                </c:pt>
                <c:pt idx="43">
                  <c:v>0.97297297297297303</c:v>
                </c:pt>
                <c:pt idx="44">
                  <c:v>0.55555555555555558</c:v>
                </c:pt>
                <c:pt idx="45">
                  <c:v>0.84444444444444444</c:v>
                </c:pt>
                <c:pt idx="46">
                  <c:v>0.56000000000000005</c:v>
                </c:pt>
                <c:pt idx="47">
                  <c:v>0.77500000000000002</c:v>
                </c:pt>
                <c:pt idx="48">
                  <c:v>0.72222222222222221</c:v>
                </c:pt>
                <c:pt idx="49">
                  <c:v>0.8</c:v>
                </c:pt>
                <c:pt idx="50">
                  <c:v>0.83076923076923082</c:v>
                </c:pt>
                <c:pt idx="51">
                  <c:v>0.47169811320754718</c:v>
                </c:pt>
                <c:pt idx="52">
                  <c:v>0.83333333333333337</c:v>
                </c:pt>
              </c:numCache>
            </c:numRef>
          </c:val>
          <c:smooth val="0"/>
          <c:extLst>
            <c:ext xmlns:c16="http://schemas.microsoft.com/office/drawing/2014/chart" uri="{C3380CC4-5D6E-409C-BE32-E72D297353CC}">
              <c16:uniqueId val="{00000000-869E-4894-9804-44490C169F72}"/>
            </c:ext>
          </c:extLst>
        </c:ser>
        <c:ser>
          <c:idx val="1"/>
          <c:order val="1"/>
          <c:tx>
            <c:v>Average</c:v>
          </c:tx>
          <c:spPr>
            <a:ln w="34925" cap="rnd">
              <a:solidFill>
                <a:schemeClr val="accent2"/>
              </a:solidFill>
              <a:round/>
            </a:ln>
            <a:effectLst>
              <a:outerShdw blurRad="57150" dist="19050" dir="5400000" algn="ctr" rotWithShape="0">
                <a:srgbClr val="000000">
                  <a:alpha val="63000"/>
                </a:srgbClr>
              </a:outerShdw>
            </a:effectLst>
          </c:spPr>
          <c:marker>
            <c:symbol val="none"/>
          </c:marker>
          <c:val>
            <c:numRef>
              <c:f>Sheet1!$G$2:$G$54</c:f>
              <c:numCache>
                <c:formatCode>General</c:formatCode>
                <c:ptCount val="53"/>
                <c:pt idx="0">
                  <c:v>1.1111332890233778</c:v>
                </c:pt>
                <c:pt idx="1">
                  <c:v>1.1111332890000001</c:v>
                </c:pt>
                <c:pt idx="2">
                  <c:v>1.1111332890000001</c:v>
                </c:pt>
                <c:pt idx="3">
                  <c:v>1.1111332890000001</c:v>
                </c:pt>
                <c:pt idx="4">
                  <c:v>1.1111332890000001</c:v>
                </c:pt>
                <c:pt idx="5">
                  <c:v>1.1111332890000001</c:v>
                </c:pt>
                <c:pt idx="6">
                  <c:v>1.1111332890000001</c:v>
                </c:pt>
                <c:pt idx="7">
                  <c:v>1.1111332890000001</c:v>
                </c:pt>
                <c:pt idx="8">
                  <c:v>1.1111332890000001</c:v>
                </c:pt>
                <c:pt idx="9">
                  <c:v>1.1111332890000001</c:v>
                </c:pt>
                <c:pt idx="10">
                  <c:v>1.1111332890000001</c:v>
                </c:pt>
                <c:pt idx="11">
                  <c:v>1.1111332890000001</c:v>
                </c:pt>
                <c:pt idx="12">
                  <c:v>1.1111332890000001</c:v>
                </c:pt>
                <c:pt idx="13">
                  <c:v>1.1111332890000001</c:v>
                </c:pt>
                <c:pt idx="14">
                  <c:v>1.1111332890000001</c:v>
                </c:pt>
                <c:pt idx="15">
                  <c:v>1.1111332890000001</c:v>
                </c:pt>
                <c:pt idx="16">
                  <c:v>1.1111332890000001</c:v>
                </c:pt>
                <c:pt idx="17">
                  <c:v>1.1111332890000001</c:v>
                </c:pt>
                <c:pt idx="18">
                  <c:v>1.1111332890000001</c:v>
                </c:pt>
                <c:pt idx="19">
                  <c:v>1.1111332890000001</c:v>
                </c:pt>
                <c:pt idx="20">
                  <c:v>1.1111332890000001</c:v>
                </c:pt>
                <c:pt idx="21">
                  <c:v>1.1111332890000001</c:v>
                </c:pt>
                <c:pt idx="22">
                  <c:v>1.1111332890000001</c:v>
                </c:pt>
                <c:pt idx="23">
                  <c:v>1.1111332890000001</c:v>
                </c:pt>
                <c:pt idx="24">
                  <c:v>1.1111332890000001</c:v>
                </c:pt>
                <c:pt idx="25">
                  <c:v>1.1111332890000001</c:v>
                </c:pt>
                <c:pt idx="26">
                  <c:v>1.1111332890000001</c:v>
                </c:pt>
                <c:pt idx="27">
                  <c:v>1.1111332890000001</c:v>
                </c:pt>
                <c:pt idx="28">
                  <c:v>1.1111332890000001</c:v>
                </c:pt>
                <c:pt idx="29">
                  <c:v>1.1111332890000001</c:v>
                </c:pt>
                <c:pt idx="30">
                  <c:v>1.1111332890000001</c:v>
                </c:pt>
                <c:pt idx="31">
                  <c:v>1.1111332890000001</c:v>
                </c:pt>
                <c:pt idx="32">
                  <c:v>1.1111332890000001</c:v>
                </c:pt>
                <c:pt idx="33">
                  <c:v>1.1111332890000001</c:v>
                </c:pt>
                <c:pt idx="34">
                  <c:v>1.1111332890000001</c:v>
                </c:pt>
                <c:pt idx="35">
                  <c:v>1.1111332890000001</c:v>
                </c:pt>
                <c:pt idx="36">
                  <c:v>1.1111332890000001</c:v>
                </c:pt>
                <c:pt idx="37">
                  <c:v>1.1111332890000001</c:v>
                </c:pt>
                <c:pt idx="38">
                  <c:v>1.1111332890000001</c:v>
                </c:pt>
                <c:pt idx="39">
                  <c:v>1.1111332890000001</c:v>
                </c:pt>
                <c:pt idx="40">
                  <c:v>1.1111332890000001</c:v>
                </c:pt>
                <c:pt idx="41">
                  <c:v>1.1111332890000001</c:v>
                </c:pt>
                <c:pt idx="42">
                  <c:v>1.1111332890000001</c:v>
                </c:pt>
                <c:pt idx="43">
                  <c:v>1.1111332890000001</c:v>
                </c:pt>
                <c:pt idx="44">
                  <c:v>1.1111332890000001</c:v>
                </c:pt>
                <c:pt idx="45">
                  <c:v>1.1111332890000001</c:v>
                </c:pt>
                <c:pt idx="46">
                  <c:v>1.1111332890000001</c:v>
                </c:pt>
                <c:pt idx="47">
                  <c:v>1.1111332890000001</c:v>
                </c:pt>
                <c:pt idx="48">
                  <c:v>1.1111332890000001</c:v>
                </c:pt>
                <c:pt idx="49">
                  <c:v>1.1111332890000001</c:v>
                </c:pt>
                <c:pt idx="50">
                  <c:v>1.1111332890000001</c:v>
                </c:pt>
                <c:pt idx="51">
                  <c:v>1.1111332890000001</c:v>
                </c:pt>
                <c:pt idx="52">
                  <c:v>1.1111332890000001</c:v>
                </c:pt>
              </c:numCache>
            </c:numRef>
          </c:val>
          <c:smooth val="0"/>
          <c:extLst>
            <c:ext xmlns:c16="http://schemas.microsoft.com/office/drawing/2014/chart" uri="{C3380CC4-5D6E-409C-BE32-E72D297353CC}">
              <c16:uniqueId val="{00000002-869E-4894-9804-44490C169F72}"/>
            </c:ext>
          </c:extLst>
        </c:ser>
        <c:ser>
          <c:idx val="2"/>
          <c:order val="2"/>
          <c:tx>
            <c:v>Lower Control Limit</c:v>
          </c:tx>
          <c:spPr>
            <a:ln w="34925" cap="rnd">
              <a:solidFill>
                <a:schemeClr val="accent3"/>
              </a:solidFill>
              <a:round/>
            </a:ln>
            <a:effectLst>
              <a:outerShdw blurRad="57150" dist="19050" dir="5400000" algn="ctr" rotWithShape="0">
                <a:srgbClr val="000000">
                  <a:alpha val="63000"/>
                </a:srgbClr>
              </a:outerShdw>
            </a:effectLst>
          </c:spPr>
          <c:marker>
            <c:symbol val="none"/>
          </c:marker>
          <c:val>
            <c:numRef>
              <c:f>Sheet1!$I$2:$I$54</c:f>
              <c:numCache>
                <c:formatCode>General</c:formatCode>
                <c:ptCount val="53"/>
                <c:pt idx="0">
                  <c:v>-1.3480038293675332</c:v>
                </c:pt>
                <c:pt idx="1">
                  <c:v>-1.348003829</c:v>
                </c:pt>
                <c:pt idx="2">
                  <c:v>-1.348003829</c:v>
                </c:pt>
                <c:pt idx="3">
                  <c:v>-1.348003829</c:v>
                </c:pt>
                <c:pt idx="4">
                  <c:v>-1.348003829</c:v>
                </c:pt>
                <c:pt idx="5">
                  <c:v>-1.348003829</c:v>
                </c:pt>
                <c:pt idx="6">
                  <c:v>-1.348003829</c:v>
                </c:pt>
                <c:pt idx="7">
                  <c:v>-1.348003829</c:v>
                </c:pt>
                <c:pt idx="8">
                  <c:v>-1.348003829</c:v>
                </c:pt>
                <c:pt idx="9">
                  <c:v>-1.348003829</c:v>
                </c:pt>
                <c:pt idx="10">
                  <c:v>-1.348003829</c:v>
                </c:pt>
                <c:pt idx="11">
                  <c:v>-1.348003829</c:v>
                </c:pt>
                <c:pt idx="12">
                  <c:v>-1.348003829</c:v>
                </c:pt>
                <c:pt idx="13">
                  <c:v>-1.348003829</c:v>
                </c:pt>
                <c:pt idx="14">
                  <c:v>-1.348003829</c:v>
                </c:pt>
                <c:pt idx="15">
                  <c:v>-1.348003829</c:v>
                </c:pt>
                <c:pt idx="16">
                  <c:v>-1.348003829</c:v>
                </c:pt>
                <c:pt idx="17">
                  <c:v>-1.348003829</c:v>
                </c:pt>
                <c:pt idx="18">
                  <c:v>-1.348003829</c:v>
                </c:pt>
                <c:pt idx="19">
                  <c:v>-1.348003829</c:v>
                </c:pt>
                <c:pt idx="20">
                  <c:v>-1.348003829</c:v>
                </c:pt>
                <c:pt idx="21">
                  <c:v>-1.348003829</c:v>
                </c:pt>
                <c:pt idx="22">
                  <c:v>-1.348003829</c:v>
                </c:pt>
                <c:pt idx="23">
                  <c:v>-1.348003829</c:v>
                </c:pt>
                <c:pt idx="24">
                  <c:v>-1.348003829</c:v>
                </c:pt>
                <c:pt idx="25">
                  <c:v>-1.348003829</c:v>
                </c:pt>
                <c:pt idx="26">
                  <c:v>-1.348003829</c:v>
                </c:pt>
                <c:pt idx="27">
                  <c:v>-1.348003829</c:v>
                </c:pt>
                <c:pt idx="28">
                  <c:v>-1.348003829</c:v>
                </c:pt>
                <c:pt idx="29">
                  <c:v>-1.348003829</c:v>
                </c:pt>
                <c:pt idx="30">
                  <c:v>-1.348003829</c:v>
                </c:pt>
                <c:pt idx="31">
                  <c:v>-1.348003829</c:v>
                </c:pt>
                <c:pt idx="32">
                  <c:v>-1.348003829</c:v>
                </c:pt>
                <c:pt idx="33">
                  <c:v>-1.348003829</c:v>
                </c:pt>
                <c:pt idx="34">
                  <c:v>-1.348003829</c:v>
                </c:pt>
                <c:pt idx="35">
                  <c:v>-1.348003829</c:v>
                </c:pt>
                <c:pt idx="36">
                  <c:v>-1.348003829</c:v>
                </c:pt>
                <c:pt idx="37">
                  <c:v>-1.348003829</c:v>
                </c:pt>
                <c:pt idx="38">
                  <c:v>-1.348003829</c:v>
                </c:pt>
                <c:pt idx="39">
                  <c:v>-1.348003829</c:v>
                </c:pt>
                <c:pt idx="40">
                  <c:v>-1.348003829</c:v>
                </c:pt>
                <c:pt idx="41">
                  <c:v>-1.348003829</c:v>
                </c:pt>
                <c:pt idx="42">
                  <c:v>-1.348003829</c:v>
                </c:pt>
                <c:pt idx="43">
                  <c:v>-1.348003829</c:v>
                </c:pt>
                <c:pt idx="44">
                  <c:v>-1.348003829</c:v>
                </c:pt>
                <c:pt idx="45">
                  <c:v>-1.348003829</c:v>
                </c:pt>
                <c:pt idx="46">
                  <c:v>-1.348003829</c:v>
                </c:pt>
                <c:pt idx="47">
                  <c:v>-1.348003829</c:v>
                </c:pt>
                <c:pt idx="48">
                  <c:v>-1.348003829</c:v>
                </c:pt>
                <c:pt idx="49">
                  <c:v>-1.348003829</c:v>
                </c:pt>
                <c:pt idx="50">
                  <c:v>-1.348003829</c:v>
                </c:pt>
                <c:pt idx="51">
                  <c:v>-1.348003829</c:v>
                </c:pt>
                <c:pt idx="52">
                  <c:v>-1.348003829</c:v>
                </c:pt>
              </c:numCache>
            </c:numRef>
          </c:val>
          <c:smooth val="0"/>
          <c:extLst>
            <c:ext xmlns:c16="http://schemas.microsoft.com/office/drawing/2014/chart" uri="{C3380CC4-5D6E-409C-BE32-E72D297353CC}">
              <c16:uniqueId val="{00000003-869E-4894-9804-44490C169F72}"/>
            </c:ext>
          </c:extLst>
        </c:ser>
        <c:ser>
          <c:idx val="3"/>
          <c:order val="3"/>
          <c:tx>
            <c:v>Upper Control Limit</c:v>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Sheet1!$J$2:$J$54</c:f>
              <c:numCache>
                <c:formatCode>General</c:formatCode>
                <c:ptCount val="53"/>
                <c:pt idx="0">
                  <c:v>3.5702704074142888</c:v>
                </c:pt>
                <c:pt idx="1">
                  <c:v>3.5702704070000002</c:v>
                </c:pt>
                <c:pt idx="2">
                  <c:v>3.5702704070000002</c:v>
                </c:pt>
                <c:pt idx="3">
                  <c:v>3.5702704070000002</c:v>
                </c:pt>
                <c:pt idx="4">
                  <c:v>3.5702704070000002</c:v>
                </c:pt>
                <c:pt idx="5">
                  <c:v>3.5702704070000002</c:v>
                </c:pt>
                <c:pt idx="6">
                  <c:v>3.5702704070000002</c:v>
                </c:pt>
                <c:pt idx="7">
                  <c:v>3.5702704070000002</c:v>
                </c:pt>
                <c:pt idx="8">
                  <c:v>3.5702704070000002</c:v>
                </c:pt>
                <c:pt idx="9">
                  <c:v>3.5702704070000002</c:v>
                </c:pt>
                <c:pt idx="10">
                  <c:v>3.5702704070000002</c:v>
                </c:pt>
                <c:pt idx="11">
                  <c:v>3.5702704070000002</c:v>
                </c:pt>
                <c:pt idx="12">
                  <c:v>3.5702704070000002</c:v>
                </c:pt>
                <c:pt idx="13">
                  <c:v>3.5702704070000002</c:v>
                </c:pt>
                <c:pt idx="14">
                  <c:v>3.5702704070000002</c:v>
                </c:pt>
                <c:pt idx="15">
                  <c:v>3.5702704070000002</c:v>
                </c:pt>
                <c:pt idx="16">
                  <c:v>3.5702704070000002</c:v>
                </c:pt>
                <c:pt idx="17">
                  <c:v>3.5702704070000002</c:v>
                </c:pt>
                <c:pt idx="18">
                  <c:v>3.5702704070000002</c:v>
                </c:pt>
                <c:pt idx="19">
                  <c:v>3.5702704070000002</c:v>
                </c:pt>
                <c:pt idx="20">
                  <c:v>3.5702704070000002</c:v>
                </c:pt>
                <c:pt idx="21">
                  <c:v>3.5702704070000002</c:v>
                </c:pt>
                <c:pt idx="22">
                  <c:v>3.5702704070000002</c:v>
                </c:pt>
                <c:pt idx="23">
                  <c:v>3.5702704070000002</c:v>
                </c:pt>
                <c:pt idx="24">
                  <c:v>3.5702704070000002</c:v>
                </c:pt>
                <c:pt idx="25">
                  <c:v>3.5702704070000002</c:v>
                </c:pt>
                <c:pt idx="26">
                  <c:v>3.5702704070000002</c:v>
                </c:pt>
                <c:pt idx="27">
                  <c:v>3.5702704070000002</c:v>
                </c:pt>
                <c:pt idx="28">
                  <c:v>3.5702704070000002</c:v>
                </c:pt>
                <c:pt idx="29">
                  <c:v>3.5702704070000002</c:v>
                </c:pt>
                <c:pt idx="30">
                  <c:v>3.5702704070000002</c:v>
                </c:pt>
                <c:pt idx="31">
                  <c:v>3.5702704070000002</c:v>
                </c:pt>
                <c:pt idx="32">
                  <c:v>3.5702704070000002</c:v>
                </c:pt>
                <c:pt idx="33">
                  <c:v>3.5702704070000002</c:v>
                </c:pt>
                <c:pt idx="34">
                  <c:v>3.5702704070000002</c:v>
                </c:pt>
                <c:pt idx="35">
                  <c:v>3.5702704070000002</c:v>
                </c:pt>
                <c:pt idx="36">
                  <c:v>3.5702704070000002</c:v>
                </c:pt>
                <c:pt idx="37">
                  <c:v>3.5702704070000002</c:v>
                </c:pt>
                <c:pt idx="38">
                  <c:v>3.5702704070000002</c:v>
                </c:pt>
                <c:pt idx="39">
                  <c:v>3.5702704070000002</c:v>
                </c:pt>
                <c:pt idx="40">
                  <c:v>3.5702704070000002</c:v>
                </c:pt>
                <c:pt idx="41">
                  <c:v>3.5702704070000002</c:v>
                </c:pt>
                <c:pt idx="42">
                  <c:v>3.5702704070000002</c:v>
                </c:pt>
                <c:pt idx="43">
                  <c:v>3.5702704070000002</c:v>
                </c:pt>
                <c:pt idx="44">
                  <c:v>3.5702704070000002</c:v>
                </c:pt>
                <c:pt idx="45">
                  <c:v>3.5702704070000002</c:v>
                </c:pt>
                <c:pt idx="46">
                  <c:v>3.5702704070000002</c:v>
                </c:pt>
                <c:pt idx="47">
                  <c:v>3.5702704070000002</c:v>
                </c:pt>
                <c:pt idx="48">
                  <c:v>3.5702704070000002</c:v>
                </c:pt>
                <c:pt idx="49">
                  <c:v>3.5702704070000002</c:v>
                </c:pt>
                <c:pt idx="50">
                  <c:v>3.5702704070000002</c:v>
                </c:pt>
                <c:pt idx="51">
                  <c:v>3.5702704070000002</c:v>
                </c:pt>
                <c:pt idx="52">
                  <c:v>3.5702704070000002</c:v>
                </c:pt>
              </c:numCache>
            </c:numRef>
          </c:val>
          <c:smooth val="0"/>
          <c:extLst>
            <c:ext xmlns:c16="http://schemas.microsoft.com/office/drawing/2014/chart" uri="{C3380CC4-5D6E-409C-BE32-E72D297353CC}">
              <c16:uniqueId val="{00000004-869E-4894-9804-44490C169F72}"/>
            </c:ext>
          </c:extLst>
        </c:ser>
        <c:ser>
          <c:idx val="4"/>
          <c:order val="4"/>
          <c:tx>
            <c:v>My Productivity</c:v>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Sheet1!$K$2:$K$54</c:f>
              <c:numCache>
                <c:formatCode>General</c:formatCode>
                <c:ptCount val="53"/>
                <c:pt idx="0">
                  <c:v>0.75714285714200003</c:v>
                </c:pt>
                <c:pt idx="1">
                  <c:v>0.75714285714200003</c:v>
                </c:pt>
                <c:pt idx="2">
                  <c:v>0.75714285714200003</c:v>
                </c:pt>
                <c:pt idx="3">
                  <c:v>0.75714285714200003</c:v>
                </c:pt>
                <c:pt idx="4">
                  <c:v>0.75714285714200003</c:v>
                </c:pt>
                <c:pt idx="5">
                  <c:v>0.75714285714200003</c:v>
                </c:pt>
                <c:pt idx="6">
                  <c:v>0.75714285714200003</c:v>
                </c:pt>
                <c:pt idx="7">
                  <c:v>0.75714285714200003</c:v>
                </c:pt>
                <c:pt idx="8">
                  <c:v>0.75714285714200003</c:v>
                </c:pt>
                <c:pt idx="9">
                  <c:v>0.75714285714200003</c:v>
                </c:pt>
                <c:pt idx="10">
                  <c:v>0.75714285714200003</c:v>
                </c:pt>
                <c:pt idx="11">
                  <c:v>0.75714285714200003</c:v>
                </c:pt>
                <c:pt idx="12">
                  <c:v>0.75714285714200003</c:v>
                </c:pt>
                <c:pt idx="13">
                  <c:v>0.75714285714200003</c:v>
                </c:pt>
                <c:pt idx="14">
                  <c:v>0.75714285714200003</c:v>
                </c:pt>
                <c:pt idx="15">
                  <c:v>0.75714285714200003</c:v>
                </c:pt>
                <c:pt idx="16">
                  <c:v>0.75714285714200003</c:v>
                </c:pt>
                <c:pt idx="17">
                  <c:v>0.75714285714200003</c:v>
                </c:pt>
                <c:pt idx="18">
                  <c:v>0.75714285714200003</c:v>
                </c:pt>
                <c:pt idx="19">
                  <c:v>0.75714285714200003</c:v>
                </c:pt>
                <c:pt idx="20">
                  <c:v>0.75714285714200003</c:v>
                </c:pt>
                <c:pt idx="21">
                  <c:v>0.75714285714200003</c:v>
                </c:pt>
                <c:pt idx="22">
                  <c:v>0.75714285714200003</c:v>
                </c:pt>
                <c:pt idx="23">
                  <c:v>0.75714285714200003</c:v>
                </c:pt>
                <c:pt idx="24">
                  <c:v>0.75714285714200003</c:v>
                </c:pt>
                <c:pt idx="25">
                  <c:v>0.75714285714200003</c:v>
                </c:pt>
                <c:pt idx="26">
                  <c:v>0.75714285714200003</c:v>
                </c:pt>
                <c:pt idx="27">
                  <c:v>0.75714285714200003</c:v>
                </c:pt>
                <c:pt idx="28">
                  <c:v>0.75714285714200003</c:v>
                </c:pt>
                <c:pt idx="29">
                  <c:v>0.75714285714200003</c:v>
                </c:pt>
                <c:pt idx="30">
                  <c:v>0.75714285714200003</c:v>
                </c:pt>
                <c:pt idx="31">
                  <c:v>0.75714285714200003</c:v>
                </c:pt>
                <c:pt idx="32">
                  <c:v>0.75714285714200003</c:v>
                </c:pt>
                <c:pt idx="33">
                  <c:v>0.75714285714200003</c:v>
                </c:pt>
                <c:pt idx="34">
                  <c:v>0.75714285714200003</c:v>
                </c:pt>
                <c:pt idx="35">
                  <c:v>0.75714285714200003</c:v>
                </c:pt>
                <c:pt idx="36">
                  <c:v>0.75714285714200003</c:v>
                </c:pt>
                <c:pt idx="37">
                  <c:v>0.75714285714200003</c:v>
                </c:pt>
                <c:pt idx="38">
                  <c:v>0.75714285714200003</c:v>
                </c:pt>
                <c:pt idx="39">
                  <c:v>0.75714285714200003</c:v>
                </c:pt>
                <c:pt idx="40">
                  <c:v>0.75714285714200003</c:v>
                </c:pt>
                <c:pt idx="41">
                  <c:v>0.75714285714200003</c:v>
                </c:pt>
                <c:pt idx="42">
                  <c:v>0.75714285714200003</c:v>
                </c:pt>
                <c:pt idx="43">
                  <c:v>0.75714285714200003</c:v>
                </c:pt>
                <c:pt idx="44">
                  <c:v>0.75714285714200003</c:v>
                </c:pt>
                <c:pt idx="45">
                  <c:v>0.75714285714200003</c:v>
                </c:pt>
                <c:pt idx="46">
                  <c:v>0.75714285714200003</c:v>
                </c:pt>
                <c:pt idx="47">
                  <c:v>0.75714285714200003</c:v>
                </c:pt>
                <c:pt idx="48">
                  <c:v>0.75714285714200003</c:v>
                </c:pt>
                <c:pt idx="49">
                  <c:v>0.75714285714200003</c:v>
                </c:pt>
                <c:pt idx="50">
                  <c:v>0.75714285714200003</c:v>
                </c:pt>
                <c:pt idx="51">
                  <c:v>0.75714285714200003</c:v>
                </c:pt>
                <c:pt idx="52">
                  <c:v>0.75714285714200003</c:v>
                </c:pt>
              </c:numCache>
            </c:numRef>
          </c:val>
          <c:smooth val="0"/>
          <c:extLst>
            <c:ext xmlns:c16="http://schemas.microsoft.com/office/drawing/2014/chart" uri="{C3380CC4-5D6E-409C-BE32-E72D297353CC}">
              <c16:uniqueId val="{00000001-DC99-4836-8032-CFEAD4617DCE}"/>
            </c:ext>
          </c:extLst>
        </c:ser>
        <c:dLbls>
          <c:showLegendKey val="0"/>
          <c:showVal val="0"/>
          <c:showCatName val="0"/>
          <c:showSerName val="0"/>
          <c:showPercent val="0"/>
          <c:showBubbleSize val="0"/>
        </c:dLbls>
        <c:smooth val="0"/>
        <c:axId val="597179144"/>
        <c:axId val="597179472"/>
      </c:lineChart>
      <c:catAx>
        <c:axId val="59717914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79472"/>
        <c:crosses val="autoZero"/>
        <c:auto val="1"/>
        <c:lblAlgn val="ctr"/>
        <c:lblOffset val="100"/>
        <c:noMultiLvlLbl val="0"/>
      </c:catAx>
      <c:valAx>
        <c:axId val="59717947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179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13853</xdr:colOff>
      <xdr:row>1</xdr:row>
      <xdr:rowOff>3464</xdr:rowOff>
    </xdr:from>
    <xdr:to>
      <xdr:col>24</xdr:col>
      <xdr:colOff>6926</xdr:colOff>
      <xdr:row>28</xdr:row>
      <xdr:rowOff>166255</xdr:rowOff>
    </xdr:to>
    <xdr:graphicFrame macro="">
      <xdr:nvGraphicFramePr>
        <xdr:cNvPr id="2" name="Chart 1">
          <a:extLst>
            <a:ext uri="{FF2B5EF4-FFF2-40B4-BE49-F238E27FC236}">
              <a16:creationId xmlns:a16="http://schemas.microsoft.com/office/drawing/2014/main" id="{E5E9A806-F23D-8AAC-5D36-7F7C88D07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58"/>
  <sheetViews>
    <sheetView tabSelected="1" topLeftCell="D1" zoomScale="110" workbookViewId="0">
      <selection activeCell="E19" sqref="E19"/>
    </sheetView>
  </sheetViews>
  <sheetFormatPr defaultColWidth="12.69921875" defaultRowHeight="15" customHeight="1" x14ac:dyDescent="0.25"/>
  <cols>
    <col min="1" max="1" width="13.5" style="1" customWidth="1"/>
    <col min="2" max="2" width="8.796875" style="1" customWidth="1"/>
    <col min="3" max="3" width="7.69921875" style="1" customWidth="1"/>
    <col min="4" max="4" width="16.5" style="1" customWidth="1"/>
    <col min="5" max="5" width="54" style="2" customWidth="1"/>
    <col min="6" max="6" width="15.69921875" customWidth="1"/>
    <col min="7" max="7" width="13.8984375" customWidth="1"/>
    <col min="8" max="8" width="15.8984375" customWidth="1"/>
    <col min="9" max="9" width="13.296875" customWidth="1"/>
    <col min="10" max="10" width="14.19921875" customWidth="1"/>
    <col min="11" max="11" width="11.09765625" customWidth="1"/>
    <col min="12" max="21" width="7.69921875" customWidth="1"/>
  </cols>
  <sheetData>
    <row r="1" spans="1:11" ht="70.05" customHeight="1" x14ac:dyDescent="0.25">
      <c r="A1" s="3" t="s">
        <v>72</v>
      </c>
      <c r="B1" s="3" t="s">
        <v>0</v>
      </c>
      <c r="C1" s="3" t="s">
        <v>1</v>
      </c>
      <c r="D1" s="3" t="s">
        <v>2</v>
      </c>
      <c r="E1" s="3" t="s">
        <v>3</v>
      </c>
      <c r="F1" s="3" t="s">
        <v>69</v>
      </c>
      <c r="G1" s="30" t="s">
        <v>107</v>
      </c>
      <c r="H1" s="30" t="s">
        <v>110</v>
      </c>
      <c r="I1" s="31" t="s">
        <v>109</v>
      </c>
      <c r="J1" s="31" t="s">
        <v>108</v>
      </c>
      <c r="K1" s="31" t="s">
        <v>112</v>
      </c>
    </row>
    <row r="2" spans="1:11" ht="14.25" customHeight="1" x14ac:dyDescent="0.25">
      <c r="A2" s="4" t="s">
        <v>37</v>
      </c>
      <c r="B2" s="4" t="s">
        <v>4</v>
      </c>
      <c r="C2" s="4">
        <v>20</v>
      </c>
      <c r="D2" s="23">
        <v>34</v>
      </c>
      <c r="E2" s="5" t="s">
        <v>5</v>
      </c>
      <c r="F2" s="10">
        <f>C2/D2</f>
        <v>0.58823529411764708</v>
      </c>
      <c r="G2">
        <f>AVERAGE(F2:F54)</f>
        <v>1.1111332890233778</v>
      </c>
      <c r="H2">
        <f>_xlfn.STDEV.P(F2:F54)</f>
        <v>1.2295685591954555</v>
      </c>
      <c r="I2">
        <f>G2-(2*H2)</f>
        <v>-1.3480038293675332</v>
      </c>
      <c r="J2">
        <f>G2+(2*H2)</f>
        <v>3.5702704074142888</v>
      </c>
      <c r="K2" s="33">
        <v>0.75714285714200003</v>
      </c>
    </row>
    <row r="3" spans="1:11" ht="14.25" customHeight="1" x14ac:dyDescent="0.25">
      <c r="A3" s="4" t="s">
        <v>38</v>
      </c>
      <c r="B3" s="4" t="s">
        <v>4</v>
      </c>
      <c r="C3" s="4">
        <v>18</v>
      </c>
      <c r="D3" s="23">
        <v>25</v>
      </c>
      <c r="E3" s="5" t="s">
        <v>6</v>
      </c>
      <c r="F3" s="10">
        <f t="shared" ref="F3:F54" si="0">C3/D3</f>
        <v>0.72</v>
      </c>
      <c r="G3">
        <v>1.1111332890000001</v>
      </c>
      <c r="H3">
        <v>1.2295685590000001</v>
      </c>
      <c r="I3">
        <f>G3-(2*H3)</f>
        <v>-1.348003829</v>
      </c>
      <c r="J3">
        <f t="shared" ref="J3:J54" si="1">G3+(2*H3)</f>
        <v>3.5702704070000002</v>
      </c>
      <c r="K3" s="33">
        <v>0.75714285714200003</v>
      </c>
    </row>
    <row r="4" spans="1:11" ht="14.25" customHeight="1" x14ac:dyDescent="0.25">
      <c r="A4" s="6" t="s">
        <v>39</v>
      </c>
      <c r="B4" s="7" t="s">
        <v>16</v>
      </c>
      <c r="C4" s="4">
        <v>26</v>
      </c>
      <c r="D4" s="23">
        <v>30</v>
      </c>
      <c r="E4" s="5" t="s">
        <v>36</v>
      </c>
      <c r="F4" s="10">
        <f t="shared" si="0"/>
        <v>0.8666666666666667</v>
      </c>
      <c r="G4">
        <v>1.1111332890000001</v>
      </c>
      <c r="H4">
        <v>1.2295685590000001</v>
      </c>
      <c r="I4">
        <f t="shared" ref="I4:I54" si="2">G4-(2*H4)</f>
        <v>-1.348003829</v>
      </c>
      <c r="J4">
        <f t="shared" si="1"/>
        <v>3.5702704070000002</v>
      </c>
      <c r="K4" s="33">
        <v>0.75714285714200003</v>
      </c>
    </row>
    <row r="5" spans="1:11" ht="14.25" customHeight="1" x14ac:dyDescent="0.25">
      <c r="A5" s="4" t="s">
        <v>40</v>
      </c>
      <c r="B5" s="4" t="s">
        <v>4</v>
      </c>
      <c r="C5" s="4">
        <v>53</v>
      </c>
      <c r="D5" s="23" t="s">
        <v>7</v>
      </c>
      <c r="E5" s="8" t="s">
        <v>68</v>
      </c>
      <c r="F5" s="10">
        <v>0.29444444444399998</v>
      </c>
      <c r="G5">
        <v>1.1111332890000001</v>
      </c>
      <c r="H5">
        <v>1.2295685590000001</v>
      </c>
      <c r="I5">
        <f t="shared" si="2"/>
        <v>-1.348003829</v>
      </c>
      <c r="J5">
        <f t="shared" si="1"/>
        <v>3.5702704070000002</v>
      </c>
      <c r="K5" s="33">
        <v>0.75714285714200003</v>
      </c>
    </row>
    <row r="6" spans="1:11" ht="14.25" customHeight="1" x14ac:dyDescent="0.25">
      <c r="A6" s="4" t="s">
        <v>41</v>
      </c>
      <c r="B6" s="4" t="s">
        <v>4</v>
      </c>
      <c r="C6" s="4">
        <v>17</v>
      </c>
      <c r="D6" s="23">
        <v>11</v>
      </c>
      <c r="E6" s="5" t="s">
        <v>8</v>
      </c>
      <c r="F6" s="10">
        <f t="shared" si="0"/>
        <v>1.5454545454545454</v>
      </c>
      <c r="G6">
        <v>1.1111332890000001</v>
      </c>
      <c r="H6">
        <v>1.2295685590000001</v>
      </c>
      <c r="I6">
        <f t="shared" si="2"/>
        <v>-1.348003829</v>
      </c>
      <c r="J6">
        <f t="shared" si="1"/>
        <v>3.5702704070000002</v>
      </c>
      <c r="K6" s="33">
        <v>0.75714285714200003</v>
      </c>
    </row>
    <row r="7" spans="1:11" ht="14.25" customHeight="1" x14ac:dyDescent="0.25">
      <c r="A7" s="4" t="s">
        <v>42</v>
      </c>
      <c r="B7" s="4" t="s">
        <v>4</v>
      </c>
      <c r="C7" s="4">
        <v>19</v>
      </c>
      <c r="D7" s="23">
        <v>11</v>
      </c>
      <c r="E7" s="5" t="s">
        <v>9</v>
      </c>
      <c r="F7" s="10">
        <f t="shared" si="0"/>
        <v>1.7272727272727273</v>
      </c>
      <c r="G7">
        <v>1.1111332890000001</v>
      </c>
      <c r="H7">
        <v>1.2295685590000001</v>
      </c>
      <c r="I7">
        <f t="shared" si="2"/>
        <v>-1.348003829</v>
      </c>
      <c r="J7">
        <f t="shared" si="1"/>
        <v>3.5702704070000002</v>
      </c>
      <c r="K7" s="33">
        <v>0.75714285714200003</v>
      </c>
    </row>
    <row r="8" spans="1:11" ht="14.25" customHeight="1" x14ac:dyDescent="0.25">
      <c r="A8" s="4" t="s">
        <v>43</v>
      </c>
      <c r="B8" s="4" t="s">
        <v>4</v>
      </c>
      <c r="C8" s="4">
        <v>15</v>
      </c>
      <c r="D8" s="23">
        <v>19</v>
      </c>
      <c r="E8" s="5" t="s">
        <v>10</v>
      </c>
      <c r="F8" s="10">
        <f t="shared" si="0"/>
        <v>0.78947368421052633</v>
      </c>
      <c r="G8">
        <v>1.1111332890000001</v>
      </c>
      <c r="H8">
        <v>1.2295685590000001</v>
      </c>
      <c r="I8">
        <f t="shared" si="2"/>
        <v>-1.348003829</v>
      </c>
      <c r="J8">
        <f t="shared" si="1"/>
        <v>3.5702704070000002</v>
      </c>
      <c r="K8" s="33">
        <v>0.75714285714200003</v>
      </c>
    </row>
    <row r="9" spans="1:11" ht="14.25" customHeight="1" x14ac:dyDescent="0.25">
      <c r="A9" s="4" t="s">
        <v>44</v>
      </c>
      <c r="B9" s="4" t="s">
        <v>4</v>
      </c>
      <c r="C9" s="4">
        <v>20</v>
      </c>
      <c r="D9" s="23">
        <v>30</v>
      </c>
      <c r="E9" s="5" t="s">
        <v>11</v>
      </c>
      <c r="F9" s="10">
        <f t="shared" si="0"/>
        <v>0.66666666666666663</v>
      </c>
      <c r="G9">
        <v>1.1111332890000001</v>
      </c>
      <c r="H9">
        <v>1.2295685590000001</v>
      </c>
      <c r="I9">
        <f t="shared" si="2"/>
        <v>-1.348003829</v>
      </c>
      <c r="J9">
        <f t="shared" si="1"/>
        <v>3.5702704070000002</v>
      </c>
      <c r="K9" s="33">
        <v>0.75714285714200003</v>
      </c>
    </row>
    <row r="10" spans="1:11" ht="14.25" customHeight="1" x14ac:dyDescent="0.25">
      <c r="A10" s="4" t="s">
        <v>45</v>
      </c>
      <c r="B10" s="4" t="s">
        <v>4</v>
      </c>
      <c r="C10" s="4">
        <v>39</v>
      </c>
      <c r="D10" s="23">
        <v>20</v>
      </c>
      <c r="E10" s="5" t="s">
        <v>12</v>
      </c>
      <c r="F10" s="10">
        <f t="shared" si="0"/>
        <v>1.95</v>
      </c>
      <c r="G10">
        <v>1.1111332890000001</v>
      </c>
      <c r="H10">
        <v>1.2295685590000001</v>
      </c>
      <c r="I10">
        <f t="shared" si="2"/>
        <v>-1.348003829</v>
      </c>
      <c r="J10">
        <f t="shared" si="1"/>
        <v>3.5702704070000002</v>
      </c>
      <c r="K10" s="33">
        <v>0.75714285714200003</v>
      </c>
    </row>
    <row r="11" spans="1:11" ht="14.25" customHeight="1" x14ac:dyDescent="0.25">
      <c r="A11" s="4" t="s">
        <v>46</v>
      </c>
      <c r="B11" s="4" t="s">
        <v>4</v>
      </c>
      <c r="C11" s="4">
        <v>15</v>
      </c>
      <c r="D11" s="23">
        <v>15</v>
      </c>
      <c r="E11" s="5" t="s">
        <v>13</v>
      </c>
      <c r="F11" s="10">
        <f t="shared" si="0"/>
        <v>1</v>
      </c>
      <c r="G11">
        <v>1.1111332890000001</v>
      </c>
      <c r="H11">
        <v>1.2295685590000001</v>
      </c>
      <c r="I11">
        <f t="shared" si="2"/>
        <v>-1.348003829</v>
      </c>
      <c r="J11">
        <f t="shared" si="1"/>
        <v>3.5702704070000002</v>
      </c>
      <c r="K11" s="33">
        <v>0.75714285714200003</v>
      </c>
    </row>
    <row r="12" spans="1:11" ht="14.25" customHeight="1" x14ac:dyDescent="0.25">
      <c r="A12" s="4" t="s">
        <v>47</v>
      </c>
      <c r="B12" s="4" t="s">
        <v>4</v>
      </c>
      <c r="C12" s="4">
        <v>30</v>
      </c>
      <c r="D12" s="23">
        <v>35</v>
      </c>
      <c r="E12" s="5" t="s">
        <v>14</v>
      </c>
      <c r="F12" s="10">
        <f>C12/D12</f>
        <v>0.8571428571428571</v>
      </c>
      <c r="G12">
        <v>1.1111332890000001</v>
      </c>
      <c r="H12">
        <v>1.2295685590000001</v>
      </c>
      <c r="I12">
        <f t="shared" si="2"/>
        <v>-1.348003829</v>
      </c>
      <c r="J12">
        <f t="shared" si="1"/>
        <v>3.5702704070000002</v>
      </c>
      <c r="K12" s="33">
        <v>0.75714285714200003</v>
      </c>
    </row>
    <row r="13" spans="1:11" ht="14.25" customHeight="1" x14ac:dyDescent="0.25">
      <c r="A13" s="4" t="s">
        <v>48</v>
      </c>
      <c r="B13" s="4" t="s">
        <v>4</v>
      </c>
      <c r="C13" s="4">
        <v>15</v>
      </c>
      <c r="D13" s="23">
        <v>20</v>
      </c>
      <c r="E13" s="5" t="s">
        <v>15</v>
      </c>
      <c r="F13" s="10">
        <f t="shared" si="0"/>
        <v>0.75</v>
      </c>
      <c r="G13">
        <v>1.1111332890000001</v>
      </c>
      <c r="H13">
        <v>1.2295685590000001</v>
      </c>
      <c r="I13">
        <f t="shared" si="2"/>
        <v>-1.348003829</v>
      </c>
      <c r="J13">
        <f t="shared" si="1"/>
        <v>3.5702704070000002</v>
      </c>
      <c r="K13" s="33">
        <v>0.75714285714200003</v>
      </c>
    </row>
    <row r="14" spans="1:11" ht="14.25" customHeight="1" x14ac:dyDescent="0.25">
      <c r="A14" s="4" t="s">
        <v>49</v>
      </c>
      <c r="B14" s="4" t="s">
        <v>16</v>
      </c>
      <c r="C14" s="4">
        <v>20</v>
      </c>
      <c r="D14" s="23">
        <v>45</v>
      </c>
      <c r="E14" s="5" t="s">
        <v>17</v>
      </c>
      <c r="F14" s="10">
        <f t="shared" si="0"/>
        <v>0.44444444444444442</v>
      </c>
      <c r="G14">
        <v>1.1111332890000001</v>
      </c>
      <c r="H14">
        <v>1.2295685590000001</v>
      </c>
      <c r="I14">
        <f t="shared" si="2"/>
        <v>-1.348003829</v>
      </c>
      <c r="J14">
        <f t="shared" si="1"/>
        <v>3.5702704070000002</v>
      </c>
      <c r="K14" s="33">
        <v>0.75714285714200003</v>
      </c>
    </row>
    <row r="15" spans="1:11" ht="14.25" customHeight="1" x14ac:dyDescent="0.25">
      <c r="A15" s="4" t="s">
        <v>50</v>
      </c>
      <c r="B15" s="4" t="s">
        <v>16</v>
      </c>
      <c r="C15" s="4">
        <v>42</v>
      </c>
      <c r="D15" s="23">
        <v>60</v>
      </c>
      <c r="E15" s="5" t="s">
        <v>18</v>
      </c>
      <c r="F15" s="10">
        <f t="shared" si="0"/>
        <v>0.7</v>
      </c>
      <c r="G15">
        <v>1.1111332890000001</v>
      </c>
      <c r="H15">
        <v>1.2295685590000001</v>
      </c>
      <c r="I15">
        <f t="shared" si="2"/>
        <v>-1.348003829</v>
      </c>
      <c r="J15">
        <f t="shared" si="1"/>
        <v>3.5702704070000002</v>
      </c>
      <c r="K15" s="33">
        <v>0.75714285714200003</v>
      </c>
    </row>
    <row r="16" spans="1:11" ht="14.25" customHeight="1" x14ac:dyDescent="0.25">
      <c r="A16" s="4" t="s">
        <v>51</v>
      </c>
      <c r="B16" s="4" t="s">
        <v>16</v>
      </c>
      <c r="C16" s="4">
        <v>26</v>
      </c>
      <c r="D16" s="23">
        <v>10</v>
      </c>
      <c r="E16" s="5" t="s">
        <v>19</v>
      </c>
      <c r="F16" s="10">
        <f t="shared" si="0"/>
        <v>2.6</v>
      </c>
      <c r="G16">
        <v>1.1111332890000001</v>
      </c>
      <c r="H16">
        <v>1.2295685590000001</v>
      </c>
      <c r="I16">
        <f t="shared" si="2"/>
        <v>-1.348003829</v>
      </c>
      <c r="J16">
        <f t="shared" si="1"/>
        <v>3.5702704070000002</v>
      </c>
      <c r="K16" s="33">
        <v>0.75714285714200003</v>
      </c>
    </row>
    <row r="17" spans="1:11" ht="14.25" customHeight="1" x14ac:dyDescent="0.25">
      <c r="A17" s="4" t="s">
        <v>52</v>
      </c>
      <c r="B17" s="4" t="s">
        <v>20</v>
      </c>
      <c r="C17" s="4">
        <v>26</v>
      </c>
      <c r="D17" s="23">
        <v>45</v>
      </c>
      <c r="E17" s="5" t="s">
        <v>21</v>
      </c>
      <c r="F17" s="10">
        <f t="shared" si="0"/>
        <v>0.57777777777777772</v>
      </c>
      <c r="G17">
        <v>1.1111332890000001</v>
      </c>
      <c r="H17">
        <v>1.2295685590000001</v>
      </c>
      <c r="I17">
        <f t="shared" si="2"/>
        <v>-1.348003829</v>
      </c>
      <c r="J17">
        <f t="shared" si="1"/>
        <v>3.5702704070000002</v>
      </c>
      <c r="K17" s="33">
        <v>0.75714285714200003</v>
      </c>
    </row>
    <row r="18" spans="1:11" ht="14.25" customHeight="1" x14ac:dyDescent="0.25">
      <c r="A18" s="4" t="s">
        <v>53</v>
      </c>
      <c r="B18" s="4" t="s">
        <v>16</v>
      </c>
      <c r="C18" s="4">
        <v>49</v>
      </c>
      <c r="D18" s="23">
        <v>90</v>
      </c>
      <c r="E18" s="5" t="s">
        <v>22</v>
      </c>
      <c r="F18" s="10">
        <f t="shared" si="0"/>
        <v>0.5444444444444444</v>
      </c>
      <c r="G18">
        <v>1.1111332890000001</v>
      </c>
      <c r="H18">
        <v>1.2295685590000001</v>
      </c>
      <c r="I18">
        <f t="shared" si="2"/>
        <v>-1.348003829</v>
      </c>
      <c r="J18">
        <f t="shared" si="1"/>
        <v>3.5702704070000002</v>
      </c>
      <c r="K18" s="33">
        <v>0.75714285714200003</v>
      </c>
    </row>
    <row r="19" spans="1:11" ht="14.25" customHeight="1" x14ac:dyDescent="0.25">
      <c r="A19" s="4" t="s">
        <v>54</v>
      </c>
      <c r="B19" s="4" t="s">
        <v>23</v>
      </c>
      <c r="C19" s="4">
        <v>115</v>
      </c>
      <c r="D19" s="23">
        <v>215</v>
      </c>
      <c r="E19" s="5" t="s">
        <v>24</v>
      </c>
      <c r="F19" s="10">
        <f t="shared" si="0"/>
        <v>0.53488372093023251</v>
      </c>
      <c r="G19">
        <v>1.1111332890000001</v>
      </c>
      <c r="H19">
        <v>1.2295685590000001</v>
      </c>
      <c r="I19">
        <f t="shared" si="2"/>
        <v>-1.348003829</v>
      </c>
      <c r="J19">
        <f t="shared" si="1"/>
        <v>3.5702704070000002</v>
      </c>
      <c r="K19" s="33">
        <v>0.75714285714200003</v>
      </c>
    </row>
    <row r="20" spans="1:11" ht="14.25" customHeight="1" x14ac:dyDescent="0.25">
      <c r="A20" s="4" t="s">
        <v>55</v>
      </c>
      <c r="B20" s="4" t="s">
        <v>16</v>
      </c>
      <c r="C20" s="4">
        <v>42</v>
      </c>
      <c r="D20" s="23">
        <v>120</v>
      </c>
      <c r="E20" s="5" t="s">
        <v>25</v>
      </c>
      <c r="F20" s="10">
        <f t="shared" si="0"/>
        <v>0.35</v>
      </c>
      <c r="G20">
        <v>1.1111332890000001</v>
      </c>
      <c r="H20">
        <v>1.2295685590000001</v>
      </c>
      <c r="I20">
        <f t="shared" si="2"/>
        <v>-1.348003829</v>
      </c>
      <c r="J20">
        <f t="shared" si="1"/>
        <v>3.5702704070000002</v>
      </c>
      <c r="K20" s="33">
        <v>0.75714285714200003</v>
      </c>
    </row>
    <row r="21" spans="1:11" ht="14.25" customHeight="1" x14ac:dyDescent="0.25">
      <c r="A21" s="4" t="s">
        <v>56</v>
      </c>
      <c r="B21" s="4" t="s">
        <v>16</v>
      </c>
      <c r="C21" s="4">
        <v>10</v>
      </c>
      <c r="D21" s="23">
        <v>20</v>
      </c>
      <c r="E21" s="5" t="s">
        <v>26</v>
      </c>
      <c r="F21" s="10">
        <f>C21/D21</f>
        <v>0.5</v>
      </c>
      <c r="G21">
        <v>1.1111332890000001</v>
      </c>
      <c r="H21">
        <v>1.2295685590000001</v>
      </c>
      <c r="I21">
        <f t="shared" si="2"/>
        <v>-1.348003829</v>
      </c>
      <c r="J21">
        <f t="shared" si="1"/>
        <v>3.5702704070000002</v>
      </c>
      <c r="K21" s="33">
        <v>0.75714285714200003</v>
      </c>
    </row>
    <row r="22" spans="1:11" ht="14.25" customHeight="1" x14ac:dyDescent="0.25">
      <c r="A22" s="4" t="s">
        <v>57</v>
      </c>
      <c r="B22" s="4" t="s">
        <v>16</v>
      </c>
      <c r="C22" s="4">
        <v>31</v>
      </c>
      <c r="D22" s="23">
        <v>30</v>
      </c>
      <c r="E22" s="5" t="s">
        <v>27</v>
      </c>
      <c r="F22" s="10">
        <f t="shared" si="0"/>
        <v>1.0333333333333334</v>
      </c>
      <c r="G22">
        <v>1.1111332890000001</v>
      </c>
      <c r="H22">
        <v>1.2295685590000001</v>
      </c>
      <c r="I22">
        <f t="shared" si="2"/>
        <v>-1.348003829</v>
      </c>
      <c r="J22">
        <f t="shared" si="1"/>
        <v>3.5702704070000002</v>
      </c>
      <c r="K22" s="33">
        <v>0.75714285714200003</v>
      </c>
    </row>
    <row r="23" spans="1:11" ht="14.25" customHeight="1" x14ac:dyDescent="0.25">
      <c r="A23" s="4" t="s">
        <v>58</v>
      </c>
      <c r="B23" s="4" t="s">
        <v>16</v>
      </c>
      <c r="C23" s="4">
        <v>37</v>
      </c>
      <c r="D23" s="23">
        <v>45</v>
      </c>
      <c r="E23" s="5" t="s">
        <v>28</v>
      </c>
      <c r="F23" s="10">
        <f t="shared" si="0"/>
        <v>0.82222222222222219</v>
      </c>
      <c r="G23">
        <v>1.1111332890000001</v>
      </c>
      <c r="H23">
        <v>1.2295685590000001</v>
      </c>
      <c r="I23">
        <f t="shared" si="2"/>
        <v>-1.348003829</v>
      </c>
      <c r="J23">
        <f t="shared" si="1"/>
        <v>3.5702704070000002</v>
      </c>
      <c r="K23" s="33">
        <v>0.75714285714200003</v>
      </c>
    </row>
    <row r="24" spans="1:11" ht="14.25" customHeight="1" x14ac:dyDescent="0.25">
      <c r="A24" s="4" t="s">
        <v>59</v>
      </c>
      <c r="B24" s="4" t="s">
        <v>16</v>
      </c>
      <c r="C24" s="4">
        <v>51</v>
      </c>
      <c r="D24" s="23">
        <v>63</v>
      </c>
      <c r="E24" s="5" t="s">
        <v>29</v>
      </c>
      <c r="F24" s="10">
        <f t="shared" si="0"/>
        <v>0.80952380952380953</v>
      </c>
      <c r="G24">
        <v>1.1111332890000001</v>
      </c>
      <c r="H24">
        <v>1.2295685590000001</v>
      </c>
      <c r="I24">
        <f t="shared" si="2"/>
        <v>-1.348003829</v>
      </c>
      <c r="J24">
        <f t="shared" si="1"/>
        <v>3.5702704070000002</v>
      </c>
      <c r="K24" s="33">
        <v>0.75714285714200003</v>
      </c>
    </row>
    <row r="25" spans="1:11" ht="14.25" customHeight="1" x14ac:dyDescent="0.25">
      <c r="A25" s="4" t="s">
        <v>60</v>
      </c>
      <c r="B25" s="4" t="s">
        <v>16</v>
      </c>
      <c r="C25" s="4">
        <v>51</v>
      </c>
      <c r="D25" s="23">
        <v>60</v>
      </c>
      <c r="E25" s="5" t="s">
        <v>32</v>
      </c>
      <c r="F25" s="10">
        <f t="shared" si="0"/>
        <v>0.85</v>
      </c>
      <c r="G25">
        <v>1.1111332890000001</v>
      </c>
      <c r="H25">
        <v>1.2295685590000001</v>
      </c>
      <c r="I25">
        <f t="shared" si="2"/>
        <v>-1.348003829</v>
      </c>
      <c r="J25">
        <f t="shared" si="1"/>
        <v>3.5702704070000002</v>
      </c>
      <c r="K25" s="33">
        <v>0.75714285714200003</v>
      </c>
    </row>
    <row r="26" spans="1:11" ht="14.25" customHeight="1" x14ac:dyDescent="0.25">
      <c r="A26" s="4" t="s">
        <v>61</v>
      </c>
      <c r="B26" s="4" t="s">
        <v>16</v>
      </c>
      <c r="C26" s="4">
        <v>18</v>
      </c>
      <c r="D26" s="23">
        <v>20</v>
      </c>
      <c r="E26" s="5" t="s">
        <v>32</v>
      </c>
      <c r="F26" s="10">
        <f t="shared" si="0"/>
        <v>0.9</v>
      </c>
      <c r="G26">
        <v>1.1111332890000001</v>
      </c>
      <c r="H26">
        <v>1.2295685590000001</v>
      </c>
      <c r="I26">
        <f t="shared" si="2"/>
        <v>-1.348003829</v>
      </c>
      <c r="J26">
        <f t="shared" si="1"/>
        <v>3.5702704070000002</v>
      </c>
      <c r="K26" s="33">
        <v>0.75714285714200003</v>
      </c>
    </row>
    <row r="27" spans="1:11" ht="14.25" customHeight="1" x14ac:dyDescent="0.25">
      <c r="A27" s="4" t="s">
        <v>62</v>
      </c>
      <c r="B27" s="4" t="s">
        <v>16</v>
      </c>
      <c r="C27" s="4">
        <v>28</v>
      </c>
      <c r="D27" s="23">
        <v>60</v>
      </c>
      <c r="E27" s="5" t="s">
        <v>33</v>
      </c>
      <c r="F27" s="10">
        <f t="shared" si="0"/>
        <v>0.46666666666666667</v>
      </c>
      <c r="G27">
        <v>1.1111332890000001</v>
      </c>
      <c r="H27">
        <v>1.2295685590000001</v>
      </c>
      <c r="I27">
        <f t="shared" si="2"/>
        <v>-1.348003829</v>
      </c>
      <c r="J27">
        <f t="shared" si="1"/>
        <v>3.5702704070000002</v>
      </c>
      <c r="K27" s="33">
        <v>0.75714285714200003</v>
      </c>
    </row>
    <row r="28" spans="1:11" ht="14.25" customHeight="1" x14ac:dyDescent="0.25">
      <c r="A28" s="4" t="s">
        <v>63</v>
      </c>
      <c r="B28" s="4" t="s">
        <v>16</v>
      </c>
      <c r="C28" s="4">
        <v>73</v>
      </c>
      <c r="D28" s="23">
        <v>15</v>
      </c>
      <c r="E28" s="5" t="s">
        <v>34</v>
      </c>
      <c r="F28" s="10">
        <f t="shared" si="0"/>
        <v>4.8666666666666663</v>
      </c>
      <c r="G28">
        <v>1.1111332890000001</v>
      </c>
      <c r="H28">
        <v>1.2295685590000001</v>
      </c>
      <c r="I28">
        <f t="shared" si="2"/>
        <v>-1.348003829</v>
      </c>
      <c r="J28">
        <f t="shared" si="1"/>
        <v>3.5702704070000002</v>
      </c>
      <c r="K28" s="33">
        <v>0.75714285714200003</v>
      </c>
    </row>
    <row r="29" spans="1:11" ht="14.25" customHeight="1" x14ac:dyDescent="0.25">
      <c r="A29" s="6" t="s">
        <v>64</v>
      </c>
      <c r="B29" s="7" t="s">
        <v>16</v>
      </c>
      <c r="C29" s="4">
        <v>26</v>
      </c>
      <c r="D29" s="23">
        <v>30</v>
      </c>
      <c r="E29" s="5" t="s">
        <v>36</v>
      </c>
      <c r="F29" s="10">
        <f t="shared" si="0"/>
        <v>0.8666666666666667</v>
      </c>
      <c r="G29">
        <v>1.1111332890000001</v>
      </c>
      <c r="H29">
        <v>1.2295685590000001</v>
      </c>
      <c r="I29">
        <f t="shared" si="2"/>
        <v>-1.348003829</v>
      </c>
      <c r="J29">
        <f t="shared" si="1"/>
        <v>3.5702704070000002</v>
      </c>
      <c r="K29" s="33">
        <v>0.75714285714200003</v>
      </c>
    </row>
    <row r="30" spans="1:11" ht="14.25" customHeight="1" x14ac:dyDescent="0.25">
      <c r="A30" s="4" t="s">
        <v>65</v>
      </c>
      <c r="B30" s="4" t="s">
        <v>16</v>
      </c>
      <c r="C30" s="4">
        <v>23</v>
      </c>
      <c r="D30" s="23">
        <v>60</v>
      </c>
      <c r="E30" s="5" t="s">
        <v>34</v>
      </c>
      <c r="F30" s="10">
        <f t="shared" si="0"/>
        <v>0.38333333333333336</v>
      </c>
      <c r="G30">
        <v>1.1111332890000001</v>
      </c>
      <c r="H30">
        <v>1.2295685590000001</v>
      </c>
      <c r="I30">
        <f t="shared" si="2"/>
        <v>-1.348003829</v>
      </c>
      <c r="J30">
        <f t="shared" si="1"/>
        <v>3.5702704070000002</v>
      </c>
      <c r="K30" s="33">
        <v>0.75714285714200003</v>
      </c>
    </row>
    <row r="31" spans="1:11" ht="14.25" customHeight="1" x14ac:dyDescent="0.25">
      <c r="A31" s="4" t="s">
        <v>66</v>
      </c>
      <c r="B31" s="4" t="s">
        <v>16</v>
      </c>
      <c r="C31" s="4">
        <v>280</v>
      </c>
      <c r="D31" s="23">
        <v>45</v>
      </c>
      <c r="E31" s="5" t="s">
        <v>34</v>
      </c>
      <c r="F31" s="10">
        <f>C31/D31</f>
        <v>6.2222222222222223</v>
      </c>
      <c r="G31">
        <v>1.1111332890000001</v>
      </c>
      <c r="H31">
        <v>1.2295685590000001</v>
      </c>
      <c r="I31">
        <f t="shared" si="2"/>
        <v>-1.348003829</v>
      </c>
      <c r="J31">
        <f t="shared" si="1"/>
        <v>3.5702704070000002</v>
      </c>
      <c r="K31" s="33">
        <v>0.75714285714200003</v>
      </c>
    </row>
    <row r="32" spans="1:11" ht="14.25" customHeight="1" x14ac:dyDescent="0.25">
      <c r="A32" s="4" t="s">
        <v>67</v>
      </c>
      <c r="B32" s="23" t="s">
        <v>16</v>
      </c>
      <c r="C32" s="4">
        <v>23</v>
      </c>
      <c r="D32" s="23">
        <v>40</v>
      </c>
      <c r="E32" s="5" t="s">
        <v>35</v>
      </c>
      <c r="F32" s="10">
        <f t="shared" si="0"/>
        <v>0.57499999999999996</v>
      </c>
      <c r="G32">
        <v>1.1111332890000001</v>
      </c>
      <c r="H32">
        <v>1.2295685590000001</v>
      </c>
      <c r="I32">
        <f t="shared" si="2"/>
        <v>-1.348003829</v>
      </c>
      <c r="J32">
        <f t="shared" si="1"/>
        <v>3.5702704070000002</v>
      </c>
      <c r="K32" s="33">
        <v>0.75714285714200003</v>
      </c>
    </row>
    <row r="33" spans="1:11" ht="14.25" customHeight="1" x14ac:dyDescent="0.25">
      <c r="A33" s="6" t="s">
        <v>70</v>
      </c>
      <c r="B33" s="24" t="s">
        <v>16</v>
      </c>
      <c r="C33" s="6">
        <v>26</v>
      </c>
      <c r="D33" s="24">
        <v>39</v>
      </c>
      <c r="E33" s="9" t="s">
        <v>71</v>
      </c>
      <c r="F33" s="10">
        <f t="shared" si="0"/>
        <v>0.66666666666666663</v>
      </c>
      <c r="G33">
        <v>1.1111332890000001</v>
      </c>
      <c r="H33">
        <v>1.2295685590000001</v>
      </c>
      <c r="I33">
        <f t="shared" si="2"/>
        <v>-1.348003829</v>
      </c>
      <c r="J33">
        <f t="shared" si="1"/>
        <v>3.5702704070000002</v>
      </c>
      <c r="K33" s="33">
        <v>0.75714285714200003</v>
      </c>
    </row>
    <row r="34" spans="1:11" ht="14.25" customHeight="1" x14ac:dyDescent="0.25">
      <c r="A34" s="4" t="s">
        <v>73</v>
      </c>
      <c r="B34" s="25" t="s">
        <v>16</v>
      </c>
      <c r="C34" s="14">
        <v>26</v>
      </c>
      <c r="D34" s="25">
        <v>28</v>
      </c>
      <c r="E34" s="15" t="s">
        <v>74</v>
      </c>
      <c r="F34" s="10">
        <f>C34/D34</f>
        <v>0.9285714285714286</v>
      </c>
      <c r="G34">
        <v>1.1111332890000001</v>
      </c>
      <c r="H34">
        <v>1.2295685590000001</v>
      </c>
      <c r="I34">
        <f t="shared" si="2"/>
        <v>-1.348003829</v>
      </c>
      <c r="J34">
        <f t="shared" si="1"/>
        <v>3.5702704070000002</v>
      </c>
      <c r="K34" s="33">
        <v>0.75714285714200003</v>
      </c>
    </row>
    <row r="35" spans="1:11" ht="14.25" customHeight="1" x14ac:dyDescent="0.25">
      <c r="A35" s="6" t="s">
        <v>87</v>
      </c>
      <c r="B35" s="25" t="s">
        <v>16</v>
      </c>
      <c r="C35" s="14">
        <v>26</v>
      </c>
      <c r="D35" s="25">
        <v>63</v>
      </c>
      <c r="E35" s="15" t="s">
        <v>75</v>
      </c>
      <c r="F35" s="10">
        <f t="shared" si="0"/>
        <v>0.41269841269841268</v>
      </c>
      <c r="G35">
        <v>1.1111332890000001</v>
      </c>
      <c r="H35">
        <v>1.2295685590000001</v>
      </c>
      <c r="I35">
        <f t="shared" si="2"/>
        <v>-1.348003829</v>
      </c>
      <c r="J35">
        <f t="shared" si="1"/>
        <v>3.5702704070000002</v>
      </c>
      <c r="K35" s="33">
        <v>0.75714285714200003</v>
      </c>
    </row>
    <row r="36" spans="1:11" ht="14.25" customHeight="1" x14ac:dyDescent="0.25">
      <c r="A36" s="6" t="s">
        <v>88</v>
      </c>
      <c r="B36" s="26" t="s">
        <v>16</v>
      </c>
      <c r="C36" s="26">
        <v>56</v>
      </c>
      <c r="D36" s="26">
        <v>50</v>
      </c>
      <c r="E36" s="16" t="s">
        <v>76</v>
      </c>
      <c r="F36" s="10">
        <f t="shared" si="0"/>
        <v>1.1200000000000001</v>
      </c>
      <c r="G36">
        <v>1.1111332890000001</v>
      </c>
      <c r="H36">
        <v>1.2295685590000001</v>
      </c>
      <c r="I36">
        <f t="shared" si="2"/>
        <v>-1.348003829</v>
      </c>
      <c r="J36">
        <f t="shared" si="1"/>
        <v>3.5702704070000002</v>
      </c>
      <c r="K36" s="33">
        <v>0.75714285714200003</v>
      </c>
    </row>
    <row r="37" spans="1:11" ht="14.25" customHeight="1" x14ac:dyDescent="0.25">
      <c r="A37" s="4" t="s">
        <v>89</v>
      </c>
      <c r="B37" s="27" t="s">
        <v>16</v>
      </c>
      <c r="C37" s="27">
        <v>280</v>
      </c>
      <c r="D37" s="27">
        <v>45</v>
      </c>
      <c r="E37" s="17" t="s">
        <v>34</v>
      </c>
      <c r="F37" s="10">
        <f t="shared" si="0"/>
        <v>6.2222222222222223</v>
      </c>
      <c r="G37">
        <v>1.1111332890000001</v>
      </c>
      <c r="H37">
        <v>1.2295685590000001</v>
      </c>
      <c r="I37">
        <f t="shared" si="2"/>
        <v>-1.348003829</v>
      </c>
      <c r="J37">
        <f t="shared" si="1"/>
        <v>3.5702704070000002</v>
      </c>
      <c r="K37" s="33">
        <v>0.75714285714200003</v>
      </c>
    </row>
    <row r="38" spans="1:11" ht="14.25" customHeight="1" x14ac:dyDescent="0.25">
      <c r="A38" s="6" t="s">
        <v>90</v>
      </c>
      <c r="B38" s="25" t="s">
        <v>16</v>
      </c>
      <c r="C38" s="25">
        <v>30</v>
      </c>
      <c r="D38" s="25">
        <v>30</v>
      </c>
      <c r="E38" s="13" t="s">
        <v>34</v>
      </c>
      <c r="F38" s="10">
        <f t="shared" si="0"/>
        <v>1</v>
      </c>
      <c r="G38">
        <v>1.1111332890000001</v>
      </c>
      <c r="H38">
        <v>1.2295685590000001</v>
      </c>
      <c r="I38">
        <f t="shared" si="2"/>
        <v>-1.348003829</v>
      </c>
      <c r="J38">
        <f t="shared" si="1"/>
        <v>3.5702704070000002</v>
      </c>
      <c r="K38" s="33">
        <v>0.75714285714200003</v>
      </c>
    </row>
    <row r="39" spans="1:11" ht="14.25" customHeight="1" x14ac:dyDescent="0.25">
      <c r="A39" s="4" t="s">
        <v>91</v>
      </c>
      <c r="B39" s="25" t="s">
        <v>20</v>
      </c>
      <c r="C39" s="25">
        <v>14</v>
      </c>
      <c r="D39" s="25">
        <v>70</v>
      </c>
      <c r="E39" s="15" t="s">
        <v>77</v>
      </c>
      <c r="F39" s="10">
        <f t="shared" si="0"/>
        <v>0.2</v>
      </c>
      <c r="G39">
        <v>1.1111332890000001</v>
      </c>
      <c r="H39">
        <v>1.2295685590000001</v>
      </c>
      <c r="I39">
        <f t="shared" si="2"/>
        <v>-1.348003829</v>
      </c>
      <c r="J39">
        <f t="shared" si="1"/>
        <v>3.5702704070000002</v>
      </c>
      <c r="K39" s="33">
        <v>0.75714285714200003</v>
      </c>
    </row>
    <row r="40" spans="1:11" ht="14.25" customHeight="1" x14ac:dyDescent="0.25">
      <c r="A40" s="6" t="s">
        <v>92</v>
      </c>
      <c r="B40" s="25" t="s">
        <v>16</v>
      </c>
      <c r="C40" s="25">
        <v>56</v>
      </c>
      <c r="D40" s="25">
        <v>28</v>
      </c>
      <c r="E40" s="13" t="s">
        <v>30</v>
      </c>
      <c r="F40" s="10">
        <f t="shared" si="0"/>
        <v>2</v>
      </c>
      <c r="G40">
        <v>1.1111332890000001</v>
      </c>
      <c r="H40">
        <v>1.2295685590000001</v>
      </c>
      <c r="I40">
        <f t="shared" si="2"/>
        <v>-1.348003829</v>
      </c>
      <c r="J40">
        <f t="shared" si="1"/>
        <v>3.5702704070000002</v>
      </c>
      <c r="K40" s="33">
        <v>0.75714285714200003</v>
      </c>
    </row>
    <row r="41" spans="1:11" ht="14.25" customHeight="1" x14ac:dyDescent="0.25">
      <c r="A41" s="4" t="s">
        <v>93</v>
      </c>
      <c r="B41" s="25" t="s">
        <v>16</v>
      </c>
      <c r="C41" s="25">
        <v>31</v>
      </c>
      <c r="D41" s="25">
        <v>36</v>
      </c>
      <c r="E41" s="18" t="s">
        <v>78</v>
      </c>
      <c r="F41" s="10">
        <f t="shared" si="0"/>
        <v>0.86111111111111116</v>
      </c>
      <c r="G41">
        <v>1.1111332890000001</v>
      </c>
      <c r="H41">
        <v>1.2295685590000001</v>
      </c>
      <c r="I41">
        <f t="shared" si="2"/>
        <v>-1.348003829</v>
      </c>
      <c r="J41">
        <f t="shared" si="1"/>
        <v>3.5702704070000002</v>
      </c>
      <c r="K41" s="33">
        <v>0.75714285714200003</v>
      </c>
    </row>
    <row r="42" spans="1:11" ht="14.25" customHeight="1" x14ac:dyDescent="0.25">
      <c r="A42" s="6" t="s">
        <v>94</v>
      </c>
      <c r="B42" s="29" t="s">
        <v>4</v>
      </c>
      <c r="C42" s="28">
        <v>20</v>
      </c>
      <c r="D42" s="28">
        <v>30</v>
      </c>
      <c r="E42" s="19" t="s">
        <v>34</v>
      </c>
      <c r="F42" s="10">
        <f t="shared" si="0"/>
        <v>0.66666666666666663</v>
      </c>
      <c r="G42">
        <v>1.1111332890000001</v>
      </c>
      <c r="H42">
        <v>1.2295685590000001</v>
      </c>
      <c r="I42">
        <f t="shared" si="2"/>
        <v>-1.348003829</v>
      </c>
      <c r="J42">
        <f t="shared" si="1"/>
        <v>3.5702704070000002</v>
      </c>
      <c r="K42" s="33">
        <v>0.75714285714200003</v>
      </c>
    </row>
    <row r="43" spans="1:11" ht="14.25" customHeight="1" x14ac:dyDescent="0.25">
      <c r="A43" s="6" t="s">
        <v>95</v>
      </c>
      <c r="B43" s="25" t="s">
        <v>16</v>
      </c>
      <c r="C43" s="25">
        <v>21</v>
      </c>
      <c r="D43" s="25">
        <v>19.5</v>
      </c>
      <c r="E43" s="11" t="s">
        <v>79</v>
      </c>
      <c r="F43" s="10">
        <f t="shared" si="0"/>
        <v>1.0769230769230769</v>
      </c>
      <c r="G43">
        <v>1.1111332890000001</v>
      </c>
      <c r="H43">
        <v>1.2295685590000001</v>
      </c>
      <c r="I43">
        <f t="shared" si="2"/>
        <v>-1.348003829</v>
      </c>
      <c r="J43">
        <f t="shared" si="1"/>
        <v>3.5702704070000002</v>
      </c>
      <c r="K43" s="33">
        <v>0.75714285714200003</v>
      </c>
    </row>
    <row r="44" spans="1:11" ht="14.25" customHeight="1" x14ac:dyDescent="0.25">
      <c r="A44" s="4" t="s">
        <v>96</v>
      </c>
      <c r="B44" s="25" t="s">
        <v>16</v>
      </c>
      <c r="C44" s="25">
        <v>17</v>
      </c>
      <c r="D44" s="25">
        <v>30</v>
      </c>
      <c r="E44" s="15" t="s">
        <v>80</v>
      </c>
      <c r="F44" s="10">
        <f>C44/D44</f>
        <v>0.56666666666666665</v>
      </c>
      <c r="G44">
        <v>1.1111332890000001</v>
      </c>
      <c r="H44">
        <v>1.2295685590000001</v>
      </c>
      <c r="I44">
        <f t="shared" si="2"/>
        <v>-1.348003829</v>
      </c>
      <c r="J44">
        <f t="shared" si="1"/>
        <v>3.5702704070000002</v>
      </c>
      <c r="K44" s="33">
        <v>0.75714285714200003</v>
      </c>
    </row>
    <row r="45" spans="1:11" ht="14.25" customHeight="1" x14ac:dyDescent="0.25">
      <c r="A45" s="6" t="s">
        <v>97</v>
      </c>
      <c r="B45" s="25" t="s">
        <v>16</v>
      </c>
      <c r="C45" s="25">
        <v>36</v>
      </c>
      <c r="D45" s="25">
        <v>37</v>
      </c>
      <c r="E45" s="15" t="s">
        <v>81</v>
      </c>
      <c r="F45" s="10">
        <f t="shared" si="0"/>
        <v>0.97297297297297303</v>
      </c>
      <c r="G45">
        <v>1.1111332890000001</v>
      </c>
      <c r="H45">
        <v>1.2295685590000001</v>
      </c>
      <c r="I45">
        <f t="shared" si="2"/>
        <v>-1.348003829</v>
      </c>
      <c r="J45">
        <f t="shared" si="1"/>
        <v>3.5702704070000002</v>
      </c>
      <c r="K45" s="33">
        <v>0.75714285714200003</v>
      </c>
    </row>
    <row r="46" spans="1:11" ht="14.25" customHeight="1" x14ac:dyDescent="0.25">
      <c r="A46" s="6" t="s">
        <v>98</v>
      </c>
      <c r="B46" s="25" t="s">
        <v>16</v>
      </c>
      <c r="C46" s="14">
        <v>50</v>
      </c>
      <c r="D46" s="25">
        <v>90</v>
      </c>
      <c r="E46" s="11" t="s">
        <v>82</v>
      </c>
      <c r="F46" s="10">
        <f t="shared" si="0"/>
        <v>0.55555555555555558</v>
      </c>
      <c r="G46">
        <v>1.1111332890000001</v>
      </c>
      <c r="H46">
        <v>1.2295685590000001</v>
      </c>
      <c r="I46">
        <f t="shared" si="2"/>
        <v>-1.348003829</v>
      </c>
      <c r="J46">
        <f t="shared" si="1"/>
        <v>3.5702704070000002</v>
      </c>
      <c r="K46" s="33">
        <v>0.75714285714200003</v>
      </c>
    </row>
    <row r="47" spans="1:11" ht="14.25" customHeight="1" x14ac:dyDescent="0.25">
      <c r="A47" s="4" t="s">
        <v>99</v>
      </c>
      <c r="B47" s="14" t="s">
        <v>16</v>
      </c>
      <c r="C47" s="14">
        <v>38</v>
      </c>
      <c r="D47" s="25">
        <v>45</v>
      </c>
      <c r="E47" s="13" t="s">
        <v>34</v>
      </c>
      <c r="F47" s="10">
        <f t="shared" si="0"/>
        <v>0.84444444444444444</v>
      </c>
      <c r="G47">
        <v>1.1111332890000001</v>
      </c>
      <c r="H47">
        <v>1.2295685590000001</v>
      </c>
      <c r="I47">
        <f t="shared" si="2"/>
        <v>-1.348003829</v>
      </c>
      <c r="J47">
        <f t="shared" si="1"/>
        <v>3.5702704070000002</v>
      </c>
      <c r="K47" s="33">
        <v>0.75714285714200003</v>
      </c>
    </row>
    <row r="48" spans="1:11" ht="14.25" customHeight="1" x14ac:dyDescent="0.25">
      <c r="A48" s="4" t="s">
        <v>100</v>
      </c>
      <c r="B48" s="14" t="s">
        <v>16</v>
      </c>
      <c r="C48" s="14">
        <v>14</v>
      </c>
      <c r="D48" s="25">
        <v>25</v>
      </c>
      <c r="E48" s="15" t="s">
        <v>83</v>
      </c>
      <c r="F48" s="10">
        <f t="shared" si="0"/>
        <v>0.56000000000000005</v>
      </c>
      <c r="G48">
        <v>1.1111332890000001</v>
      </c>
      <c r="H48">
        <v>1.2295685590000001</v>
      </c>
      <c r="I48">
        <f t="shared" si="2"/>
        <v>-1.348003829</v>
      </c>
      <c r="J48">
        <f t="shared" si="1"/>
        <v>3.5702704070000002</v>
      </c>
      <c r="K48" s="33">
        <v>0.75714285714200003</v>
      </c>
    </row>
    <row r="49" spans="1:11" ht="14.25" customHeight="1" x14ac:dyDescent="0.25">
      <c r="A49" s="4" t="s">
        <v>101</v>
      </c>
      <c r="B49" s="14" t="s">
        <v>16</v>
      </c>
      <c r="C49" s="14">
        <v>31</v>
      </c>
      <c r="D49" s="25">
        <v>40</v>
      </c>
      <c r="E49" s="15" t="s">
        <v>84</v>
      </c>
      <c r="F49" s="10">
        <f t="shared" si="0"/>
        <v>0.77500000000000002</v>
      </c>
      <c r="G49">
        <v>1.1111332890000001</v>
      </c>
      <c r="H49">
        <v>1.2295685590000001</v>
      </c>
      <c r="I49">
        <f t="shared" si="2"/>
        <v>-1.348003829</v>
      </c>
      <c r="J49">
        <f t="shared" si="1"/>
        <v>3.5702704070000002</v>
      </c>
      <c r="K49" s="33">
        <v>0.75714285714200003</v>
      </c>
    </row>
    <row r="50" spans="1:11" ht="14.25" customHeight="1" x14ac:dyDescent="0.25">
      <c r="A50" s="4" t="s">
        <v>102</v>
      </c>
      <c r="B50" s="12" t="s">
        <v>16</v>
      </c>
      <c r="C50" s="14">
        <v>26</v>
      </c>
      <c r="D50" s="25">
        <v>36</v>
      </c>
      <c r="E50" s="13" t="s">
        <v>31</v>
      </c>
      <c r="F50" s="10">
        <f t="shared" si="0"/>
        <v>0.72222222222222221</v>
      </c>
      <c r="G50">
        <v>1.1111332890000001</v>
      </c>
      <c r="H50">
        <v>1.2295685590000001</v>
      </c>
      <c r="I50">
        <f t="shared" si="2"/>
        <v>-1.348003829</v>
      </c>
      <c r="J50">
        <f t="shared" si="1"/>
        <v>3.5702704070000002</v>
      </c>
      <c r="K50" s="33">
        <v>0.75714285714200003</v>
      </c>
    </row>
    <row r="51" spans="1:11" ht="14.25" customHeight="1" x14ac:dyDescent="0.25">
      <c r="A51" s="6" t="s">
        <v>103</v>
      </c>
      <c r="B51" s="20" t="s">
        <v>4</v>
      </c>
      <c r="C51" s="20">
        <v>32</v>
      </c>
      <c r="D51" s="20">
        <v>40</v>
      </c>
      <c r="E51" s="22" t="s">
        <v>85</v>
      </c>
      <c r="F51" s="10">
        <f t="shared" si="0"/>
        <v>0.8</v>
      </c>
      <c r="G51">
        <v>1.1111332890000001</v>
      </c>
      <c r="H51">
        <v>1.2295685590000001</v>
      </c>
      <c r="I51">
        <f t="shared" si="2"/>
        <v>-1.348003829</v>
      </c>
      <c r="J51">
        <f t="shared" si="1"/>
        <v>3.5702704070000002</v>
      </c>
      <c r="K51" s="33">
        <v>0.75714285714200003</v>
      </c>
    </row>
    <row r="52" spans="1:11" ht="14.25" customHeight="1" x14ac:dyDescent="0.25">
      <c r="A52" s="4" t="s">
        <v>104</v>
      </c>
      <c r="B52" s="12" t="s">
        <v>16</v>
      </c>
      <c r="C52" s="14">
        <v>54</v>
      </c>
      <c r="D52" s="14">
        <v>65</v>
      </c>
      <c r="E52" s="13" t="s">
        <v>35</v>
      </c>
      <c r="F52" s="10">
        <f t="shared" si="0"/>
        <v>0.83076923076923082</v>
      </c>
      <c r="G52">
        <v>1.1111332890000001</v>
      </c>
      <c r="H52">
        <v>1.2295685590000001</v>
      </c>
      <c r="I52">
        <f t="shared" si="2"/>
        <v>-1.348003829</v>
      </c>
      <c r="J52">
        <f t="shared" si="1"/>
        <v>3.5702704070000002</v>
      </c>
      <c r="K52" s="33">
        <v>0.75714285714200003</v>
      </c>
    </row>
    <row r="53" spans="1:11" ht="14.25" customHeight="1" x14ac:dyDescent="0.25">
      <c r="A53" s="4" t="s">
        <v>105</v>
      </c>
      <c r="B53" s="14" t="s">
        <v>16</v>
      </c>
      <c r="C53" s="14">
        <v>25</v>
      </c>
      <c r="D53" s="14">
        <v>53</v>
      </c>
      <c r="E53" s="21" t="s">
        <v>86</v>
      </c>
      <c r="F53" s="10">
        <f>C53/D53</f>
        <v>0.47169811320754718</v>
      </c>
      <c r="G53">
        <v>1.1111332890000001</v>
      </c>
      <c r="H53">
        <v>1.2295685590000001</v>
      </c>
      <c r="I53">
        <f t="shared" si="2"/>
        <v>-1.348003829</v>
      </c>
      <c r="J53">
        <f t="shared" si="1"/>
        <v>3.5702704070000002</v>
      </c>
      <c r="K53" s="33">
        <v>0.75714285714200003</v>
      </c>
    </row>
    <row r="54" spans="1:11" ht="14.25" customHeight="1" x14ac:dyDescent="0.25">
      <c r="A54" s="4" t="s">
        <v>106</v>
      </c>
      <c r="B54" s="14" t="s">
        <v>16</v>
      </c>
      <c r="C54" s="14">
        <v>50</v>
      </c>
      <c r="D54" s="14">
        <v>60</v>
      </c>
      <c r="E54" s="15" t="s">
        <v>71</v>
      </c>
      <c r="F54" s="10">
        <f t="shared" si="0"/>
        <v>0.83333333333333337</v>
      </c>
      <c r="G54">
        <v>1.1111332890000001</v>
      </c>
      <c r="H54">
        <v>1.2295685590000001</v>
      </c>
      <c r="I54">
        <f t="shared" si="2"/>
        <v>-1.348003829</v>
      </c>
      <c r="J54">
        <f t="shared" si="1"/>
        <v>3.5702704070000002</v>
      </c>
      <c r="K54" s="33">
        <v>0.75714285714200003</v>
      </c>
    </row>
    <row r="55" spans="1:11" ht="14.25" customHeight="1" x14ac:dyDescent="0.25"/>
    <row r="56" spans="1:11" ht="14.25" customHeight="1" x14ac:dyDescent="0.25">
      <c r="E56" s="32" t="s">
        <v>111</v>
      </c>
      <c r="F56">
        <f>SUM(F2:F54)</f>
        <v>58.89006431823902</v>
      </c>
    </row>
    <row r="57" spans="1:11" ht="14.25" customHeight="1" x14ac:dyDescent="0.25">
      <c r="B57" s="34" t="s">
        <v>107</v>
      </c>
      <c r="C57" s="1">
        <f>AVERAGE(C2:C54)</f>
        <v>41.830188679245282</v>
      </c>
    </row>
    <row r="58" spans="1:11" ht="14.25" customHeight="1" x14ac:dyDescent="0.25"/>
    <row r="59" spans="1:11" ht="14.25" customHeight="1" x14ac:dyDescent="0.25"/>
    <row r="60" spans="1:11" ht="14.25" customHeight="1" x14ac:dyDescent="0.25"/>
    <row r="61" spans="1:11" ht="14.25" customHeight="1" x14ac:dyDescent="0.25"/>
    <row r="62" spans="1:11" ht="14.25" customHeight="1" x14ac:dyDescent="0.25"/>
    <row r="63" spans="1:11" ht="14.25" customHeight="1" x14ac:dyDescent="0.25"/>
    <row r="64" spans="1:11"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sheetData>
  <autoFilter ref="A1:K54" xr:uid="{00000000-0001-0000-0000-000000000000}"/>
  <phoneticPr fontId="6" type="noConversion"/>
  <pageMargins left="0.7" right="0.7" top="0.75" bottom="0.75"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Dell</cp:lastModifiedBy>
  <dcterms:created xsi:type="dcterms:W3CDTF">2021-01-21T17:58:23Z</dcterms:created>
  <dcterms:modified xsi:type="dcterms:W3CDTF">2022-05-17T15:02:17Z</dcterms:modified>
</cp:coreProperties>
</file>