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Concordia\Summer 2022\SOEN 6611\Ass #1\"/>
    </mc:Choice>
  </mc:AlternateContent>
  <xr:revisionPtr revIDLastSave="0" documentId="13_ncr:1_{822E2BF7-1313-4475-9AF3-256B14C9C37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60WX95ie5HAoqzPE7HfajM0pPHw==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  <c r="E3" i="1" l="1"/>
  <c r="G3" i="1" s="1"/>
  <c r="H3" i="1" s="1"/>
  <c r="E4" i="1"/>
  <c r="G4" i="1" s="1"/>
  <c r="H4" i="1" s="1"/>
  <c r="E5" i="1"/>
  <c r="G5" i="1" s="1"/>
  <c r="H5" i="1" s="1"/>
  <c r="E6" i="1"/>
  <c r="G6" i="1" s="1"/>
  <c r="H6" i="1" s="1"/>
  <c r="E7" i="1"/>
  <c r="G7" i="1" s="1"/>
  <c r="H7" i="1" s="1"/>
  <c r="E8" i="1"/>
  <c r="G8" i="1" s="1"/>
  <c r="H8" i="1" s="1"/>
  <c r="E9" i="1"/>
  <c r="G9" i="1" s="1"/>
  <c r="H9" i="1" s="1"/>
  <c r="E10" i="1"/>
  <c r="G10" i="1" s="1"/>
  <c r="H10" i="1" s="1"/>
  <c r="E11" i="1"/>
  <c r="G11" i="1" s="1"/>
  <c r="H11" i="1" s="1"/>
  <c r="E12" i="1"/>
  <c r="G12" i="1" s="1"/>
  <c r="H12" i="1" s="1"/>
  <c r="E13" i="1"/>
  <c r="G13" i="1" s="1"/>
  <c r="H13" i="1" s="1"/>
  <c r="E14" i="1"/>
  <c r="G14" i="1" s="1"/>
  <c r="H14" i="1" s="1"/>
  <c r="E15" i="1"/>
  <c r="G15" i="1" s="1"/>
  <c r="H15" i="1" s="1"/>
  <c r="E16" i="1"/>
  <c r="G16" i="1" s="1"/>
  <c r="H16" i="1" s="1"/>
  <c r="E17" i="1"/>
  <c r="G17" i="1" s="1"/>
  <c r="H17" i="1" s="1"/>
  <c r="E18" i="1"/>
  <c r="G18" i="1" s="1"/>
  <c r="H18" i="1" s="1"/>
  <c r="E19" i="1"/>
  <c r="G19" i="1" s="1"/>
  <c r="H19" i="1" s="1"/>
  <c r="E20" i="1"/>
  <c r="G20" i="1" s="1"/>
  <c r="H20" i="1" s="1"/>
  <c r="E21" i="1"/>
  <c r="G21" i="1" s="1"/>
  <c r="H21" i="1" s="1"/>
  <c r="E22" i="1"/>
  <c r="G22" i="1" s="1"/>
  <c r="H22" i="1" s="1"/>
  <c r="E23" i="1"/>
  <c r="G23" i="1" s="1"/>
  <c r="H23" i="1" s="1"/>
  <c r="E24" i="1"/>
  <c r="G24" i="1" s="1"/>
  <c r="H24" i="1" s="1"/>
  <c r="E25" i="1"/>
  <c r="G25" i="1" s="1"/>
  <c r="H25" i="1" s="1"/>
  <c r="E26" i="1"/>
  <c r="G26" i="1" s="1"/>
  <c r="H26" i="1" s="1"/>
  <c r="E27" i="1"/>
  <c r="G27" i="1" s="1"/>
  <c r="H27" i="1" s="1"/>
  <c r="E28" i="1"/>
  <c r="G28" i="1" s="1"/>
  <c r="H28" i="1" s="1"/>
  <c r="E29" i="1"/>
  <c r="G29" i="1" s="1"/>
  <c r="H29" i="1" s="1"/>
  <c r="E30" i="1"/>
  <c r="G30" i="1" s="1"/>
  <c r="H30" i="1" s="1"/>
  <c r="E31" i="1"/>
  <c r="G31" i="1" s="1"/>
  <c r="H31" i="1" s="1"/>
  <c r="E32" i="1"/>
  <c r="G32" i="1" s="1"/>
  <c r="H32" i="1" s="1"/>
  <c r="E33" i="1"/>
  <c r="G33" i="1" s="1"/>
  <c r="H33" i="1" s="1"/>
  <c r="E2" i="1"/>
  <c r="F2" i="1" l="1"/>
  <c r="E35" i="1"/>
  <c r="G2" i="1" l="1"/>
  <c r="H2" i="1" s="1"/>
  <c r="I2" i="1" s="1"/>
  <c r="H3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Olga</author>
    <author/>
  </authors>
  <commentList>
    <comment ref="A3" authorId="0" shapeId="0" xr:uid="{55BE411F-3E66-6C49-93C0-45E949FA88DC}">
      <text>
        <r>
          <rPr>
            <b/>
            <sz val="9"/>
            <color rgb="FF000000"/>
            <rFont val="Tahoma"/>
            <family val="2"/>
          </rPr>
          <t>Olga: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 your own data (code length and effort) on row #47.</t>
        </r>
      </text>
    </comment>
    <comment ref="A4" authorId="0" shapeId="0" xr:uid="{57FB73C4-5726-6741-A9C5-DFA45BFD505E}">
      <text>
        <r>
          <rPr>
            <b/>
            <sz val="9"/>
            <color rgb="FF000000"/>
            <rFont val="Tahoma"/>
            <family val="2"/>
          </rPr>
          <t>Olga: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 your own data (code length and effort) on row #47.</t>
        </r>
      </text>
    </comment>
    <comment ref="A5" authorId="1" shapeId="0" xr:uid="{BFA9D9E2-FF5F-9A43-82BB-8D2870D45AB0}">
      <text>
        <r>
          <rPr>
            <sz val="11"/>
            <color theme="1"/>
            <rFont val="Arial"/>
          </rPr>
          <t>add your own data (code length and effort) on row #47.
	-Olga</t>
        </r>
      </text>
    </comment>
    <comment ref="A8" authorId="0" shapeId="0" xr:uid="{11BD61B3-D606-5D4A-B581-554321F24840}">
      <text>
        <r>
          <rPr>
            <b/>
            <sz val="9"/>
            <color rgb="FF000000"/>
            <rFont val="Tahoma"/>
            <family val="2"/>
          </rPr>
          <t>Olga: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 your own data (code length and effort) on row #47.</t>
        </r>
      </text>
    </comment>
    <comment ref="A9" authorId="0" shapeId="0" xr:uid="{E0884E87-D49E-8B44-977D-415F60E90856}">
      <text>
        <r>
          <rPr>
            <b/>
            <sz val="9"/>
            <color rgb="FF000000"/>
            <rFont val="Tahoma"/>
            <family val="2"/>
          </rPr>
          <t>Olga: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 your own data (code length and effort) on row #47.</t>
        </r>
      </text>
    </comment>
    <comment ref="A10" authorId="0" shapeId="0" xr:uid="{C7E50812-27CC-D148-ADBD-62BE0EE78211}">
      <text>
        <r>
          <rPr>
            <b/>
            <sz val="9"/>
            <color rgb="FF000000"/>
            <rFont val="Tahoma"/>
            <family val="2"/>
          </rPr>
          <t>Olga: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 your own data (code length and effort) on row #47.</t>
        </r>
      </text>
    </comment>
    <comment ref="A11" authorId="0" shapeId="0" xr:uid="{2681311F-BA3D-3E49-B05F-BE8AF1804C27}">
      <text>
        <r>
          <rPr>
            <b/>
            <sz val="9"/>
            <color rgb="FF000000"/>
            <rFont val="Tahoma"/>
            <family val="2"/>
          </rPr>
          <t>Olga: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 your own data (code length and effort) on row #47.</t>
        </r>
      </text>
    </comment>
    <comment ref="A12" authorId="0" shapeId="0" xr:uid="{9A17CC7A-AB2A-E04D-95A7-E0A4C48F6A68}">
      <text>
        <r>
          <rPr>
            <b/>
            <sz val="9"/>
            <color rgb="FF000000"/>
            <rFont val="Tahoma"/>
            <family val="2"/>
          </rPr>
          <t>Olga: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 your own data (code length and effort) on row #47.</t>
        </r>
      </text>
    </comment>
    <comment ref="A13" authorId="0" shapeId="0" xr:uid="{88B6F304-722C-DD45-A12D-9705C852958A}">
      <text>
        <r>
          <rPr>
            <b/>
            <sz val="9"/>
            <color rgb="FF000000"/>
            <rFont val="Tahoma"/>
            <family val="2"/>
          </rPr>
          <t>Olga: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 your own data (code length and effort) on row #47.</t>
        </r>
      </text>
    </comment>
    <comment ref="A14" authorId="0" shapeId="0" xr:uid="{0C88DA11-C2F4-5C4C-8E01-5154256C524E}">
      <text>
        <r>
          <rPr>
            <sz val="11"/>
            <color rgb="FF000000"/>
            <rFont val="Helvetica Neue"/>
            <family val="2"/>
          </rPr>
          <t xml:space="preserve">Olga:
</t>
        </r>
        <r>
          <rPr>
            <sz val="11"/>
            <color rgb="FF000000"/>
            <rFont val="Helvetica Neue"/>
            <family val="2"/>
          </rPr>
          <t>add your own data (code length and effort) on row #47.</t>
        </r>
      </text>
    </comment>
    <comment ref="A15" authorId="0" shapeId="0" xr:uid="{CB85B7D3-ADEF-6549-AFDB-3858D72F3EF8}">
      <text>
        <r>
          <rPr>
            <b/>
            <sz val="9"/>
            <color indexed="81"/>
            <rFont val="Tahoma"/>
            <family val="2"/>
          </rPr>
          <t>Olga:</t>
        </r>
        <r>
          <rPr>
            <sz val="9"/>
            <color indexed="81"/>
            <rFont val="Tahoma"/>
            <family val="2"/>
          </rPr>
          <t xml:space="preserve">
add your own data (code length and effort) on row #47.</t>
        </r>
      </text>
    </comment>
    <comment ref="A16" authorId="0" shapeId="0" xr:uid="{3D6F4A53-46BE-6045-8243-15A0D79CADB6}">
      <text>
        <r>
          <rPr>
            <b/>
            <sz val="9"/>
            <color rgb="FF000000"/>
            <rFont val="Tahoma"/>
            <family val="2"/>
          </rPr>
          <t>Olga: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 your own data (code length and effort) on row #47.</t>
        </r>
      </text>
    </comment>
    <comment ref="A17" authorId="0" shapeId="0" xr:uid="{A20524E7-338B-1947-94F4-B9F18B72ED59}">
      <text>
        <r>
          <rPr>
            <b/>
            <sz val="9"/>
            <color rgb="FF000000"/>
            <rFont val="Tahoma"/>
            <family val="2"/>
          </rPr>
          <t>Olga: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 your own data (code length and effort) on row #47.</t>
        </r>
      </text>
    </comment>
    <comment ref="A18" authorId="0" shapeId="0" xr:uid="{454AE8E7-0D11-0D49-AE76-88A0545B7128}">
      <text>
        <r>
          <rPr>
            <b/>
            <sz val="9"/>
            <color indexed="81"/>
            <rFont val="Tahoma"/>
            <family val="2"/>
          </rPr>
          <t>Olga:</t>
        </r>
        <r>
          <rPr>
            <sz val="9"/>
            <color indexed="81"/>
            <rFont val="Tahoma"/>
            <family val="2"/>
          </rPr>
          <t xml:space="preserve">
add your own data (code length and effort) on row #47.</t>
        </r>
      </text>
    </comment>
    <comment ref="A19" authorId="0" shapeId="0" xr:uid="{AD2DEFC8-E459-3344-95BC-3AD4AC49BB04}">
      <text>
        <r>
          <rPr>
            <b/>
            <sz val="9"/>
            <color rgb="FF000000"/>
            <rFont val="Tahoma"/>
            <family val="2"/>
          </rPr>
          <t>Olga: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 your own data (code length and effort) on row #47.</t>
        </r>
      </text>
    </comment>
    <comment ref="A20" authorId="0" shapeId="0" xr:uid="{207885E7-524B-CA4C-81C2-245DAE157CB3}">
      <text>
        <r>
          <rPr>
            <b/>
            <sz val="9"/>
            <color rgb="FF000000"/>
            <rFont val="Tahoma"/>
            <family val="2"/>
          </rPr>
          <t>Olga: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 your own data (code length and effort) on row #47.</t>
        </r>
      </text>
    </comment>
    <comment ref="A21" authorId="0" shapeId="0" xr:uid="{998751CE-F267-9A4C-B7F9-3924A292150A}">
      <text>
        <r>
          <rPr>
            <b/>
            <sz val="9"/>
            <color rgb="FF000000"/>
            <rFont val="Tahoma"/>
            <family val="2"/>
          </rPr>
          <t>Olga: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 your own data (code length and effort) on row #47.</t>
        </r>
      </text>
    </comment>
    <comment ref="A22" authorId="0" shapeId="0" xr:uid="{7C7D16DC-1BFF-4A4B-97BE-FBDF69DE55C1}">
      <text>
        <r>
          <rPr>
            <b/>
            <sz val="9"/>
            <color rgb="FF000000"/>
            <rFont val="Tahoma"/>
            <family val="2"/>
          </rPr>
          <t>Olga: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 your own data (code length and effort) on row #47.</t>
        </r>
      </text>
    </comment>
    <comment ref="A23" authorId="0" shapeId="0" xr:uid="{C21F4847-4DEC-4F46-BAB8-1D12DD802463}">
      <text>
        <r>
          <rPr>
            <b/>
            <sz val="9"/>
            <color rgb="FF000000"/>
            <rFont val="Tahoma"/>
            <family val="2"/>
          </rPr>
          <t>Olga: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 your own data (code length and effort) on row #47.</t>
        </r>
      </text>
    </comment>
    <comment ref="A24" authorId="0" shapeId="0" xr:uid="{0C49D3D6-0EFD-414C-9A2C-71D51BABF554}">
      <text>
        <r>
          <rPr>
            <b/>
            <sz val="9"/>
            <color rgb="FF000000"/>
            <rFont val="Tahoma"/>
            <family val="2"/>
          </rPr>
          <t>Olga: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 your own data (code length and effort) on row #47.</t>
        </r>
      </text>
    </comment>
    <comment ref="A25" authorId="0" shapeId="0" xr:uid="{5B645CC5-8322-7C43-A1DC-BD359BC17984}">
      <text>
        <r>
          <rPr>
            <b/>
            <sz val="9"/>
            <color rgb="FF000000"/>
            <rFont val="Tahoma"/>
            <family val="2"/>
          </rPr>
          <t>Olga: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 your own data (code length and effort) on row #47.</t>
        </r>
      </text>
    </comment>
    <comment ref="A26" authorId="0" shapeId="0" xr:uid="{4481A548-1F3A-9F4A-9F9A-853A5CFB0FE0}">
      <text>
        <r>
          <rPr>
            <b/>
            <sz val="9"/>
            <color rgb="FF000000"/>
            <rFont val="Tahoma"/>
            <family val="2"/>
          </rPr>
          <t>Olga: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 your own data (code length and effort) on row #47.</t>
        </r>
      </text>
    </comment>
    <comment ref="A27" authorId="0" shapeId="0" xr:uid="{238BBFB8-7F5E-9640-965C-C3349FDE7D34}">
      <text>
        <r>
          <rPr>
            <b/>
            <sz val="9"/>
            <color rgb="FF000000"/>
            <rFont val="Tahoma"/>
            <family val="2"/>
          </rPr>
          <t>Olga: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 your own data (code length and effort) on row #47.</t>
        </r>
      </text>
    </comment>
    <comment ref="A28" authorId="0" shapeId="0" xr:uid="{16DAF976-479A-8849-9FD2-3EAB7A7FE6EE}">
      <text>
        <r>
          <rPr>
            <b/>
            <sz val="9"/>
            <color indexed="81"/>
            <rFont val="Tahoma"/>
            <family val="2"/>
          </rPr>
          <t>Olga:</t>
        </r>
        <r>
          <rPr>
            <sz val="9"/>
            <color indexed="81"/>
            <rFont val="Tahoma"/>
            <family val="2"/>
          </rPr>
          <t xml:space="preserve">
add your own data (code length and effort) on row #47.</t>
        </r>
      </text>
    </comment>
    <comment ref="A29" authorId="0" shapeId="0" xr:uid="{3489C9D9-4DFF-4E4A-8D26-7829806243A5}">
      <text>
        <r>
          <rPr>
            <b/>
            <sz val="9"/>
            <color rgb="FF000000"/>
            <rFont val="Tahoma"/>
            <family val="2"/>
          </rPr>
          <t>Olga: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 your own data (code length and effort) on row #47.</t>
        </r>
      </text>
    </comment>
    <comment ref="A31" authorId="0" shapeId="0" xr:uid="{FA438E6F-DF43-DC42-97B6-9DCFD8DF2D7E}">
      <text>
        <r>
          <rPr>
            <b/>
            <sz val="9"/>
            <color rgb="FF000000"/>
            <rFont val="Tahoma"/>
            <family val="2"/>
          </rPr>
          <t>Olga: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 your own data (code length and effort) on row #47.</t>
        </r>
      </text>
    </comment>
    <comment ref="A33" authorId="0" shapeId="0" xr:uid="{1C9761E3-7F71-BC4C-BDBE-6CE1A620253F}">
      <text>
        <r>
          <rPr>
            <b/>
            <sz val="9"/>
            <color rgb="FF000000"/>
            <rFont val="Tahoma"/>
            <family val="2"/>
          </rPr>
          <t>Olga: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 your own data (code length and effort) on row #47.</t>
        </r>
      </text>
    </comment>
  </commentList>
</comments>
</file>

<file path=xl/sharedStrings.xml><?xml version="1.0" encoding="utf-8"?>
<sst xmlns="http://schemas.openxmlformats.org/spreadsheetml/2006/main" count="77" uniqueCount="50">
  <si>
    <t>Programming Langugage</t>
  </si>
  <si>
    <t xml:space="preserve">SLOC: Manual counting </t>
  </si>
  <si>
    <t>Java</t>
  </si>
  <si>
    <t>java</t>
  </si>
  <si>
    <t>C#</t>
  </si>
  <si>
    <t>javascript</t>
  </si>
  <si>
    <t>C++</t>
  </si>
  <si>
    <t>Student #</t>
  </si>
  <si>
    <t>#Defects</t>
  </si>
  <si>
    <t>P47</t>
  </si>
  <si>
    <t>P48</t>
  </si>
  <si>
    <t>P49</t>
  </si>
  <si>
    <t>P50</t>
  </si>
  <si>
    <t>P51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</si>
  <si>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</si>
  <si>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</si>
  <si>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</si>
  <si>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</si>
  <si>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</si>
  <si>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</si>
  <si>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</si>
  <si>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</si>
  <si>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</si>
  <si>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</si>
  <si>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P64</t>
  </si>
  <si>
    <t>P65</t>
  </si>
  <si>
    <t>P66</t>
  </si>
  <si>
    <t>P68</t>
  </si>
  <si>
    <t>P69</t>
  </si>
  <si>
    <t>P70</t>
  </si>
  <si>
    <t>P71</t>
  </si>
  <si>
    <t>P73</t>
  </si>
  <si>
    <t>P75</t>
  </si>
  <si>
    <t>P76</t>
  </si>
  <si>
    <t>P77</t>
  </si>
  <si>
    <t>P78</t>
  </si>
  <si>
    <t>P79</t>
  </si>
  <si>
    <t>P80</t>
  </si>
  <si>
    <t>P82</t>
  </si>
  <si>
    <t>P83</t>
  </si>
  <si>
    <t>P85</t>
  </si>
  <si>
    <t>Mean</t>
  </si>
  <si>
    <t>Standard Deviation</t>
  </si>
  <si>
    <t>Upper Control Limit</t>
  </si>
  <si>
    <t>Lower Control Limit</t>
  </si>
  <si>
    <t>My Defect Density</t>
  </si>
  <si>
    <t>Sum</t>
  </si>
  <si>
    <t>Defect density</t>
  </si>
  <si>
    <t>X = Defect Density - Mean</t>
  </si>
  <si>
    <t>Square of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</si>
</sst>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Arial"/>
    </font>
    <font>
      <sz val="11"/>
      <color theme="1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Helvetica Neue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auto="1"/>
      </patternFill>
    </fill>
    <fill>
      <patternFill patternType="solid">
        <fgColor theme="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ont="1" applyFill="1" applyBorder="1" applyAlignment="1"/>
    <xf numFmtId="0" fontId="10" fillId="6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3" fillId="3" borderId="1" xfId="1" applyFill="1" applyBorder="1" applyAlignment="1">
      <alignment horizontal="center"/>
    </xf>
    <xf numFmtId="0" fontId="0" fillId="3" borderId="1" xfId="0" applyFont="1" applyFill="1" applyBorder="1" applyAlignment="1">
      <alignment horizontal="right"/>
    </xf>
    <xf numFmtId="0" fontId="10" fillId="6" borderId="1" xfId="0" applyFont="1" applyFill="1" applyBorder="1" applyAlignment="1">
      <alignment horizontal="right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/>
    <xf numFmtId="0" fontId="0" fillId="3" borderId="2" xfId="0" applyFont="1" applyFill="1" applyBorder="1" applyAlignment="1"/>
  </cellXfs>
  <cellStyles count="2">
    <cellStyle name="Normal" xfId="0" builtinId="0"/>
    <cellStyle name="Normal 2" xfId="1" xr:uid="{743423FD-74C2-BF4B-BC19-17B91C39C1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 Defect Density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Sheet1!$A$2:$A$33</c:f>
              <c:strCache>
                <c:ptCount val="32"/>
                <c:pt idx="0">
                  <c:v>P47</c:v>
                </c:pt>
                <c:pt idx="1">
                  <c:v>P48</c:v>
                </c:pt>
                <c:pt idx="2">
                  <c:v>P49</c:v>
                </c:pt>
                <c:pt idx="3">
                  <c:v>P50</c:v>
                </c:pt>
                <c:pt idx="4">
                  <c:v>P51</c:v>
                </c:pt>
                <c:pt idx="5">
                  <c:v>P53</c:v>
                </c:pt>
                <c:pt idx="6">
                  <c:v>P54</c:v>
                </c:pt>
                <c:pt idx="7">
                  <c:v>P55</c:v>
                </c:pt>
                <c:pt idx="8">
                  <c:v>P56</c:v>
                </c:pt>
                <c:pt idx="9">
                  <c:v>P57</c:v>
                </c:pt>
                <c:pt idx="10">
                  <c:v>P58</c:v>
                </c:pt>
                <c:pt idx="11">
                  <c:v>P59</c:v>
                </c:pt>
                <c:pt idx="12">
                  <c:v>P60</c:v>
                </c:pt>
                <c:pt idx="13">
                  <c:v>P61</c:v>
                </c:pt>
                <c:pt idx="14">
                  <c:v>P62</c:v>
                </c:pt>
                <c:pt idx="15">
                  <c:v>P64</c:v>
                </c:pt>
                <c:pt idx="16">
                  <c:v>P65</c:v>
                </c:pt>
                <c:pt idx="17">
                  <c:v>P66</c:v>
                </c:pt>
                <c:pt idx="18">
                  <c:v>P68</c:v>
                </c:pt>
                <c:pt idx="19">
                  <c:v>P69</c:v>
                </c:pt>
                <c:pt idx="20">
                  <c:v>P70</c:v>
                </c:pt>
                <c:pt idx="21">
                  <c:v>P71</c:v>
                </c:pt>
                <c:pt idx="22">
                  <c:v>P73</c:v>
                </c:pt>
                <c:pt idx="23">
                  <c:v>P75</c:v>
                </c:pt>
                <c:pt idx="24">
                  <c:v>P76</c:v>
                </c:pt>
                <c:pt idx="25">
                  <c:v>P77</c:v>
                </c:pt>
                <c:pt idx="26">
                  <c:v>P78</c:v>
                </c:pt>
                <c:pt idx="27">
                  <c:v>P79</c:v>
                </c:pt>
                <c:pt idx="28">
                  <c:v>P80</c:v>
                </c:pt>
                <c:pt idx="29">
                  <c:v>P82</c:v>
                </c:pt>
                <c:pt idx="30">
                  <c:v>P83</c:v>
                </c:pt>
                <c:pt idx="31">
                  <c:v>P85</c:v>
                </c:pt>
              </c:strCache>
            </c:strRef>
          </c:cat>
          <c:val>
            <c:numRef>
              <c:f>Sheet1!$E$2:$E$33</c:f>
              <c:numCache>
                <c:formatCode>General</c:formatCode>
                <c:ptCount val="32"/>
                <c:pt idx="0">
                  <c:v>1</c:v>
                </c:pt>
                <c:pt idx="1">
                  <c:v>7.6923076923076927E-2</c:v>
                </c:pt>
                <c:pt idx="2">
                  <c:v>1.6393442622950821E-2</c:v>
                </c:pt>
                <c:pt idx="3">
                  <c:v>1.7857142857142856E-2</c:v>
                </c:pt>
                <c:pt idx="4">
                  <c:v>3.5714285714285713E-3</c:v>
                </c:pt>
                <c:pt idx="5">
                  <c:v>0.12</c:v>
                </c:pt>
                <c:pt idx="6">
                  <c:v>3.3333333333333333E-2</c:v>
                </c:pt>
                <c:pt idx="7">
                  <c:v>0.14285714285714285</c:v>
                </c:pt>
                <c:pt idx="8">
                  <c:v>6.6666666666666666E-2</c:v>
                </c:pt>
                <c:pt idx="9">
                  <c:v>5.7142857142857141E-2</c:v>
                </c:pt>
                <c:pt idx="10">
                  <c:v>1.7857142857142856E-2</c:v>
                </c:pt>
                <c:pt idx="11">
                  <c:v>6.4516129032258063E-2</c:v>
                </c:pt>
                <c:pt idx="12">
                  <c:v>0.05</c:v>
                </c:pt>
                <c:pt idx="13">
                  <c:v>5.7142857142857141E-2</c:v>
                </c:pt>
                <c:pt idx="14">
                  <c:v>4.7619047619047616E-2</c:v>
                </c:pt>
                <c:pt idx="15">
                  <c:v>0</c:v>
                </c:pt>
                <c:pt idx="16">
                  <c:v>0.23529411764705882</c:v>
                </c:pt>
                <c:pt idx="17">
                  <c:v>8.3333333333333329E-2</c:v>
                </c:pt>
                <c:pt idx="18">
                  <c:v>0.02</c:v>
                </c:pt>
                <c:pt idx="19">
                  <c:v>8.2089552238805971E-2</c:v>
                </c:pt>
                <c:pt idx="20">
                  <c:v>5.6603773584905662E-2</c:v>
                </c:pt>
                <c:pt idx="21">
                  <c:v>2.6315789473684209E-2</c:v>
                </c:pt>
                <c:pt idx="22">
                  <c:v>0</c:v>
                </c:pt>
                <c:pt idx="23">
                  <c:v>0</c:v>
                </c:pt>
                <c:pt idx="24">
                  <c:v>2.7777777777777776E-2</c:v>
                </c:pt>
                <c:pt idx="25">
                  <c:v>0.15384615384615385</c:v>
                </c:pt>
                <c:pt idx="26">
                  <c:v>3.125E-2</c:v>
                </c:pt>
                <c:pt idx="27">
                  <c:v>3.7037037037037035E-2</c:v>
                </c:pt>
                <c:pt idx="28">
                  <c:v>3.4482758620689655E-2</c:v>
                </c:pt>
                <c:pt idx="29">
                  <c:v>6.8965517241379309E-2</c:v>
                </c:pt>
                <c:pt idx="30">
                  <c:v>0.04</c:v>
                </c:pt>
                <c:pt idx="31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9-4F83-8E4D-EA69999F8536}"/>
            </c:ext>
          </c:extLst>
        </c:ser>
        <c:ser>
          <c:idx val="1"/>
          <c:order val="1"/>
          <c:tx>
            <c:v>Mean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Sheet1!$F$2:$F$33</c:f>
              <c:numCache>
                <c:formatCode>General</c:formatCode>
                <c:ptCount val="32"/>
                <c:pt idx="0">
                  <c:v>8.6527377450835344E-2</c:v>
                </c:pt>
                <c:pt idx="1">
                  <c:v>8.6529999999999996E-2</c:v>
                </c:pt>
                <c:pt idx="2">
                  <c:v>8.6529999999999996E-2</c:v>
                </c:pt>
                <c:pt idx="3">
                  <c:v>8.6529999999999996E-2</c:v>
                </c:pt>
                <c:pt idx="4">
                  <c:v>8.6529999999999996E-2</c:v>
                </c:pt>
                <c:pt idx="5">
                  <c:v>8.6529999999999996E-2</c:v>
                </c:pt>
                <c:pt idx="6">
                  <c:v>8.6529999999999996E-2</c:v>
                </c:pt>
                <c:pt idx="7">
                  <c:v>8.6529999999999996E-2</c:v>
                </c:pt>
                <c:pt idx="8">
                  <c:v>8.6529999999999996E-2</c:v>
                </c:pt>
                <c:pt idx="9">
                  <c:v>8.6529999999999996E-2</c:v>
                </c:pt>
                <c:pt idx="10">
                  <c:v>8.6529999999999996E-2</c:v>
                </c:pt>
                <c:pt idx="11">
                  <c:v>8.6529999999999996E-2</c:v>
                </c:pt>
                <c:pt idx="12">
                  <c:v>8.6529999999999996E-2</c:v>
                </c:pt>
                <c:pt idx="13">
                  <c:v>8.6529999999999996E-2</c:v>
                </c:pt>
                <c:pt idx="14">
                  <c:v>8.6529999999999996E-2</c:v>
                </c:pt>
                <c:pt idx="15">
                  <c:v>8.6529999999999996E-2</c:v>
                </c:pt>
                <c:pt idx="16">
                  <c:v>8.6529999999999996E-2</c:v>
                </c:pt>
                <c:pt idx="17">
                  <c:v>8.6529999999999996E-2</c:v>
                </c:pt>
                <c:pt idx="18">
                  <c:v>8.6529999999999996E-2</c:v>
                </c:pt>
                <c:pt idx="19">
                  <c:v>8.6529999999999996E-2</c:v>
                </c:pt>
                <c:pt idx="20">
                  <c:v>8.6529999999999996E-2</c:v>
                </c:pt>
                <c:pt idx="21">
                  <c:v>8.6529999999999996E-2</c:v>
                </c:pt>
                <c:pt idx="22">
                  <c:v>8.6529999999999996E-2</c:v>
                </c:pt>
                <c:pt idx="23">
                  <c:v>8.6529999999999996E-2</c:v>
                </c:pt>
                <c:pt idx="24">
                  <c:v>8.6529999999999996E-2</c:v>
                </c:pt>
                <c:pt idx="25">
                  <c:v>8.6529999999999996E-2</c:v>
                </c:pt>
                <c:pt idx="26">
                  <c:v>8.6529999999999996E-2</c:v>
                </c:pt>
                <c:pt idx="27">
                  <c:v>8.6529999999999996E-2</c:v>
                </c:pt>
                <c:pt idx="28">
                  <c:v>8.6529999999999996E-2</c:v>
                </c:pt>
                <c:pt idx="29">
                  <c:v>8.6529999999999996E-2</c:v>
                </c:pt>
                <c:pt idx="30">
                  <c:v>8.6529999999999996E-2</c:v>
                </c:pt>
                <c:pt idx="31">
                  <c:v>8.6529999999999996E-2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69-4F83-8E4D-EA69999F8536}"/>
            </c:ext>
          </c:extLst>
        </c:ser>
        <c:ser>
          <c:idx val="3"/>
          <c:order val="2"/>
          <c:tx>
            <c:v>Upper Control Limit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Sheet1!$J$2:$J$33</c:f>
              <c:numCache>
                <c:formatCode>General</c:formatCode>
                <c:ptCount val="32"/>
                <c:pt idx="0">
                  <c:v>0.42944841010897972</c:v>
                </c:pt>
                <c:pt idx="1">
                  <c:v>0.42945</c:v>
                </c:pt>
                <c:pt idx="2">
                  <c:v>0.42945</c:v>
                </c:pt>
                <c:pt idx="3">
                  <c:v>0.42945</c:v>
                </c:pt>
                <c:pt idx="4">
                  <c:v>0.42945</c:v>
                </c:pt>
                <c:pt idx="5">
                  <c:v>0.42945</c:v>
                </c:pt>
                <c:pt idx="6">
                  <c:v>0.42945</c:v>
                </c:pt>
                <c:pt idx="7">
                  <c:v>0.42945</c:v>
                </c:pt>
                <c:pt idx="8">
                  <c:v>0.42945</c:v>
                </c:pt>
                <c:pt idx="9">
                  <c:v>0.42945</c:v>
                </c:pt>
                <c:pt idx="10">
                  <c:v>0.42945</c:v>
                </c:pt>
                <c:pt idx="11">
                  <c:v>0.42945</c:v>
                </c:pt>
                <c:pt idx="12">
                  <c:v>0.42945</c:v>
                </c:pt>
                <c:pt idx="13">
                  <c:v>0.42945</c:v>
                </c:pt>
                <c:pt idx="14">
                  <c:v>0.42945</c:v>
                </c:pt>
                <c:pt idx="15">
                  <c:v>0.42945</c:v>
                </c:pt>
                <c:pt idx="16">
                  <c:v>0.42945</c:v>
                </c:pt>
                <c:pt idx="17">
                  <c:v>0.42945</c:v>
                </c:pt>
                <c:pt idx="18">
                  <c:v>0.42945</c:v>
                </c:pt>
                <c:pt idx="19">
                  <c:v>0.42945</c:v>
                </c:pt>
                <c:pt idx="20">
                  <c:v>0.42945</c:v>
                </c:pt>
                <c:pt idx="21">
                  <c:v>0.42945</c:v>
                </c:pt>
                <c:pt idx="22">
                  <c:v>0.42945</c:v>
                </c:pt>
                <c:pt idx="23">
                  <c:v>0.42945</c:v>
                </c:pt>
                <c:pt idx="24">
                  <c:v>0.42945</c:v>
                </c:pt>
                <c:pt idx="25">
                  <c:v>0.42945</c:v>
                </c:pt>
                <c:pt idx="26">
                  <c:v>0.42945</c:v>
                </c:pt>
                <c:pt idx="27">
                  <c:v>0.42945</c:v>
                </c:pt>
                <c:pt idx="28">
                  <c:v>0.42945</c:v>
                </c:pt>
                <c:pt idx="29">
                  <c:v>0.42945</c:v>
                </c:pt>
                <c:pt idx="30">
                  <c:v>0.42945</c:v>
                </c:pt>
                <c:pt idx="31">
                  <c:v>0.42945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69-4F83-8E4D-EA69999F8536}"/>
            </c:ext>
          </c:extLst>
        </c:ser>
        <c:ser>
          <c:idx val="4"/>
          <c:order val="3"/>
          <c:tx>
            <c:v>Lower Control Limit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Sheet1!$K$2:$K$33</c:f>
              <c:numCache>
                <c:formatCode>General</c:formatCode>
                <c:ptCount val="32"/>
                <c:pt idx="0">
                  <c:v>-0.25639365520730906</c:v>
                </c:pt>
                <c:pt idx="1">
                  <c:v>-0.25639000000000001</c:v>
                </c:pt>
                <c:pt idx="2">
                  <c:v>-0.25639000000000001</c:v>
                </c:pt>
                <c:pt idx="3">
                  <c:v>-0.25639000000000001</c:v>
                </c:pt>
                <c:pt idx="4">
                  <c:v>-0.25639000000000001</c:v>
                </c:pt>
                <c:pt idx="5">
                  <c:v>-0.25639000000000001</c:v>
                </c:pt>
                <c:pt idx="6">
                  <c:v>-0.25639000000000001</c:v>
                </c:pt>
                <c:pt idx="7">
                  <c:v>-0.25639000000000001</c:v>
                </c:pt>
                <c:pt idx="8">
                  <c:v>-0.25639000000000001</c:v>
                </c:pt>
                <c:pt idx="9">
                  <c:v>-0.25639000000000001</c:v>
                </c:pt>
                <c:pt idx="10">
                  <c:v>-0.25639000000000001</c:v>
                </c:pt>
                <c:pt idx="11">
                  <c:v>-0.25639000000000001</c:v>
                </c:pt>
                <c:pt idx="12">
                  <c:v>-0.25639000000000001</c:v>
                </c:pt>
                <c:pt idx="13">
                  <c:v>-0.25639000000000001</c:v>
                </c:pt>
                <c:pt idx="14">
                  <c:v>-0.25639000000000001</c:v>
                </c:pt>
                <c:pt idx="15">
                  <c:v>-0.25639000000000001</c:v>
                </c:pt>
                <c:pt idx="16">
                  <c:v>-0.25639000000000001</c:v>
                </c:pt>
                <c:pt idx="17">
                  <c:v>-0.25639000000000001</c:v>
                </c:pt>
                <c:pt idx="18">
                  <c:v>-0.25639000000000001</c:v>
                </c:pt>
                <c:pt idx="19">
                  <c:v>-0.25639000000000001</c:v>
                </c:pt>
                <c:pt idx="20">
                  <c:v>-0.25639000000000001</c:v>
                </c:pt>
                <c:pt idx="21">
                  <c:v>-0.25639000000000001</c:v>
                </c:pt>
                <c:pt idx="22">
                  <c:v>-0.25639000000000001</c:v>
                </c:pt>
                <c:pt idx="23">
                  <c:v>-0.25639000000000001</c:v>
                </c:pt>
                <c:pt idx="24">
                  <c:v>-0.25639000000000001</c:v>
                </c:pt>
                <c:pt idx="25">
                  <c:v>-0.25639000000000001</c:v>
                </c:pt>
                <c:pt idx="26">
                  <c:v>-0.25639000000000001</c:v>
                </c:pt>
                <c:pt idx="27">
                  <c:v>-0.25639000000000001</c:v>
                </c:pt>
                <c:pt idx="28">
                  <c:v>-0.25639000000000001</c:v>
                </c:pt>
                <c:pt idx="29">
                  <c:v>-0.25639000000000001</c:v>
                </c:pt>
                <c:pt idx="30">
                  <c:v>-0.25639000000000001</c:v>
                </c:pt>
                <c:pt idx="31">
                  <c:v>-0.25639000000000001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69-4F83-8E4D-EA69999F8536}"/>
            </c:ext>
          </c:extLst>
        </c:ser>
        <c:ser>
          <c:idx val="5"/>
          <c:order val="4"/>
          <c:tx>
            <c:v>My Defect Density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Sheet1!$L$2:$L$33</c:f>
              <c:numCache>
                <c:formatCode>General</c:formatCode>
                <c:ptCount val="32"/>
                <c:pt idx="0">
                  <c:v>1.8867924527999999E-2</c:v>
                </c:pt>
                <c:pt idx="1">
                  <c:v>1.8867924527999999E-2</c:v>
                </c:pt>
                <c:pt idx="2">
                  <c:v>1.8867924527999999E-2</c:v>
                </c:pt>
                <c:pt idx="3">
                  <c:v>1.8867924527999999E-2</c:v>
                </c:pt>
                <c:pt idx="4">
                  <c:v>1.8867924527999999E-2</c:v>
                </c:pt>
                <c:pt idx="5">
                  <c:v>1.8867924527999999E-2</c:v>
                </c:pt>
                <c:pt idx="6">
                  <c:v>1.8867924527999999E-2</c:v>
                </c:pt>
                <c:pt idx="7">
                  <c:v>1.8867924527999999E-2</c:v>
                </c:pt>
                <c:pt idx="8">
                  <c:v>1.8867924527999999E-2</c:v>
                </c:pt>
                <c:pt idx="9">
                  <c:v>1.8867924527999999E-2</c:v>
                </c:pt>
                <c:pt idx="10">
                  <c:v>1.8867924527999999E-2</c:v>
                </c:pt>
                <c:pt idx="11">
                  <c:v>1.8867924527999999E-2</c:v>
                </c:pt>
                <c:pt idx="12">
                  <c:v>1.8867924527999999E-2</c:v>
                </c:pt>
                <c:pt idx="13">
                  <c:v>1.8867924527999999E-2</c:v>
                </c:pt>
                <c:pt idx="14">
                  <c:v>1.8867924527999999E-2</c:v>
                </c:pt>
                <c:pt idx="15">
                  <c:v>1.8867924527999999E-2</c:v>
                </c:pt>
                <c:pt idx="16">
                  <c:v>1.8867924527999999E-2</c:v>
                </c:pt>
                <c:pt idx="17">
                  <c:v>1.8867924527999999E-2</c:v>
                </c:pt>
                <c:pt idx="18">
                  <c:v>1.8867924527999999E-2</c:v>
                </c:pt>
                <c:pt idx="19">
                  <c:v>1.8867924527999999E-2</c:v>
                </c:pt>
                <c:pt idx="20">
                  <c:v>1.8867924527999999E-2</c:v>
                </c:pt>
                <c:pt idx="21">
                  <c:v>1.8867924527999999E-2</c:v>
                </c:pt>
                <c:pt idx="22">
                  <c:v>1.8867924527999999E-2</c:v>
                </c:pt>
                <c:pt idx="23">
                  <c:v>1.8867924527999999E-2</c:v>
                </c:pt>
                <c:pt idx="24">
                  <c:v>1.8867924527999999E-2</c:v>
                </c:pt>
                <c:pt idx="25">
                  <c:v>1.8867924527999999E-2</c:v>
                </c:pt>
                <c:pt idx="26">
                  <c:v>1.8867924527999999E-2</c:v>
                </c:pt>
                <c:pt idx="27">
                  <c:v>1.8867924527999999E-2</c:v>
                </c:pt>
                <c:pt idx="28">
                  <c:v>1.8867924527999999E-2</c:v>
                </c:pt>
                <c:pt idx="29">
                  <c:v>1.8867924527999999E-2</c:v>
                </c:pt>
                <c:pt idx="30">
                  <c:v>1.8867924527999999E-2</c:v>
                </c:pt>
                <c:pt idx="31">
                  <c:v>1.8867924527999999E-2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69-4F83-8E4D-EA69999F8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643960"/>
        <c:axId val="432637072"/>
      </c:lineChart>
      <c:catAx>
        <c:axId val="432643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37072"/>
        <c:crosses val="autoZero"/>
        <c:auto val="1"/>
        <c:lblAlgn val="ctr"/>
        <c:lblOffset val="100"/>
        <c:noMultiLvlLbl val="0"/>
      </c:catAx>
      <c:valAx>
        <c:axId val="4326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4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3462</xdr:rowOff>
    </xdr:from>
    <xdr:to>
      <xdr:col>28</xdr:col>
      <xdr:colOff>471055</xdr:colOff>
      <xdr:row>41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ABEA85-0657-6347-027D-61E0BB1FB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37"/>
  <sheetViews>
    <sheetView tabSelected="1" zoomScale="110" workbookViewId="0">
      <selection activeCell="D8" sqref="D8"/>
    </sheetView>
  </sheetViews>
  <sheetFormatPr defaultColWidth="12.69921875" defaultRowHeight="15" customHeight="1"/>
  <cols>
    <col min="1" max="1" width="13.5" style="1" customWidth="1"/>
    <col min="2" max="2" width="8.796875" style="1" customWidth="1"/>
    <col min="3" max="3" width="7.69921875" style="1" customWidth="1"/>
    <col min="4" max="4" width="8.796875" customWidth="1"/>
    <col min="5" max="5" width="9.19921875" customWidth="1"/>
    <col min="6" max="11" width="7.69921875" customWidth="1"/>
    <col min="12" max="12" width="12.8984375" customWidth="1"/>
    <col min="13" max="22" width="7.69921875" customWidth="1"/>
  </cols>
  <sheetData>
    <row r="1" spans="1:12" ht="70.05" customHeight="1">
      <c r="A1" s="2" t="s">
        <v>7</v>
      </c>
      <c r="B1" s="2" t="s">
        <v>0</v>
      </c>
      <c r="C1" s="2" t="s">
        <v>1</v>
      </c>
      <c r="D1" s="2" t="s">
        <v>8</v>
      </c>
      <c r="E1" s="23" t="s">
        <v>47</v>
      </c>
      <c r="F1" s="23" t="s">
        <v>41</v>
      </c>
      <c r="G1" s="23" t="s">
        <v>48</v>
      </c>
      <c r="H1" s="23" t="s">
        <v>49</v>
      </c>
      <c r="I1" s="23" t="s">
        <v>42</v>
      </c>
      <c r="J1" s="23" t="s">
        <v>43</v>
      </c>
      <c r="K1" s="23" t="s">
        <v>44</v>
      </c>
      <c r="L1" s="23" t="s">
        <v>45</v>
      </c>
    </row>
    <row r="2" spans="1:12" ht="14.25" customHeight="1">
      <c r="A2" s="3" t="s">
        <v>9</v>
      </c>
      <c r="B2" s="14" t="s">
        <v>3</v>
      </c>
      <c r="C2" s="7">
        <v>26</v>
      </c>
      <c r="D2" s="12">
        <v>26</v>
      </c>
      <c r="E2" s="24">
        <f>D2/C2</f>
        <v>1</v>
      </c>
      <c r="F2" s="24">
        <f>AVERAGE(E2:E33)</f>
        <v>8.6527377450835344E-2</v>
      </c>
      <c r="G2" s="24">
        <f>E2-F2</f>
        <v>0.91347262254916461</v>
      </c>
      <c r="H2" s="24">
        <f>POWER(G2,2)</f>
        <v>0.83443223214684858</v>
      </c>
      <c r="I2" s="24">
        <f>SQRT(SUM(H2:H33)/32)</f>
        <v>0.17146051632907219</v>
      </c>
      <c r="J2">
        <f>F2+2*I2</f>
        <v>0.42944841010897972</v>
      </c>
      <c r="K2">
        <f>F2-2*I2</f>
        <v>-0.25639365520730906</v>
      </c>
      <c r="L2">
        <v>1.8867924527999999E-2</v>
      </c>
    </row>
    <row r="3" spans="1:12" ht="14.25" customHeight="1">
      <c r="A3" s="4" t="s">
        <v>10</v>
      </c>
      <c r="B3" s="14" t="s">
        <v>3</v>
      </c>
      <c r="C3" s="7">
        <v>26</v>
      </c>
      <c r="D3" s="12">
        <v>2</v>
      </c>
      <c r="E3" s="24">
        <f t="shared" ref="E3:E33" si="0">D3/C3</f>
        <v>7.6923076923076927E-2</v>
      </c>
      <c r="F3" s="24">
        <v>8.6529999999999996E-2</v>
      </c>
      <c r="G3" s="24">
        <f t="shared" ref="G3:G33" si="1">E3-F3</f>
        <v>-9.6069230769230685E-3</v>
      </c>
      <c r="H3" s="24">
        <f t="shared" ref="H3:H33" si="2">POWER(G3,2)</f>
        <v>9.2292971005916992E-5</v>
      </c>
      <c r="I3" s="5">
        <v>0.17146</v>
      </c>
      <c r="J3">
        <f t="shared" ref="J3:J33" si="3">F3+2*I3</f>
        <v>0.42945</v>
      </c>
      <c r="K3">
        <f t="shared" ref="K3:K33" si="4">F3-2*I3</f>
        <v>-0.25639000000000001</v>
      </c>
      <c r="L3">
        <v>1.8867924527999999E-2</v>
      </c>
    </row>
    <row r="4" spans="1:12" ht="14.25" customHeight="1">
      <c r="A4" s="3" t="s">
        <v>11</v>
      </c>
      <c r="B4" s="15" t="s">
        <v>4</v>
      </c>
      <c r="C4" s="7">
        <v>122</v>
      </c>
      <c r="D4" s="12">
        <v>2</v>
      </c>
      <c r="E4" s="24">
        <f t="shared" si="0"/>
        <v>1.6393442622950821E-2</v>
      </c>
      <c r="F4" s="24">
        <v>8.6529999999999996E-2</v>
      </c>
      <c r="G4" s="24">
        <f t="shared" si="1"/>
        <v>-7.0136557377049172E-2</v>
      </c>
      <c r="H4" s="24">
        <f t="shared" si="2"/>
        <v>4.9191366807041104E-3</v>
      </c>
      <c r="I4" s="5">
        <v>0.17146</v>
      </c>
      <c r="J4">
        <f t="shared" si="3"/>
        <v>0.42945</v>
      </c>
      <c r="K4">
        <f t="shared" si="4"/>
        <v>-0.25639000000000001</v>
      </c>
      <c r="L4">
        <v>1.8867924527999999E-2</v>
      </c>
    </row>
    <row r="5" spans="1:12" ht="14.25" customHeight="1">
      <c r="A5" s="4" t="s">
        <v>12</v>
      </c>
      <c r="B5" s="16" t="s">
        <v>3</v>
      </c>
      <c r="C5" s="16">
        <v>56</v>
      </c>
      <c r="D5" s="12">
        <v>1</v>
      </c>
      <c r="E5" s="24">
        <f t="shared" si="0"/>
        <v>1.7857142857142856E-2</v>
      </c>
      <c r="F5" s="24">
        <v>8.6529999999999996E-2</v>
      </c>
      <c r="G5" s="24">
        <f t="shared" si="1"/>
        <v>-6.8672857142857147E-2</v>
      </c>
      <c r="H5" s="24">
        <f t="shared" si="2"/>
        <v>4.715961308163266E-3</v>
      </c>
      <c r="I5" s="5">
        <v>0.17146</v>
      </c>
      <c r="J5">
        <f t="shared" si="3"/>
        <v>0.42945</v>
      </c>
      <c r="K5">
        <f t="shared" si="4"/>
        <v>-0.25639000000000001</v>
      </c>
      <c r="L5">
        <v>1.8867924527999999E-2</v>
      </c>
    </row>
    <row r="6" spans="1:12" ht="14.25" customHeight="1">
      <c r="A6" s="3" t="s">
        <v>13</v>
      </c>
      <c r="B6" s="17" t="s">
        <v>3</v>
      </c>
      <c r="C6" s="17">
        <v>280</v>
      </c>
      <c r="D6" s="12">
        <v>1</v>
      </c>
      <c r="E6" s="24">
        <f t="shared" si="0"/>
        <v>3.5714285714285713E-3</v>
      </c>
      <c r="F6" s="24">
        <v>8.6529999999999996E-2</v>
      </c>
      <c r="G6" s="24">
        <f t="shared" si="1"/>
        <v>-8.2958571428571423E-2</v>
      </c>
      <c r="H6" s="24">
        <f t="shared" si="2"/>
        <v>6.8821245734693864E-3</v>
      </c>
      <c r="I6" s="5">
        <v>0.17146</v>
      </c>
      <c r="J6">
        <f t="shared" si="3"/>
        <v>0.42945</v>
      </c>
      <c r="K6">
        <f t="shared" si="4"/>
        <v>-0.25639000000000001</v>
      </c>
      <c r="L6">
        <v>1.8867924527999999E-2</v>
      </c>
    </row>
    <row r="7" spans="1:12" ht="14.25" customHeight="1">
      <c r="A7" s="3" t="s">
        <v>14</v>
      </c>
      <c r="B7" s="21" t="s">
        <v>3</v>
      </c>
      <c r="C7" s="15">
        <v>25</v>
      </c>
      <c r="D7" s="12">
        <v>3</v>
      </c>
      <c r="E7" s="24">
        <f t="shared" si="0"/>
        <v>0.12</v>
      </c>
      <c r="F7" s="24">
        <v>8.6529999999999996E-2</v>
      </c>
      <c r="G7" s="24">
        <f t="shared" si="1"/>
        <v>3.347E-2</v>
      </c>
      <c r="H7" s="24">
        <f t="shared" si="2"/>
        <v>1.1202409000000001E-3</v>
      </c>
      <c r="I7" s="5">
        <v>0.17146</v>
      </c>
      <c r="J7">
        <f t="shared" si="3"/>
        <v>0.42945</v>
      </c>
      <c r="K7">
        <f t="shared" si="4"/>
        <v>-0.25639000000000001</v>
      </c>
      <c r="L7">
        <v>1.8867924527999999E-2</v>
      </c>
    </row>
    <row r="8" spans="1:12" ht="14.25" customHeight="1">
      <c r="A8" s="4" t="s">
        <v>15</v>
      </c>
      <c r="B8" s="14" t="s">
        <v>3</v>
      </c>
      <c r="C8" s="14">
        <v>30</v>
      </c>
      <c r="D8" s="12">
        <v>1</v>
      </c>
      <c r="E8" s="24">
        <f t="shared" si="0"/>
        <v>3.3333333333333333E-2</v>
      </c>
      <c r="F8" s="24">
        <v>8.6529999999999996E-2</v>
      </c>
      <c r="G8" s="24">
        <f t="shared" si="1"/>
        <v>-5.3196666666666663E-2</v>
      </c>
      <c r="H8" s="24">
        <f t="shared" si="2"/>
        <v>2.8298853444444442E-3</v>
      </c>
      <c r="I8" s="5">
        <v>0.17146</v>
      </c>
      <c r="J8">
        <f t="shared" si="3"/>
        <v>0.42945</v>
      </c>
      <c r="K8">
        <f t="shared" si="4"/>
        <v>-0.25639000000000001</v>
      </c>
      <c r="L8">
        <v>1.8867924527999999E-2</v>
      </c>
    </row>
    <row r="9" spans="1:12" ht="14.25" customHeight="1">
      <c r="A9" s="3" t="s">
        <v>16</v>
      </c>
      <c r="B9" s="14" t="s">
        <v>5</v>
      </c>
      <c r="C9" s="14">
        <v>14</v>
      </c>
      <c r="D9" s="12">
        <v>2</v>
      </c>
      <c r="E9" s="24">
        <f t="shared" si="0"/>
        <v>0.14285714285714285</v>
      </c>
      <c r="F9" s="24">
        <v>8.6529999999999996E-2</v>
      </c>
      <c r="G9" s="24">
        <f t="shared" si="1"/>
        <v>5.6327142857142853E-2</v>
      </c>
      <c r="H9" s="24">
        <f t="shared" si="2"/>
        <v>3.1727470224489794E-3</v>
      </c>
      <c r="I9" s="5">
        <v>0.17146</v>
      </c>
      <c r="J9">
        <f t="shared" si="3"/>
        <v>0.42945</v>
      </c>
      <c r="K9">
        <f t="shared" si="4"/>
        <v>-0.25639000000000001</v>
      </c>
      <c r="L9">
        <v>1.8867924527999999E-2</v>
      </c>
    </row>
    <row r="10" spans="1:12" ht="14.25" customHeight="1">
      <c r="A10" s="4" t="s">
        <v>17</v>
      </c>
      <c r="B10" s="14" t="s">
        <v>3</v>
      </c>
      <c r="C10" s="14">
        <v>30</v>
      </c>
      <c r="D10" s="12">
        <v>2</v>
      </c>
      <c r="E10" s="24">
        <f t="shared" si="0"/>
        <v>6.6666666666666666E-2</v>
      </c>
      <c r="F10" s="24">
        <v>8.6529999999999996E-2</v>
      </c>
      <c r="G10" s="24">
        <f t="shared" si="1"/>
        <v>-1.986333333333333E-2</v>
      </c>
      <c r="H10" s="24">
        <f t="shared" si="2"/>
        <v>3.94552011111111E-4</v>
      </c>
      <c r="I10" s="5">
        <v>0.17146</v>
      </c>
      <c r="J10">
        <f t="shared" si="3"/>
        <v>0.42945</v>
      </c>
      <c r="K10">
        <f t="shared" si="4"/>
        <v>-0.25639000000000001</v>
      </c>
      <c r="L10">
        <v>1.8867924527999999E-2</v>
      </c>
    </row>
    <row r="11" spans="1:12" ht="14.25" customHeight="1">
      <c r="A11" s="3" t="s">
        <v>18</v>
      </c>
      <c r="B11" s="15" t="s">
        <v>4</v>
      </c>
      <c r="C11" s="14">
        <v>35</v>
      </c>
      <c r="D11" s="12">
        <v>2</v>
      </c>
      <c r="E11" s="24">
        <f t="shared" si="0"/>
        <v>5.7142857142857141E-2</v>
      </c>
      <c r="F11" s="24">
        <v>8.6529999999999996E-2</v>
      </c>
      <c r="G11" s="24">
        <f t="shared" si="1"/>
        <v>-2.9387142857142855E-2</v>
      </c>
      <c r="H11" s="24">
        <f t="shared" si="2"/>
        <v>8.6360416530612233E-4</v>
      </c>
      <c r="I11" s="5">
        <v>0.17146</v>
      </c>
      <c r="J11">
        <f t="shared" si="3"/>
        <v>0.42945</v>
      </c>
      <c r="K11">
        <f t="shared" si="4"/>
        <v>-0.25639000000000001</v>
      </c>
      <c r="L11">
        <v>1.8867924527999999E-2</v>
      </c>
    </row>
    <row r="12" spans="1:12" ht="14.25" customHeight="1">
      <c r="A12" s="4" t="s">
        <v>19</v>
      </c>
      <c r="B12" s="14" t="s">
        <v>3</v>
      </c>
      <c r="C12" s="14">
        <v>56</v>
      </c>
      <c r="D12" s="12">
        <v>1</v>
      </c>
      <c r="E12" s="24">
        <f t="shared" si="0"/>
        <v>1.7857142857142856E-2</v>
      </c>
      <c r="F12" s="24">
        <v>8.6529999999999996E-2</v>
      </c>
      <c r="G12" s="24">
        <f t="shared" si="1"/>
        <v>-6.8672857142857147E-2</v>
      </c>
      <c r="H12" s="24">
        <f t="shared" si="2"/>
        <v>4.715961308163266E-3</v>
      </c>
      <c r="I12" s="5">
        <v>0.17146</v>
      </c>
      <c r="J12">
        <f t="shared" si="3"/>
        <v>0.42945</v>
      </c>
      <c r="K12">
        <f t="shared" si="4"/>
        <v>-0.25639000000000001</v>
      </c>
      <c r="L12">
        <v>1.8867924527999999E-2</v>
      </c>
    </row>
    <row r="13" spans="1:12" ht="14.25" customHeight="1">
      <c r="A13" s="3" t="s">
        <v>20</v>
      </c>
      <c r="B13" s="14" t="s">
        <v>3</v>
      </c>
      <c r="C13" s="14">
        <v>31</v>
      </c>
      <c r="D13" s="12">
        <v>2</v>
      </c>
      <c r="E13" s="24">
        <f t="shared" si="0"/>
        <v>6.4516129032258063E-2</v>
      </c>
      <c r="F13" s="24">
        <v>8.6529999999999996E-2</v>
      </c>
      <c r="G13" s="24">
        <f t="shared" si="1"/>
        <v>-2.2013870967741933E-2</v>
      </c>
      <c r="H13" s="24">
        <f t="shared" si="2"/>
        <v>4.8461051498439113E-4</v>
      </c>
      <c r="I13" s="5">
        <v>0.17146</v>
      </c>
      <c r="J13">
        <f t="shared" si="3"/>
        <v>0.42945</v>
      </c>
      <c r="K13">
        <f t="shared" si="4"/>
        <v>-0.25639000000000001</v>
      </c>
      <c r="L13">
        <v>1.8867924527999999E-2</v>
      </c>
    </row>
    <row r="14" spans="1:12" ht="14.25" customHeight="1">
      <c r="A14" s="4" t="s">
        <v>21</v>
      </c>
      <c r="B14" s="22" t="s">
        <v>2</v>
      </c>
      <c r="C14" s="18">
        <v>20</v>
      </c>
      <c r="D14" s="12">
        <v>1</v>
      </c>
      <c r="E14" s="24">
        <f t="shared" si="0"/>
        <v>0.05</v>
      </c>
      <c r="F14" s="24">
        <v>8.6529999999999996E-2</v>
      </c>
      <c r="G14" s="24">
        <f t="shared" si="1"/>
        <v>-3.6529999999999993E-2</v>
      </c>
      <c r="H14" s="24">
        <f t="shared" si="2"/>
        <v>1.3344408999999995E-3</v>
      </c>
      <c r="I14" s="5">
        <v>0.17146</v>
      </c>
      <c r="J14">
        <f t="shared" si="3"/>
        <v>0.42945</v>
      </c>
      <c r="K14">
        <f t="shared" si="4"/>
        <v>-0.25639000000000001</v>
      </c>
      <c r="L14">
        <v>1.8867924527999999E-2</v>
      </c>
    </row>
    <row r="15" spans="1:12" ht="14.25" customHeight="1">
      <c r="A15" s="3" t="s">
        <v>22</v>
      </c>
      <c r="B15" s="14" t="s">
        <v>3</v>
      </c>
      <c r="C15" s="14">
        <v>35</v>
      </c>
      <c r="D15" s="12">
        <v>2</v>
      </c>
      <c r="E15" s="24">
        <f t="shared" si="0"/>
        <v>5.7142857142857141E-2</v>
      </c>
      <c r="F15" s="24">
        <v>8.6529999999999996E-2</v>
      </c>
      <c r="G15" s="24">
        <f t="shared" si="1"/>
        <v>-2.9387142857142855E-2</v>
      </c>
      <c r="H15" s="24">
        <f t="shared" si="2"/>
        <v>8.6360416530612233E-4</v>
      </c>
      <c r="I15" s="5">
        <v>0.17146</v>
      </c>
      <c r="J15">
        <f t="shared" si="3"/>
        <v>0.42945</v>
      </c>
      <c r="K15">
        <f t="shared" si="4"/>
        <v>-0.25639000000000001</v>
      </c>
      <c r="L15">
        <v>1.8867924527999999E-2</v>
      </c>
    </row>
    <row r="16" spans="1:12" ht="14.25" customHeight="1">
      <c r="A16" s="4" t="s">
        <v>23</v>
      </c>
      <c r="B16" s="14" t="s">
        <v>3</v>
      </c>
      <c r="C16" s="14">
        <v>21</v>
      </c>
      <c r="D16" s="12">
        <v>1</v>
      </c>
      <c r="E16" s="24">
        <f t="shared" si="0"/>
        <v>4.7619047619047616E-2</v>
      </c>
      <c r="F16" s="24">
        <v>8.6529999999999996E-2</v>
      </c>
      <c r="G16" s="24">
        <f t="shared" si="1"/>
        <v>-3.8910952380952379E-2</v>
      </c>
      <c r="H16" s="24">
        <f t="shared" si="2"/>
        <v>1.5140622151927437E-3</v>
      </c>
      <c r="I16" s="5">
        <v>0.17146</v>
      </c>
      <c r="J16">
        <f t="shared" si="3"/>
        <v>0.42945</v>
      </c>
      <c r="K16">
        <f t="shared" si="4"/>
        <v>-0.25639000000000001</v>
      </c>
      <c r="L16">
        <v>1.8867924527999999E-2</v>
      </c>
    </row>
    <row r="17" spans="1:12" ht="14.25" customHeight="1">
      <c r="A17" s="4" t="s">
        <v>24</v>
      </c>
      <c r="B17" s="14" t="s">
        <v>6</v>
      </c>
      <c r="C17" s="14">
        <v>12</v>
      </c>
      <c r="D17" s="12"/>
      <c r="E17" s="24">
        <f t="shared" si="0"/>
        <v>0</v>
      </c>
      <c r="F17" s="24">
        <v>8.6529999999999996E-2</v>
      </c>
      <c r="G17" s="24">
        <f t="shared" si="1"/>
        <v>-8.6529999999999996E-2</v>
      </c>
      <c r="H17" s="24">
        <f t="shared" si="2"/>
        <v>7.4874408999999996E-3</v>
      </c>
      <c r="I17" s="5">
        <v>0.17146</v>
      </c>
      <c r="J17">
        <f t="shared" si="3"/>
        <v>0.42945</v>
      </c>
      <c r="K17">
        <f t="shared" si="4"/>
        <v>-0.25639000000000001</v>
      </c>
      <c r="L17">
        <v>1.8867924527999999E-2</v>
      </c>
    </row>
    <row r="18" spans="1:12" ht="14.25" customHeight="1">
      <c r="A18" s="3" t="s">
        <v>25</v>
      </c>
      <c r="B18" s="14" t="s">
        <v>3</v>
      </c>
      <c r="C18" s="14">
        <v>17</v>
      </c>
      <c r="D18" s="12">
        <v>4</v>
      </c>
      <c r="E18" s="24">
        <f t="shared" si="0"/>
        <v>0.23529411764705882</v>
      </c>
      <c r="F18" s="24">
        <v>8.6529999999999996E-2</v>
      </c>
      <c r="G18" s="24">
        <f t="shared" si="1"/>
        <v>0.14876411764705882</v>
      </c>
      <c r="H18" s="24">
        <f t="shared" si="2"/>
        <v>2.2130762699307957E-2</v>
      </c>
      <c r="I18" s="5">
        <v>0.17146</v>
      </c>
      <c r="J18">
        <f t="shared" si="3"/>
        <v>0.42945</v>
      </c>
      <c r="K18">
        <f t="shared" si="4"/>
        <v>-0.25639000000000001</v>
      </c>
      <c r="L18">
        <v>1.8867924527999999E-2</v>
      </c>
    </row>
    <row r="19" spans="1:12" ht="14.25" customHeight="1">
      <c r="A19" s="4" t="s">
        <v>26</v>
      </c>
      <c r="B19" s="14" t="s">
        <v>3</v>
      </c>
      <c r="C19" s="14">
        <v>36</v>
      </c>
      <c r="D19" s="12">
        <v>3</v>
      </c>
      <c r="E19" s="24">
        <f t="shared" si="0"/>
        <v>8.3333333333333329E-2</v>
      </c>
      <c r="F19" s="24">
        <v>8.6529999999999996E-2</v>
      </c>
      <c r="G19" s="24">
        <f t="shared" si="1"/>
        <v>-3.1966666666666671E-3</v>
      </c>
      <c r="H19" s="24">
        <f t="shared" si="2"/>
        <v>1.021867777777778E-5</v>
      </c>
      <c r="I19" s="5">
        <v>0.17146</v>
      </c>
      <c r="J19">
        <f t="shared" si="3"/>
        <v>0.42945</v>
      </c>
      <c r="K19">
        <f t="shared" si="4"/>
        <v>-0.25639000000000001</v>
      </c>
      <c r="L19">
        <v>1.8867924527999999E-2</v>
      </c>
    </row>
    <row r="20" spans="1:12" ht="14.25" customHeight="1">
      <c r="A20" s="4" t="s">
        <v>27</v>
      </c>
      <c r="B20" s="14" t="s">
        <v>3</v>
      </c>
      <c r="C20" s="7">
        <v>50</v>
      </c>
      <c r="D20" s="12">
        <v>1</v>
      </c>
      <c r="E20" s="24">
        <f t="shared" si="0"/>
        <v>0.02</v>
      </c>
      <c r="F20" s="24">
        <v>8.6529999999999996E-2</v>
      </c>
      <c r="G20" s="24">
        <f t="shared" si="1"/>
        <v>-6.6529999999999992E-2</v>
      </c>
      <c r="H20" s="24">
        <f t="shared" si="2"/>
        <v>4.4262408999999987E-3</v>
      </c>
      <c r="I20" s="5">
        <v>0.17146</v>
      </c>
      <c r="J20">
        <f t="shared" si="3"/>
        <v>0.42945</v>
      </c>
      <c r="K20">
        <f t="shared" si="4"/>
        <v>-0.25639000000000001</v>
      </c>
      <c r="L20">
        <v>1.8867924527999999E-2</v>
      </c>
    </row>
    <row r="21" spans="1:12" ht="14.25" customHeight="1">
      <c r="A21" s="3" t="s">
        <v>28</v>
      </c>
      <c r="B21" s="20" t="s">
        <v>5</v>
      </c>
      <c r="C21" s="7">
        <v>134</v>
      </c>
      <c r="D21" s="12">
        <v>11</v>
      </c>
      <c r="E21" s="24">
        <f t="shared" si="0"/>
        <v>8.2089552238805971E-2</v>
      </c>
      <c r="F21" s="24">
        <v>8.6529999999999996E-2</v>
      </c>
      <c r="G21" s="24">
        <f t="shared" si="1"/>
        <v>-4.4404477611940246E-3</v>
      </c>
      <c r="H21" s="24">
        <f t="shared" si="2"/>
        <v>1.9717576319893024E-5</v>
      </c>
      <c r="I21" s="5">
        <v>0.17146</v>
      </c>
      <c r="J21">
        <f t="shared" si="3"/>
        <v>0.42945</v>
      </c>
      <c r="K21">
        <f t="shared" si="4"/>
        <v>-0.25639000000000001</v>
      </c>
      <c r="L21">
        <v>1.8867924527999999E-2</v>
      </c>
    </row>
    <row r="22" spans="1:12" ht="14.25" customHeight="1">
      <c r="A22" s="4" t="s">
        <v>29</v>
      </c>
      <c r="B22" s="19" t="s">
        <v>4</v>
      </c>
      <c r="C22" s="9">
        <v>53</v>
      </c>
      <c r="D22" s="13">
        <v>3</v>
      </c>
      <c r="E22" s="24">
        <f t="shared" si="0"/>
        <v>5.6603773584905662E-2</v>
      </c>
      <c r="F22" s="24">
        <v>8.6529999999999996E-2</v>
      </c>
      <c r="G22" s="24">
        <f t="shared" si="1"/>
        <v>-2.9926226415094334E-2</v>
      </c>
      <c r="H22" s="24">
        <f t="shared" si="2"/>
        <v>8.9557902744748989E-4</v>
      </c>
      <c r="I22" s="5">
        <v>0.17146</v>
      </c>
      <c r="J22">
        <f t="shared" si="3"/>
        <v>0.42945</v>
      </c>
      <c r="K22">
        <f t="shared" si="4"/>
        <v>-0.25639000000000001</v>
      </c>
      <c r="L22">
        <v>1.8867924527999999E-2</v>
      </c>
    </row>
    <row r="23" spans="1:12" ht="14.25" customHeight="1">
      <c r="A23" s="3" t="s">
        <v>30</v>
      </c>
      <c r="B23" s="7" t="s">
        <v>3</v>
      </c>
      <c r="C23" s="7">
        <v>38</v>
      </c>
      <c r="D23" s="12">
        <v>1</v>
      </c>
      <c r="E23" s="24">
        <f t="shared" si="0"/>
        <v>2.6315789473684209E-2</v>
      </c>
      <c r="F23" s="24">
        <v>8.6529999999999996E-2</v>
      </c>
      <c r="G23" s="24">
        <f t="shared" si="1"/>
        <v>-6.0214210526315787E-2</v>
      </c>
      <c r="H23" s="24">
        <f t="shared" si="2"/>
        <v>3.6257511493074787E-3</v>
      </c>
      <c r="I23" s="5">
        <v>0.17146</v>
      </c>
      <c r="J23">
        <f t="shared" si="3"/>
        <v>0.42945</v>
      </c>
      <c r="K23">
        <f t="shared" si="4"/>
        <v>-0.25639000000000001</v>
      </c>
      <c r="L23">
        <v>1.8867924527999999E-2</v>
      </c>
    </row>
    <row r="24" spans="1:12" ht="14.25" customHeight="1">
      <c r="A24" s="3" t="s">
        <v>31</v>
      </c>
      <c r="B24" s="7" t="s">
        <v>3</v>
      </c>
      <c r="C24" s="7">
        <v>14</v>
      </c>
      <c r="D24" s="12">
        <v>0</v>
      </c>
      <c r="E24" s="24">
        <f t="shared" si="0"/>
        <v>0</v>
      </c>
      <c r="F24" s="24">
        <v>8.6529999999999996E-2</v>
      </c>
      <c r="G24" s="24">
        <f t="shared" si="1"/>
        <v>-8.6529999999999996E-2</v>
      </c>
      <c r="H24" s="24">
        <f t="shared" si="2"/>
        <v>7.4874408999999996E-3</v>
      </c>
      <c r="I24" s="5">
        <v>0.17146</v>
      </c>
      <c r="J24">
        <f t="shared" si="3"/>
        <v>0.42945</v>
      </c>
      <c r="K24">
        <f t="shared" si="4"/>
        <v>-0.25639000000000001</v>
      </c>
      <c r="L24">
        <v>1.8867924527999999E-2</v>
      </c>
    </row>
    <row r="25" spans="1:12" ht="14.25" customHeight="1">
      <c r="A25" s="3" t="s">
        <v>32</v>
      </c>
      <c r="B25" s="7" t="s">
        <v>3</v>
      </c>
      <c r="C25" s="7">
        <v>31</v>
      </c>
      <c r="D25" s="12">
        <v>0</v>
      </c>
      <c r="E25" s="24">
        <f t="shared" si="0"/>
        <v>0</v>
      </c>
      <c r="F25" s="24">
        <v>8.6529999999999996E-2</v>
      </c>
      <c r="G25" s="24">
        <f t="shared" si="1"/>
        <v>-8.6529999999999996E-2</v>
      </c>
      <c r="H25" s="24">
        <f t="shared" si="2"/>
        <v>7.4874408999999996E-3</v>
      </c>
      <c r="I25" s="5">
        <v>0.17146</v>
      </c>
      <c r="J25">
        <f t="shared" si="3"/>
        <v>0.42945</v>
      </c>
      <c r="K25">
        <f t="shared" si="4"/>
        <v>-0.25639000000000001</v>
      </c>
      <c r="L25">
        <v>1.8867924527999999E-2</v>
      </c>
    </row>
    <row r="26" spans="1:12" ht="14.25" customHeight="1">
      <c r="A26" s="4" t="s">
        <v>33</v>
      </c>
      <c r="B26" s="7" t="s">
        <v>6</v>
      </c>
      <c r="C26" s="7">
        <v>36</v>
      </c>
      <c r="D26" s="12">
        <v>1</v>
      </c>
      <c r="E26" s="24">
        <f t="shared" si="0"/>
        <v>2.7777777777777776E-2</v>
      </c>
      <c r="F26" s="24">
        <v>8.6529999999999996E-2</v>
      </c>
      <c r="G26" s="24">
        <f t="shared" si="1"/>
        <v>-5.875222222222222E-2</v>
      </c>
      <c r="H26" s="24">
        <f t="shared" si="2"/>
        <v>3.4518236160493822E-3</v>
      </c>
      <c r="I26" s="5">
        <v>0.17146</v>
      </c>
      <c r="J26">
        <f t="shared" si="3"/>
        <v>0.42945</v>
      </c>
      <c r="K26">
        <f t="shared" si="4"/>
        <v>-0.25639000000000001</v>
      </c>
      <c r="L26">
        <v>1.8867924527999999E-2</v>
      </c>
    </row>
    <row r="27" spans="1:12" ht="14.25" customHeight="1">
      <c r="A27" s="3" t="s">
        <v>34</v>
      </c>
      <c r="B27" s="6" t="s">
        <v>3</v>
      </c>
      <c r="C27" s="7">
        <v>26</v>
      </c>
      <c r="D27" s="12">
        <v>4</v>
      </c>
      <c r="E27" s="24">
        <f t="shared" si="0"/>
        <v>0.15384615384615385</v>
      </c>
      <c r="F27" s="24">
        <v>8.6529999999999996E-2</v>
      </c>
      <c r="G27" s="24">
        <f t="shared" si="1"/>
        <v>6.7316153846153859E-2</v>
      </c>
      <c r="H27" s="24">
        <f t="shared" si="2"/>
        <v>4.5314645686390549E-3</v>
      </c>
      <c r="I27" s="5">
        <v>0.17146</v>
      </c>
      <c r="J27">
        <f t="shared" si="3"/>
        <v>0.42945</v>
      </c>
      <c r="K27">
        <f t="shared" si="4"/>
        <v>-0.25639000000000001</v>
      </c>
      <c r="L27">
        <v>1.8867924527999999E-2</v>
      </c>
    </row>
    <row r="28" spans="1:12" ht="14.25" customHeight="1">
      <c r="A28" s="4" t="s">
        <v>35</v>
      </c>
      <c r="B28" s="10" t="s">
        <v>2</v>
      </c>
      <c r="C28" s="10">
        <v>32</v>
      </c>
      <c r="D28" s="12">
        <v>1</v>
      </c>
      <c r="E28" s="24">
        <f t="shared" si="0"/>
        <v>3.125E-2</v>
      </c>
      <c r="F28" s="24">
        <v>8.6529999999999996E-2</v>
      </c>
      <c r="G28" s="24">
        <f t="shared" si="1"/>
        <v>-5.5279999999999996E-2</v>
      </c>
      <c r="H28" s="24">
        <f t="shared" si="2"/>
        <v>3.0558783999999994E-3</v>
      </c>
      <c r="I28" s="5">
        <v>0.17146</v>
      </c>
      <c r="J28">
        <f t="shared" si="3"/>
        <v>0.42945</v>
      </c>
      <c r="K28">
        <f t="shared" si="4"/>
        <v>-0.25639000000000001</v>
      </c>
      <c r="L28">
        <v>1.8867924527999999E-2</v>
      </c>
    </row>
    <row r="29" spans="1:12" ht="14.25" customHeight="1">
      <c r="A29" s="3" t="s">
        <v>36</v>
      </c>
      <c r="B29" s="6" t="s">
        <v>3</v>
      </c>
      <c r="C29" s="7">
        <v>54</v>
      </c>
      <c r="D29" s="12">
        <v>2</v>
      </c>
      <c r="E29" s="24">
        <f t="shared" si="0"/>
        <v>3.7037037037037035E-2</v>
      </c>
      <c r="F29" s="24">
        <v>8.6529999999999996E-2</v>
      </c>
      <c r="G29" s="24">
        <f t="shared" si="1"/>
        <v>-4.9492962962962961E-2</v>
      </c>
      <c r="H29" s="24">
        <f t="shared" si="2"/>
        <v>2.4495533828532232E-3</v>
      </c>
      <c r="I29" s="5">
        <v>0.17146</v>
      </c>
      <c r="J29">
        <f t="shared" si="3"/>
        <v>0.42945</v>
      </c>
      <c r="K29">
        <f t="shared" si="4"/>
        <v>-0.25639000000000001</v>
      </c>
      <c r="L29">
        <v>1.8867924527999999E-2</v>
      </c>
    </row>
    <row r="30" spans="1:12" ht="14.25" customHeight="1">
      <c r="A30" s="4" t="s">
        <v>37</v>
      </c>
      <c r="B30" s="6" t="s">
        <v>3</v>
      </c>
      <c r="C30" s="11">
        <v>29</v>
      </c>
      <c r="D30" s="12">
        <v>1</v>
      </c>
      <c r="E30" s="24">
        <f t="shared" si="0"/>
        <v>3.4482758620689655E-2</v>
      </c>
      <c r="F30" s="24">
        <v>8.6529999999999996E-2</v>
      </c>
      <c r="G30" s="24">
        <f t="shared" si="1"/>
        <v>-5.2047241379310341E-2</v>
      </c>
      <c r="H30" s="24">
        <f t="shared" si="2"/>
        <v>2.7089153351961947E-3</v>
      </c>
      <c r="I30" s="5">
        <v>0.17146</v>
      </c>
      <c r="J30">
        <f t="shared" si="3"/>
        <v>0.42945</v>
      </c>
      <c r="K30">
        <f t="shared" si="4"/>
        <v>-0.25639000000000001</v>
      </c>
      <c r="L30">
        <v>1.8867924527999999E-2</v>
      </c>
    </row>
    <row r="31" spans="1:12" ht="14.25" customHeight="1">
      <c r="A31" s="4" t="s">
        <v>38</v>
      </c>
      <c r="B31" s="7" t="s">
        <v>3</v>
      </c>
      <c r="C31" s="7">
        <v>29</v>
      </c>
      <c r="D31" s="12">
        <v>2</v>
      </c>
      <c r="E31" s="24">
        <f t="shared" si="0"/>
        <v>6.8965517241379309E-2</v>
      </c>
      <c r="F31" s="24">
        <v>8.6529999999999996E-2</v>
      </c>
      <c r="G31" s="24">
        <f t="shared" si="1"/>
        <v>-1.7564482758620686E-2</v>
      </c>
      <c r="H31" s="24">
        <f t="shared" si="2"/>
        <v>3.0851105457788337E-4</v>
      </c>
      <c r="I31" s="5">
        <v>0.17146</v>
      </c>
      <c r="J31">
        <f t="shared" si="3"/>
        <v>0.42945</v>
      </c>
      <c r="K31">
        <f t="shared" si="4"/>
        <v>-0.25639000000000001</v>
      </c>
      <c r="L31">
        <v>1.8867924527999999E-2</v>
      </c>
    </row>
    <row r="32" spans="1:12" ht="14.25" customHeight="1">
      <c r="A32" s="3" t="s">
        <v>39</v>
      </c>
      <c r="B32" s="7" t="s">
        <v>3</v>
      </c>
      <c r="C32" s="7">
        <v>25</v>
      </c>
      <c r="D32" s="12">
        <v>1</v>
      </c>
      <c r="E32" s="24">
        <f t="shared" si="0"/>
        <v>0.04</v>
      </c>
      <c r="F32" s="24">
        <v>8.6529999999999996E-2</v>
      </c>
      <c r="G32" s="24">
        <f t="shared" si="1"/>
        <v>-4.6529999999999995E-2</v>
      </c>
      <c r="H32" s="24">
        <f t="shared" si="2"/>
        <v>2.1650408999999995E-3</v>
      </c>
      <c r="I32" s="5">
        <v>0.17146</v>
      </c>
      <c r="J32">
        <f t="shared" si="3"/>
        <v>0.42945</v>
      </c>
      <c r="K32">
        <f t="shared" si="4"/>
        <v>-0.25639000000000001</v>
      </c>
      <c r="L32">
        <v>1.8867924527999999E-2</v>
      </c>
    </row>
    <row r="33" spans="1:12" ht="14.25" customHeight="1">
      <c r="A33" s="3" t="s">
        <v>40</v>
      </c>
      <c r="B33" s="7" t="s">
        <v>3</v>
      </c>
      <c r="C33" s="7">
        <v>50</v>
      </c>
      <c r="D33" s="12">
        <v>5</v>
      </c>
      <c r="E33" s="24">
        <f t="shared" si="0"/>
        <v>0.1</v>
      </c>
      <c r="F33" s="24">
        <v>8.6529999999999996E-2</v>
      </c>
      <c r="G33" s="24">
        <f t="shared" si="1"/>
        <v>1.347000000000001E-2</v>
      </c>
      <c r="H33" s="24">
        <f t="shared" si="2"/>
        <v>1.8144090000000025E-4</v>
      </c>
      <c r="I33" s="5">
        <v>0.17146</v>
      </c>
      <c r="J33">
        <f t="shared" si="3"/>
        <v>0.42945</v>
      </c>
      <c r="K33">
        <f t="shared" si="4"/>
        <v>-0.25639000000000001</v>
      </c>
      <c r="L33">
        <v>1.8867924527999999E-2</v>
      </c>
    </row>
    <row r="34" spans="1:12" ht="14.25" customHeight="1">
      <c r="E34" s="24"/>
      <c r="H34" s="24"/>
      <c r="I34" s="8"/>
    </row>
    <row r="35" spans="1:12" ht="14.25" customHeight="1">
      <c r="D35" t="s">
        <v>46</v>
      </c>
      <c r="E35" s="25">
        <f>SUM(E2:E33)</f>
        <v>2.768876078426731</v>
      </c>
      <c r="H35" s="25">
        <f>SUM(H2:H33)</f>
        <v>0.94075867711462491</v>
      </c>
      <c r="I35" s="8"/>
    </row>
    <row r="36" spans="1:12" ht="14.25" customHeight="1"/>
    <row r="37" spans="1:12" ht="14.25" customHeight="1"/>
    <row r="38" spans="1:12" ht="14.25" customHeight="1"/>
    <row r="39" spans="1:12" ht="14.25" customHeight="1"/>
    <row r="40" spans="1:12" ht="14.25" customHeight="1"/>
    <row r="41" spans="1:12" ht="14.25" customHeight="1"/>
    <row r="42" spans="1:12" ht="14.25" customHeight="1"/>
    <row r="43" spans="1:12" ht="14.25" customHeight="1"/>
    <row r="44" spans="1:12" ht="14.25" customHeight="1"/>
    <row r="45" spans="1:12" ht="14.25" customHeight="1"/>
    <row r="46" spans="1:12" ht="14.25" customHeight="1"/>
    <row r="47" spans="1:12" ht="14.25" customHeight="1"/>
    <row r="48" spans="1:12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</sheetData>
  <phoneticPr fontId="12" type="noConversion"/>
  <pageMargins left="0.7" right="0.7" top="0.75" bottom="0.75" header="0" footer="0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</dc:creator>
  <cp:lastModifiedBy>Dell</cp:lastModifiedBy>
  <dcterms:created xsi:type="dcterms:W3CDTF">2021-01-21T17:58:23Z</dcterms:created>
  <dcterms:modified xsi:type="dcterms:W3CDTF">2022-05-17T15:40:14Z</dcterms:modified>
</cp:coreProperties>
</file>