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mc:AlternateContent xmlns:mc="http://schemas.openxmlformats.org/markup-compatibility/2006">
    <mc:Choice Requires="x15">
      <x15ac:absPath xmlns:x15ac="http://schemas.microsoft.com/office/spreadsheetml/2010/11/ac" url="D:\Concordia\Summer 2022\SOEN 6611\Ass #2\"/>
    </mc:Choice>
  </mc:AlternateContent>
  <xr:revisionPtr revIDLastSave="0" documentId="13_ncr:1_{DCEE69A2-B8A3-4397-977E-79BD58CF1943}"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 uri="GoogleSheetsCustomDataVersion1">
      <go:sheetsCustomData xmlns:go="http://customooxmlschemas.google.com/" r:id="rId5" roundtripDataSignature="AMtx7mg60WX95ie5HAoqzPE7HfajM0pPHw=="/>
    </ext>
  </extLst>
</workbook>
</file>

<file path=xl/calcChain.xml><?xml version="1.0" encoding="utf-8"?>
<calcChain xmlns="http://schemas.openxmlformats.org/spreadsheetml/2006/main">
  <c r="T3" i="1" l="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2" i="1"/>
  <c r="S3" i="1" l="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2" i="1"/>
  <c r="R3" i="1"/>
  <c r="R4" i="1"/>
  <c r="R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2" i="1"/>
  <c r="Q12" i="1"/>
  <c r="Q14" i="1"/>
  <c r="Q20" i="1"/>
  <c r="Q21" i="1"/>
  <c r="Q30" i="1"/>
  <c r="Q37" i="1"/>
  <c r="Q38" i="1"/>
  <c r="Q44" i="1"/>
  <c r="Q53" i="1"/>
  <c r="P6" i="1"/>
  <c r="P7" i="1"/>
  <c r="P8" i="1"/>
  <c r="P22" i="1"/>
  <c r="P24" i="1"/>
  <c r="P30" i="1"/>
  <c r="P31" i="1"/>
  <c r="P40" i="1"/>
  <c r="P47" i="1"/>
  <c r="P48" i="1"/>
  <c r="P54" i="1"/>
  <c r="O9" i="1"/>
  <c r="O24" i="1"/>
  <c r="O25" i="1"/>
  <c r="O2" i="1"/>
  <c r="N3" i="1"/>
  <c r="Q3" i="1" s="1"/>
  <c r="N4" i="1"/>
  <c r="Q4" i="1" s="1"/>
  <c r="N5" i="1"/>
  <c r="Q5" i="1" s="1"/>
  <c r="N6" i="1"/>
  <c r="N7" i="1"/>
  <c r="O7" i="1" s="1"/>
  <c r="N8" i="1"/>
  <c r="Q8" i="1" s="1"/>
  <c r="N9" i="1"/>
  <c r="Q9" i="1" s="1"/>
  <c r="N10" i="1"/>
  <c r="Q10" i="1" s="1"/>
  <c r="N11" i="1"/>
  <c r="Q11" i="1" s="1"/>
  <c r="N12" i="1"/>
  <c r="N13" i="1"/>
  <c r="Q13" i="1" s="1"/>
  <c r="N14" i="1"/>
  <c r="N15" i="1"/>
  <c r="O15" i="1" s="1"/>
  <c r="N16" i="1"/>
  <c r="Q16" i="1" s="1"/>
  <c r="N17" i="1"/>
  <c r="Q17" i="1" s="1"/>
  <c r="N18" i="1"/>
  <c r="Q18" i="1" s="1"/>
  <c r="N19" i="1"/>
  <c r="Q19" i="1" s="1"/>
  <c r="N20" i="1"/>
  <c r="N21" i="1"/>
  <c r="N22" i="1"/>
  <c r="N23" i="1"/>
  <c r="O23" i="1" s="1"/>
  <c r="N24" i="1"/>
  <c r="Q24" i="1" s="1"/>
  <c r="N25" i="1"/>
  <c r="Q25" i="1" s="1"/>
  <c r="N26" i="1"/>
  <c r="Q26" i="1" s="1"/>
  <c r="N27" i="1"/>
  <c r="Q27" i="1" s="1"/>
  <c r="N28" i="1"/>
  <c r="Q28" i="1" s="1"/>
  <c r="N29" i="1"/>
  <c r="Q29" i="1" s="1"/>
  <c r="N30" i="1"/>
  <c r="N31" i="1"/>
  <c r="O31" i="1" s="1"/>
  <c r="N32" i="1"/>
  <c r="Q32" i="1" s="1"/>
  <c r="N33" i="1"/>
  <c r="Q33" i="1" s="1"/>
  <c r="N34" i="1"/>
  <c r="Q34" i="1" s="1"/>
  <c r="N35" i="1"/>
  <c r="Q35" i="1" s="1"/>
  <c r="N36" i="1"/>
  <c r="Q36" i="1" s="1"/>
  <c r="N37" i="1"/>
  <c r="N38" i="1"/>
  <c r="N39" i="1"/>
  <c r="O39" i="1" s="1"/>
  <c r="N40" i="1"/>
  <c r="Q40" i="1" s="1"/>
  <c r="N41" i="1"/>
  <c r="Q41" i="1" s="1"/>
  <c r="N42" i="1"/>
  <c r="Q42" i="1" s="1"/>
  <c r="N43" i="1"/>
  <c r="Q43" i="1" s="1"/>
  <c r="N44" i="1"/>
  <c r="N45" i="1"/>
  <c r="Q45" i="1" s="1"/>
  <c r="N46" i="1"/>
  <c r="N47" i="1"/>
  <c r="O47" i="1" s="1"/>
  <c r="N48" i="1"/>
  <c r="Q48" i="1" s="1"/>
  <c r="N49" i="1"/>
  <c r="Q49" i="1" s="1"/>
  <c r="N50" i="1"/>
  <c r="Q50" i="1" s="1"/>
  <c r="N51" i="1"/>
  <c r="Q51" i="1" s="1"/>
  <c r="N52" i="1"/>
  <c r="Q52" i="1" s="1"/>
  <c r="N53" i="1"/>
  <c r="N54" i="1"/>
  <c r="Q54" i="1" s="1"/>
  <c r="N55" i="1"/>
  <c r="O55" i="1" s="1"/>
  <c r="N2" i="1"/>
  <c r="Q2" i="1" s="1"/>
  <c r="L3" i="1"/>
  <c r="L4" i="1"/>
  <c r="O4" i="1" s="1"/>
  <c r="L5" i="1"/>
  <c r="P5" i="1" s="1"/>
  <c r="L6" i="1"/>
  <c r="L7" i="1"/>
  <c r="L8" i="1"/>
  <c r="O8" i="1" s="1"/>
  <c r="L9" i="1"/>
  <c r="P9" i="1" s="1"/>
  <c r="L10" i="1"/>
  <c r="L11" i="1"/>
  <c r="L12" i="1"/>
  <c r="O12" i="1" s="1"/>
  <c r="L13" i="1"/>
  <c r="P13" i="1" s="1"/>
  <c r="L14" i="1"/>
  <c r="P14" i="1" s="1"/>
  <c r="L15" i="1"/>
  <c r="P15" i="1" s="1"/>
  <c r="L16" i="1"/>
  <c r="P16" i="1" s="1"/>
  <c r="L17" i="1"/>
  <c r="P17" i="1" s="1"/>
  <c r="L18" i="1"/>
  <c r="L19" i="1"/>
  <c r="P19" i="1" s="1"/>
  <c r="L20" i="1"/>
  <c r="P20" i="1" s="1"/>
  <c r="L21" i="1"/>
  <c r="P21" i="1" s="1"/>
  <c r="L22" i="1"/>
  <c r="L23" i="1"/>
  <c r="P23" i="1" s="1"/>
  <c r="L24" i="1"/>
  <c r="L25" i="1"/>
  <c r="P25" i="1" s="1"/>
  <c r="L26" i="1"/>
  <c r="L27" i="1"/>
  <c r="L28" i="1"/>
  <c r="O28" i="1" s="1"/>
  <c r="L29" i="1"/>
  <c r="P29" i="1" s="1"/>
  <c r="L30" i="1"/>
  <c r="L31" i="1"/>
  <c r="L32" i="1"/>
  <c r="P32" i="1" s="1"/>
  <c r="L33" i="1"/>
  <c r="P33" i="1" s="1"/>
  <c r="L34" i="1"/>
  <c r="L35" i="1"/>
  <c r="L36" i="1"/>
  <c r="O36" i="1" s="1"/>
  <c r="L37" i="1"/>
  <c r="P37" i="1" s="1"/>
  <c r="L38" i="1"/>
  <c r="P38" i="1" s="1"/>
  <c r="L39" i="1"/>
  <c r="P39" i="1" s="1"/>
  <c r="L40" i="1"/>
  <c r="O40" i="1" s="1"/>
  <c r="L41" i="1"/>
  <c r="P41" i="1" s="1"/>
  <c r="L42" i="1"/>
  <c r="L43" i="1"/>
  <c r="P43" i="1" s="1"/>
  <c r="L44" i="1"/>
  <c r="O44" i="1" s="1"/>
  <c r="L45" i="1"/>
  <c r="P45" i="1" s="1"/>
  <c r="L46" i="1"/>
  <c r="P46" i="1" s="1"/>
  <c r="L47" i="1"/>
  <c r="L48" i="1"/>
  <c r="O48" i="1" s="1"/>
  <c r="L49" i="1"/>
  <c r="P49" i="1" s="1"/>
  <c r="L50" i="1"/>
  <c r="L51" i="1"/>
  <c r="L52" i="1"/>
  <c r="O52" i="1" s="1"/>
  <c r="L53" i="1"/>
  <c r="P53" i="1" s="1"/>
  <c r="L54" i="1"/>
  <c r="L55" i="1"/>
  <c r="P55" i="1" s="1"/>
  <c r="L2" i="1"/>
  <c r="P2" i="1" s="1"/>
  <c r="D58" i="1"/>
  <c r="F4" i="1"/>
  <c r="G4" i="1" s="1"/>
  <c r="F5" i="1"/>
  <c r="G5" i="1" s="1"/>
  <c r="F6" i="1"/>
  <c r="G6" i="1" s="1"/>
  <c r="F7" i="1"/>
  <c r="G7" i="1" s="1"/>
  <c r="F8" i="1"/>
  <c r="G8" i="1" s="1"/>
  <c r="F9" i="1"/>
  <c r="G9" i="1" s="1"/>
  <c r="F10" i="1"/>
  <c r="G10" i="1" s="1"/>
  <c r="F11" i="1"/>
  <c r="G11" i="1" s="1"/>
  <c r="F12" i="1"/>
  <c r="G12" i="1" s="1"/>
  <c r="F13" i="1"/>
  <c r="G13" i="1" s="1"/>
  <c r="F14" i="1"/>
  <c r="G14" i="1" s="1"/>
  <c r="F15" i="1"/>
  <c r="G15" i="1" s="1"/>
  <c r="F16" i="1"/>
  <c r="G16" i="1" s="1"/>
  <c r="F17" i="1"/>
  <c r="G17" i="1" s="1"/>
  <c r="F18" i="1"/>
  <c r="G18" i="1" s="1"/>
  <c r="F19" i="1"/>
  <c r="G19" i="1" s="1"/>
  <c r="F20" i="1"/>
  <c r="G20" i="1" s="1"/>
  <c r="F21" i="1"/>
  <c r="G21" i="1" s="1"/>
  <c r="F22" i="1"/>
  <c r="G22" i="1" s="1"/>
  <c r="F23" i="1"/>
  <c r="G23" i="1" s="1"/>
  <c r="F24" i="1"/>
  <c r="G24" i="1" s="1"/>
  <c r="F25" i="1"/>
  <c r="G25" i="1" s="1"/>
  <c r="F26" i="1"/>
  <c r="G26" i="1" s="1"/>
  <c r="F27" i="1"/>
  <c r="G27" i="1" s="1"/>
  <c r="F28" i="1"/>
  <c r="G28" i="1" s="1"/>
  <c r="F29" i="1"/>
  <c r="G29" i="1" s="1"/>
  <c r="F30" i="1"/>
  <c r="G30" i="1" s="1"/>
  <c r="F31" i="1"/>
  <c r="G31" i="1" s="1"/>
  <c r="F32" i="1"/>
  <c r="G32" i="1" s="1"/>
  <c r="F33" i="1"/>
  <c r="G33" i="1" s="1"/>
  <c r="F34" i="1"/>
  <c r="G34" i="1" s="1"/>
  <c r="F35" i="1"/>
  <c r="G35" i="1" s="1"/>
  <c r="F36" i="1"/>
  <c r="G36" i="1" s="1"/>
  <c r="F37" i="1"/>
  <c r="G37" i="1" s="1"/>
  <c r="F38" i="1"/>
  <c r="G38" i="1" s="1"/>
  <c r="F39" i="1"/>
  <c r="G39" i="1" s="1"/>
  <c r="F40" i="1"/>
  <c r="G40" i="1" s="1"/>
  <c r="F41" i="1"/>
  <c r="G41" i="1" s="1"/>
  <c r="F42" i="1"/>
  <c r="G42" i="1" s="1"/>
  <c r="F43" i="1"/>
  <c r="G43" i="1" s="1"/>
  <c r="F44" i="1"/>
  <c r="G44" i="1" s="1"/>
  <c r="F45" i="1"/>
  <c r="G45" i="1" s="1"/>
  <c r="F46" i="1"/>
  <c r="G46" i="1" s="1"/>
  <c r="F47" i="1"/>
  <c r="G47" i="1" s="1"/>
  <c r="F48" i="1"/>
  <c r="G48" i="1" s="1"/>
  <c r="F49" i="1"/>
  <c r="G49" i="1" s="1"/>
  <c r="F50" i="1"/>
  <c r="G50" i="1" s="1"/>
  <c r="F51" i="1"/>
  <c r="G51" i="1" s="1"/>
  <c r="F52" i="1"/>
  <c r="G52" i="1" s="1"/>
  <c r="F53" i="1"/>
  <c r="G53" i="1" s="1"/>
  <c r="F54" i="1"/>
  <c r="G54" i="1" s="1"/>
  <c r="F55" i="1"/>
  <c r="G55" i="1" s="1"/>
  <c r="F3" i="1"/>
  <c r="G3" i="1" s="1"/>
  <c r="F2" i="1"/>
  <c r="G2" i="1" s="1"/>
  <c r="C58" i="1"/>
  <c r="C57" i="1"/>
  <c r="O35" i="1" l="1"/>
  <c r="O27" i="1"/>
  <c r="O3" i="1"/>
  <c r="O49" i="1"/>
  <c r="O17" i="1"/>
  <c r="R57" i="1"/>
  <c r="O50" i="1"/>
  <c r="O42" i="1"/>
  <c r="O34" i="1"/>
  <c r="O26" i="1"/>
  <c r="O18" i="1"/>
  <c r="O10" i="1"/>
  <c r="O16" i="1"/>
  <c r="O11" i="1"/>
  <c r="O54" i="1"/>
  <c r="O46" i="1"/>
  <c r="O38" i="1"/>
  <c r="O30" i="1"/>
  <c r="O22" i="1"/>
  <c r="O14" i="1"/>
  <c r="O6" i="1"/>
  <c r="O51" i="1"/>
  <c r="O33" i="1"/>
  <c r="Q46" i="1"/>
  <c r="O41" i="1"/>
  <c r="O32" i="1"/>
  <c r="Q22" i="1"/>
  <c r="S57" i="1"/>
  <c r="O53" i="1"/>
  <c r="O37" i="1"/>
  <c r="O29" i="1"/>
  <c r="O21" i="1"/>
  <c r="O5" i="1"/>
  <c r="P52" i="1"/>
  <c r="P44" i="1"/>
  <c r="P36" i="1"/>
  <c r="P28" i="1"/>
  <c r="P12" i="1"/>
  <c r="P4" i="1"/>
  <c r="O20" i="1"/>
  <c r="P51" i="1"/>
  <c r="P35" i="1"/>
  <c r="P27" i="1"/>
  <c r="P11" i="1"/>
  <c r="P3" i="1"/>
  <c r="O43" i="1"/>
  <c r="O19" i="1"/>
  <c r="P50" i="1"/>
  <c r="P42" i="1"/>
  <c r="P34" i="1"/>
  <c r="P26" i="1"/>
  <c r="P18" i="1"/>
  <c r="P10" i="1"/>
  <c r="O45" i="1"/>
  <c r="O13" i="1"/>
  <c r="Q55" i="1"/>
  <c r="Q47" i="1"/>
  <c r="Q39" i="1"/>
  <c r="Q31" i="1"/>
  <c r="Q23" i="1"/>
  <c r="Q15" i="1"/>
  <c r="Q7" i="1"/>
  <c r="Q6" i="1"/>
  <c r="H2" i="1"/>
  <c r="I2" i="1" s="1"/>
  <c r="J2" i="1" s="1"/>
  <c r="P57" i="1" l="1"/>
  <c r="Q57" i="1"/>
  <c r="O5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Olga</author>
  </authors>
  <commentList>
    <comment ref="C55" authorId="0" shapeId="0" xr:uid="{1EA7F43D-E9AD-4B3D-9376-6EE1FFF92E8E}">
      <text>
        <r>
          <rPr>
            <b/>
            <sz val="9"/>
            <color indexed="81"/>
            <rFont val="Tahoma"/>
            <charset val="1"/>
          </rPr>
          <t>enter your A1 resutls here</t>
        </r>
        <r>
          <rPr>
            <sz val="9"/>
            <color indexed="81"/>
            <rFont val="Tahoma"/>
            <charset val="1"/>
          </rPr>
          <t xml:space="preserve">
</t>
        </r>
      </text>
    </comment>
    <comment ref="D55" authorId="0" shapeId="0" xr:uid="{CADEC0D6-8DDE-4862-BA7F-7C53790AA11F}">
      <text>
        <r>
          <rPr>
            <b/>
            <sz val="9"/>
            <color indexed="81"/>
            <rFont val="Tahoma"/>
            <charset val="1"/>
          </rPr>
          <t>Enter your A1 results here</t>
        </r>
      </text>
    </comment>
  </commentList>
</comments>
</file>

<file path=xl/sharedStrings.xml><?xml version="1.0" encoding="utf-8"?>
<sst xmlns="http://schemas.openxmlformats.org/spreadsheetml/2006/main" count="184" uniqueCount="124">
  <si>
    <t>Programming Langugage</t>
  </si>
  <si>
    <t xml:space="preserve">SLOC: Manual counting </t>
  </si>
  <si>
    <t>Effort (in minutes) to write the program</t>
  </si>
  <si>
    <t xml:space="preserve"> Rules of counting</t>
  </si>
  <si>
    <t>Java</t>
  </si>
  <si>
    <t>Number of terminal semicolons and closed braces.</t>
  </si>
  <si>
    <t xml:space="preserve">a.	Physical SLOC : A line in the source code which is not a comment or a blank line. 
b.	Logical SLOC: Gives the number of statements in the program. </t>
  </si>
  <si>
    <t>it takes the source
code of your project and calculates metrics based on numerous aspects of the code</t>
  </si>
  <si>
    <t>each line that began a process and finished it before starting a new process</t>
  </si>
  <si>
    <t>Logical SLOC with number of statements terminating with semicolons (;)
2. Not including lines with whitespaces
3. Not including comment lines</t>
  </si>
  <si>
    <t>Avoiding comments, blank lines and
consider lines having ‘;’ at the end as one line.</t>
  </si>
  <si>
    <t>1.	A statement ending with a semi-colon is a logical lines of code. 
2.	A statement required to compile the code is a logical lines of code. 
3.	“package” definition line were not counted, as they dependent on the external structure, not the code itself. 
4.	Lines consisting of single closing brackets are NOT a logical lines of code. 
5.	Empty lines are NOT logical lines of code</t>
  </si>
  <si>
    <t>1. Comments do not count.
2. Empty lines do not count.
3. Import statements do count.
Automatic Count</t>
  </si>
  <si>
    <t>a. Avoiding comments.
b. Avoiding Blanks.
c. Avoiding lines having only ‘;’.</t>
  </si>
  <si>
    <t>a. Do not count empty lines, comments and import statements
b. Count assignment statements spanning multiple lines as one</t>
  </si>
  <si>
    <t>java</t>
  </si>
  <si>
    <t>Counting all statements line in the program without any blank line or any comment line</t>
  </si>
  <si>
    <t xml:space="preserve">Every line is counted towards a line of code except those lines which are only comments or a blank line. </t>
  </si>
  <si>
    <t>literal number of lines in the code, including blank lines and comments.</t>
  </si>
  <si>
    <t>javascript</t>
  </si>
  <si>
    <t>Comment doesn’t count. Blank line doesn’t count. Long line that wraps into multiple lines will be counted as multiple lines. Ending “}” counts</t>
  </si>
  <si>
    <t>count every line except for empty lines and comment lines</t>
  </si>
  <si>
    <t>JavaScript</t>
  </si>
  <si>
    <t>·       Exclude blank lines. • Exclude comments</t>
  </si>
  <si>
    <t xml:space="preserve">Physical lines of code </t>
  </si>
  <si>
    <t xml:space="preserve">I didn’t count comments </t>
  </si>
  <si>
    <t>I calculated every statement except for comment lines and blank lines.</t>
  </si>
  <si>
    <t>exclude comments and blank lines</t>
  </si>
  <si>
    <t>exclude Nonexecutable, Comments, Generated with source code generator, Removed code, Libraries</t>
  </si>
  <si>
    <t>All lines will count towards the physical source line of code count, except for blank lines and commented lines</t>
  </si>
  <si>
    <t xml:space="preserve"> Blank lines are ignored.
. Comment lines (including multi-line string comments) are ignored.
</t>
  </si>
  <si>
    <t>All comments and blank lines are not counted towards the number of lines of code.</t>
  </si>
  <si>
    <t>Physical lines of code in the source file include all lines except blank lines or comment lines (including javadoc).</t>
  </si>
  <si>
    <t>Comments and blank lines are not counted as physical lines of code.</t>
  </si>
  <si>
    <t>logical executable source lines of code</t>
  </si>
  <si>
    <r>
      <t>include everything except white space and comments</t>
    </r>
    <r>
      <rPr>
        <sz val="12"/>
        <color theme="1"/>
        <rFont val="Cambria"/>
        <family val="1"/>
      </rPr>
      <t xml:space="preserve"> </t>
    </r>
  </si>
  <si>
    <t>P1</t>
  </si>
  <si>
    <t>P2</t>
  </si>
  <si>
    <t>P3</t>
  </si>
  <si>
    <t>P4</t>
  </si>
  <si>
    <t>P5</t>
  </si>
  <si>
    <t>P6</t>
  </si>
  <si>
    <t>P7</t>
  </si>
  <si>
    <t>P8</t>
  </si>
  <si>
    <t>P9</t>
  </si>
  <si>
    <t>P10</t>
  </si>
  <si>
    <t>P11</t>
  </si>
  <si>
    <t>P14</t>
  </si>
  <si>
    <t>P15</t>
  </si>
  <si>
    <t>P17</t>
  </si>
  <si>
    <t>P18</t>
  </si>
  <si>
    <t>P19</t>
  </si>
  <si>
    <t>P20</t>
  </si>
  <si>
    <t>P21</t>
  </si>
  <si>
    <t>P22</t>
  </si>
  <si>
    <t>P24</t>
  </si>
  <si>
    <t>P25</t>
  </si>
  <si>
    <t>P29</t>
  </si>
  <si>
    <t>P30</t>
  </si>
  <si>
    <t>P38</t>
  </si>
  <si>
    <t>P39</t>
  </si>
  <si>
    <t>P40</t>
  </si>
  <si>
    <t>P41</t>
  </si>
  <si>
    <t>P42</t>
  </si>
  <si>
    <t>P43</t>
  </si>
  <si>
    <t>P44</t>
  </si>
  <si>
    <t>P45</t>
  </si>
  <si>
    <t>N/A</t>
  </si>
  <si>
    <t>P46</t>
  </si>
  <si>
    <t xml:space="preserve">include everything except white space and comments </t>
  </si>
  <si>
    <t>Student #</t>
  </si>
  <si>
    <t>P47</t>
  </si>
  <si>
    <t>Comment, blank lines and spaces are not counted ,each line is counted not a statement.</t>
  </si>
  <si>
    <t xml:space="preserve">include everything except blank lines and comments </t>
  </si>
  <si>
    <t xml:space="preserve"> I excluded the blank and comment lines to measure the length of my code. Also I have assumed each line is ending with a semicolon.</t>
  </si>
  <si>
    <t xml:space="preserve">comments and blank lines were excluded </t>
  </si>
  <si>
    <t>Only statements with data declaration, counting logic and compiler directives are considered</t>
  </si>
  <si>
    <t>Number of terminal semicolons and closed braces. Comments do not count.</t>
  </si>
  <si>
    <t>Counting number of lines excluding blank and commented lines</t>
  </si>
  <si>
    <t>Blank lines and commented lines are not counted</t>
  </si>
  <si>
    <t xml:space="preserve">Include everything except white space and comments </t>
  </si>
  <si>
    <t>counted the lines of code without blank and comment lines</t>
  </si>
  <si>
    <t xml:space="preserve"> Ignore blank lines and Ignore comment lines</t>
  </si>
  <si>
    <t>Comment lines, blank lines and spaces are ignored</t>
  </si>
  <si>
    <t>Exclude blank lines.and Exclude comments</t>
  </si>
  <si>
    <t>P48</t>
  </si>
  <si>
    <t>P50</t>
  </si>
  <si>
    <t>P51</t>
  </si>
  <si>
    <t>P54</t>
  </si>
  <si>
    <t>P55</t>
  </si>
  <si>
    <t>P58</t>
  </si>
  <si>
    <t>P59</t>
  </si>
  <si>
    <t>P60</t>
  </si>
  <si>
    <t>P62</t>
  </si>
  <si>
    <t>P65</t>
  </si>
  <si>
    <t>P66</t>
  </si>
  <si>
    <t>P68</t>
  </si>
  <si>
    <t>P71</t>
  </si>
  <si>
    <t>P73</t>
  </si>
  <si>
    <t>P75</t>
  </si>
  <si>
    <t>P77</t>
  </si>
  <si>
    <t>P78</t>
  </si>
  <si>
    <t>P79</t>
  </si>
  <si>
    <t>P83</t>
  </si>
  <si>
    <t>P85</t>
  </si>
  <si>
    <t>P86</t>
  </si>
  <si>
    <t>Any line of program text regardless of the number of statements or fragments of statements on the line; Comments are not counted in SLOC; Blank lines are not counted in SLOC; Parentheses and curly braces are counted in SLOC</t>
  </si>
  <si>
    <t>sum</t>
  </si>
  <si>
    <t>mean</t>
  </si>
  <si>
    <t>Standard deviation for SLOC</t>
  </si>
  <si>
    <t>X - X mean</t>
  </si>
  <si>
    <t>Z = SLOC - mean of SLOC</t>
  </si>
  <si>
    <t>Z^2</t>
  </si>
  <si>
    <t>Summation of Z^2</t>
  </si>
  <si>
    <t>Summation of Z^2 / N</t>
  </si>
  <si>
    <t>X mean (X is Sloc)</t>
  </si>
  <si>
    <t>Y mean (Y is effort)</t>
  </si>
  <si>
    <t>Y - Y mean</t>
  </si>
  <si>
    <t>(X - Xmean)(Y - Ymean)</t>
  </si>
  <si>
    <t>(X - Xmean)^2</t>
  </si>
  <si>
    <t>(Y - Ymean)^2</t>
  </si>
  <si>
    <t>Sloc * Effort</t>
  </si>
  <si>
    <t>Sloc square</t>
  </si>
  <si>
    <t>Effort (via linear regression)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</si>
</sst>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Arial"/>
    </font>
    <font>
      <b/>
      <sz val="11"/>
      <color theme="1"/>
      <name val="Calibri"/>
    </font>
    <font>
      <sz val="11"/>
      <color theme="1"/>
      <name val="Arial"/>
    </font>
    <font>
      <sz val="12"/>
      <color theme="1"/>
      <name val="Cambria"/>
      <family val="1"/>
    </font>
    <font>
      <sz val="11"/>
      <color theme="1"/>
      <name val="Arial"/>
      <family val="2"/>
    </font>
    <font>
      <sz val="12"/>
      <color theme="1"/>
      <name val="Arial"/>
      <family val="2"/>
    </font>
    <font>
      <sz val="8"/>
      <name val="Arial"/>
      <family val="2"/>
    </font>
    <font>
      <sz val="9"/>
      <color indexed="81"/>
      <name val="Tahoma"/>
      <charset val="1"/>
    </font>
    <font>
      <b/>
      <sz val="9"/>
      <color indexed="81"/>
      <name val="Tahoma"/>
      <charset val="1"/>
    </font>
    <font>
      <b/>
      <sz val="11"/>
      <color rgb="FFFF0000"/>
      <name val="Arial"/>
      <family val="2"/>
    </font>
  </fonts>
  <fills count="7">
    <fill>
      <patternFill patternType="none"/>
    </fill>
    <fill>
      <patternFill patternType="gray125"/>
    </fill>
    <fill>
      <patternFill patternType="solid">
        <fgColor rgb="FFD8D8D8"/>
        <bgColor rgb="FFD8D8D8"/>
      </patternFill>
    </fill>
    <fill>
      <patternFill patternType="solid">
        <fgColor theme="0"/>
        <bgColor indexed="64"/>
      </patternFill>
    </fill>
    <fill>
      <patternFill patternType="solid">
        <fgColor theme="0"/>
        <bgColor rgb="FFFFFF00"/>
      </patternFill>
    </fill>
    <fill>
      <patternFill patternType="solid">
        <fgColor theme="0"/>
        <bgColor auto="1"/>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4" fillId="0" borderId="0"/>
  </cellStyleXfs>
  <cellXfs count="28">
    <xf numFmtId="0" fontId="0" fillId="0" borderId="0" xfId="0" applyFont="1" applyAlignment="1"/>
    <xf numFmtId="0" fontId="0" fillId="0" borderId="0" xfId="0" applyFont="1" applyAlignment="1">
      <alignment horizontal="center"/>
    </xf>
    <xf numFmtId="0" fontId="0" fillId="0" borderId="0" xfId="0" applyFont="1" applyAlignment="1">
      <alignment wrapText="1"/>
    </xf>
    <xf numFmtId="0" fontId="1" fillId="2" borderId="1" xfId="0" applyFont="1" applyFill="1" applyBorder="1" applyAlignment="1">
      <alignment horizontal="center" vertical="center" wrapText="1"/>
    </xf>
    <xf numFmtId="0" fontId="2" fillId="0" borderId="1" xfId="0" applyFont="1" applyBorder="1" applyAlignment="1">
      <alignment horizontal="center"/>
    </xf>
    <xf numFmtId="0" fontId="0" fillId="0" borderId="1" xfId="0" applyFont="1" applyBorder="1" applyAlignment="1">
      <alignment horizontal="center"/>
    </xf>
    <xf numFmtId="0" fontId="0" fillId="0" borderId="1" xfId="0" applyBorder="1" applyAlignment="1">
      <alignment horizontal="center"/>
    </xf>
    <xf numFmtId="0" fontId="4" fillId="3" borderId="1" xfId="0" applyFont="1" applyFill="1" applyBorder="1" applyAlignment="1">
      <alignment horizontal="center"/>
    </xf>
    <xf numFmtId="0" fontId="0" fillId="3" borderId="1" xfId="0" applyFill="1" applyBorder="1" applyAlignment="1">
      <alignment horizontal="center"/>
    </xf>
    <xf numFmtId="0" fontId="5" fillId="3" borderId="1" xfId="0" applyFont="1" applyFill="1" applyBorder="1" applyAlignment="1">
      <alignment horizontal="center"/>
    </xf>
    <xf numFmtId="0" fontId="2" fillId="0" borderId="1" xfId="0" applyFont="1" applyBorder="1" applyAlignment="1">
      <alignment horizontal="center" vertical="center"/>
    </xf>
    <xf numFmtId="0" fontId="0" fillId="0" borderId="1" xfId="0" applyFont="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2" fillId="3" borderId="1" xfId="0" applyFont="1" applyFill="1" applyBorder="1" applyAlignment="1">
      <alignment horizontal="center" vertical="center"/>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xf>
    <xf numFmtId="0" fontId="2" fillId="0" borderId="1" xfId="0" applyFont="1" applyBorder="1" applyAlignment="1">
      <alignment horizontal="left" wrapText="1"/>
    </xf>
    <xf numFmtId="0" fontId="0" fillId="0" borderId="1" xfId="0" applyFont="1" applyBorder="1" applyAlignment="1">
      <alignment horizontal="left" wrapText="1"/>
    </xf>
    <xf numFmtId="0" fontId="0" fillId="3" borderId="1" xfId="0" applyFill="1" applyBorder="1" applyAlignment="1">
      <alignment horizontal="left" wrapText="1"/>
    </xf>
    <xf numFmtId="0" fontId="0" fillId="4" borderId="1" xfId="0" applyFill="1" applyBorder="1" applyAlignment="1">
      <alignment horizontal="left" wrapText="1"/>
    </xf>
    <xf numFmtId="0" fontId="2" fillId="3" borderId="1" xfId="0" applyFont="1" applyFill="1" applyBorder="1" applyAlignment="1">
      <alignment horizontal="left" wrapText="1"/>
    </xf>
    <xf numFmtId="0" fontId="4" fillId="3" borderId="1" xfId="0" applyFont="1" applyFill="1" applyBorder="1" applyAlignment="1">
      <alignment horizontal="left" wrapText="1"/>
    </xf>
    <xf numFmtId="0" fontId="0" fillId="3" borderId="1" xfId="0" applyFill="1" applyBorder="1" applyAlignment="1">
      <alignment horizontal="left" vertical="top" wrapText="1"/>
    </xf>
    <xf numFmtId="49" fontId="0" fillId="5" borderId="1" xfId="0" applyNumberFormat="1" applyFill="1" applyBorder="1" applyAlignment="1">
      <alignment horizontal="left" wrapText="1"/>
    </xf>
    <xf numFmtId="0" fontId="1" fillId="2" borderId="2" xfId="0" applyFont="1" applyFill="1" applyBorder="1" applyAlignment="1">
      <alignment horizontal="center" vertical="center" wrapText="1"/>
    </xf>
    <xf numFmtId="0" fontId="9" fillId="6" borderId="0" xfId="0" applyFont="1" applyFill="1" applyBorder="1" applyAlignment="1">
      <alignment horizontal="center" wrapText="1"/>
    </xf>
    <xf numFmtId="0" fontId="0" fillId="6" borderId="0" xfId="0" applyFont="1" applyFill="1" applyBorder="1" applyAlignment="1">
      <alignment wrapText="1"/>
    </xf>
  </cellXfs>
  <cellStyles count="2">
    <cellStyle name="Normal" xfId="0" builtinId="0"/>
    <cellStyle name="Normal 2" xfId="1" xr:uid="{743423FD-74C2-BF4B-BC19-17B91C39C14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barChart>
        <c:barDir val="col"/>
        <c:grouping val="clustered"/>
        <c:varyColors val="0"/>
        <c:ser>
          <c:idx val="0"/>
          <c:order val="0"/>
          <c:tx>
            <c:v>Effort</c:v>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val>
            <c:numRef>
              <c:f>Sheet1!$D$2:$D$55</c:f>
              <c:numCache>
                <c:formatCode>General</c:formatCode>
                <c:ptCount val="54"/>
                <c:pt idx="0">
                  <c:v>34</c:v>
                </c:pt>
                <c:pt idx="1">
                  <c:v>25</c:v>
                </c:pt>
                <c:pt idx="2">
                  <c:v>30</c:v>
                </c:pt>
                <c:pt idx="3">
                  <c:v>180</c:v>
                </c:pt>
                <c:pt idx="4">
                  <c:v>11</c:v>
                </c:pt>
                <c:pt idx="5">
                  <c:v>11</c:v>
                </c:pt>
                <c:pt idx="6">
                  <c:v>19</c:v>
                </c:pt>
                <c:pt idx="7">
                  <c:v>30</c:v>
                </c:pt>
                <c:pt idx="8">
                  <c:v>20</c:v>
                </c:pt>
                <c:pt idx="9">
                  <c:v>15</c:v>
                </c:pt>
                <c:pt idx="10">
                  <c:v>35</c:v>
                </c:pt>
                <c:pt idx="11">
                  <c:v>20</c:v>
                </c:pt>
                <c:pt idx="12">
                  <c:v>45</c:v>
                </c:pt>
                <c:pt idx="13">
                  <c:v>60</c:v>
                </c:pt>
                <c:pt idx="14">
                  <c:v>10</c:v>
                </c:pt>
                <c:pt idx="15">
                  <c:v>45</c:v>
                </c:pt>
                <c:pt idx="16">
                  <c:v>90</c:v>
                </c:pt>
                <c:pt idx="17">
                  <c:v>215</c:v>
                </c:pt>
                <c:pt idx="18">
                  <c:v>120</c:v>
                </c:pt>
                <c:pt idx="19">
                  <c:v>20</c:v>
                </c:pt>
                <c:pt idx="20">
                  <c:v>30</c:v>
                </c:pt>
                <c:pt idx="21">
                  <c:v>45</c:v>
                </c:pt>
                <c:pt idx="22">
                  <c:v>63</c:v>
                </c:pt>
                <c:pt idx="23">
                  <c:v>60</c:v>
                </c:pt>
                <c:pt idx="24">
                  <c:v>20</c:v>
                </c:pt>
                <c:pt idx="25">
                  <c:v>60</c:v>
                </c:pt>
                <c:pt idx="26">
                  <c:v>15</c:v>
                </c:pt>
                <c:pt idx="27">
                  <c:v>30</c:v>
                </c:pt>
                <c:pt idx="28">
                  <c:v>60</c:v>
                </c:pt>
                <c:pt idx="29">
                  <c:v>45</c:v>
                </c:pt>
                <c:pt idx="30">
                  <c:v>40</c:v>
                </c:pt>
                <c:pt idx="31">
                  <c:v>39</c:v>
                </c:pt>
                <c:pt idx="32">
                  <c:v>28</c:v>
                </c:pt>
                <c:pt idx="33">
                  <c:v>63</c:v>
                </c:pt>
                <c:pt idx="34">
                  <c:v>50</c:v>
                </c:pt>
                <c:pt idx="35">
                  <c:v>45</c:v>
                </c:pt>
                <c:pt idx="36">
                  <c:v>30</c:v>
                </c:pt>
                <c:pt idx="37">
                  <c:v>70</c:v>
                </c:pt>
                <c:pt idx="38">
                  <c:v>28</c:v>
                </c:pt>
                <c:pt idx="39">
                  <c:v>36</c:v>
                </c:pt>
                <c:pt idx="40">
                  <c:v>30</c:v>
                </c:pt>
                <c:pt idx="41">
                  <c:v>19.5</c:v>
                </c:pt>
                <c:pt idx="42">
                  <c:v>30</c:v>
                </c:pt>
                <c:pt idx="43">
                  <c:v>37</c:v>
                </c:pt>
                <c:pt idx="44">
                  <c:v>90</c:v>
                </c:pt>
                <c:pt idx="45">
                  <c:v>45</c:v>
                </c:pt>
                <c:pt idx="46">
                  <c:v>25</c:v>
                </c:pt>
                <c:pt idx="47">
                  <c:v>40</c:v>
                </c:pt>
                <c:pt idx="48">
                  <c:v>36</c:v>
                </c:pt>
                <c:pt idx="49">
                  <c:v>40</c:v>
                </c:pt>
                <c:pt idx="50">
                  <c:v>65</c:v>
                </c:pt>
                <c:pt idx="51">
                  <c:v>53</c:v>
                </c:pt>
                <c:pt idx="52">
                  <c:v>60</c:v>
                </c:pt>
                <c:pt idx="53">
                  <c:v>70</c:v>
                </c:pt>
              </c:numCache>
            </c:numRef>
          </c:val>
          <c:extLst>
            <c:ext xmlns:c16="http://schemas.microsoft.com/office/drawing/2014/chart" uri="{C3380CC4-5D6E-409C-BE32-E72D297353CC}">
              <c16:uniqueId val="{00000002-EB11-4201-803E-FD5D7B7F3322}"/>
            </c:ext>
          </c:extLst>
        </c:ser>
        <c:dLbls>
          <c:dLblPos val="outEnd"/>
          <c:showLegendKey val="0"/>
          <c:showVal val="1"/>
          <c:showCatName val="0"/>
          <c:showSerName val="0"/>
          <c:showPercent val="0"/>
          <c:showBubbleSize val="0"/>
        </c:dLbls>
        <c:gapWidth val="315"/>
        <c:overlap val="-40"/>
        <c:axId val="578109824"/>
        <c:axId val="578106544"/>
      </c:barChart>
      <c:catAx>
        <c:axId val="5781098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Student</a:t>
                </a:r>
                <a:r>
                  <a:rPr lang="en-IN" baseline="0"/>
                  <a:t> #</a:t>
                </a: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106544"/>
        <c:crosses val="autoZero"/>
        <c:auto val="1"/>
        <c:lblAlgn val="ctr"/>
        <c:lblOffset val="100"/>
        <c:noMultiLvlLbl val="0"/>
      </c:catAx>
      <c:valAx>
        <c:axId val="57810654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Effort</a:t>
                </a:r>
                <a:r>
                  <a:rPr lang="en-IN" baseline="0"/>
                  <a:t> (in minutes)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5781098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Effort vs Sloc</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Effort (in minutes) to write the program</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xVal>
            <c:numRef>
              <c:f>Sheet1!$C$2:$C$55</c:f>
              <c:numCache>
                <c:formatCode>General</c:formatCode>
                <c:ptCount val="54"/>
                <c:pt idx="0">
                  <c:v>20</c:v>
                </c:pt>
                <c:pt idx="1">
                  <c:v>18</c:v>
                </c:pt>
                <c:pt idx="2">
                  <c:v>26</c:v>
                </c:pt>
                <c:pt idx="3">
                  <c:v>53</c:v>
                </c:pt>
                <c:pt idx="4">
                  <c:v>17</c:v>
                </c:pt>
                <c:pt idx="5">
                  <c:v>19</c:v>
                </c:pt>
                <c:pt idx="6">
                  <c:v>15</c:v>
                </c:pt>
                <c:pt idx="7">
                  <c:v>20</c:v>
                </c:pt>
                <c:pt idx="8">
                  <c:v>39</c:v>
                </c:pt>
                <c:pt idx="9">
                  <c:v>15</c:v>
                </c:pt>
                <c:pt idx="10">
                  <c:v>30</c:v>
                </c:pt>
                <c:pt idx="11">
                  <c:v>15</c:v>
                </c:pt>
                <c:pt idx="12">
                  <c:v>20</c:v>
                </c:pt>
                <c:pt idx="13">
                  <c:v>42</c:v>
                </c:pt>
                <c:pt idx="14">
                  <c:v>26</c:v>
                </c:pt>
                <c:pt idx="15">
                  <c:v>26</c:v>
                </c:pt>
                <c:pt idx="16">
                  <c:v>49</c:v>
                </c:pt>
                <c:pt idx="17">
                  <c:v>115</c:v>
                </c:pt>
                <c:pt idx="18">
                  <c:v>42</c:v>
                </c:pt>
                <c:pt idx="19">
                  <c:v>10</c:v>
                </c:pt>
                <c:pt idx="20">
                  <c:v>31</c:v>
                </c:pt>
                <c:pt idx="21">
                  <c:v>37</c:v>
                </c:pt>
                <c:pt idx="22">
                  <c:v>51</c:v>
                </c:pt>
                <c:pt idx="23">
                  <c:v>51</c:v>
                </c:pt>
                <c:pt idx="24">
                  <c:v>18</c:v>
                </c:pt>
                <c:pt idx="25">
                  <c:v>28</c:v>
                </c:pt>
                <c:pt idx="26">
                  <c:v>73</c:v>
                </c:pt>
                <c:pt idx="27">
                  <c:v>26</c:v>
                </c:pt>
                <c:pt idx="28">
                  <c:v>23</c:v>
                </c:pt>
                <c:pt idx="29">
                  <c:v>280</c:v>
                </c:pt>
                <c:pt idx="30">
                  <c:v>23</c:v>
                </c:pt>
                <c:pt idx="31">
                  <c:v>26</c:v>
                </c:pt>
                <c:pt idx="32">
                  <c:v>26</c:v>
                </c:pt>
                <c:pt idx="33">
                  <c:v>26</c:v>
                </c:pt>
                <c:pt idx="34">
                  <c:v>56</c:v>
                </c:pt>
                <c:pt idx="35">
                  <c:v>280</c:v>
                </c:pt>
                <c:pt idx="36">
                  <c:v>30</c:v>
                </c:pt>
                <c:pt idx="37">
                  <c:v>14</c:v>
                </c:pt>
                <c:pt idx="38">
                  <c:v>56</c:v>
                </c:pt>
                <c:pt idx="39">
                  <c:v>31</c:v>
                </c:pt>
                <c:pt idx="40">
                  <c:v>20</c:v>
                </c:pt>
                <c:pt idx="41">
                  <c:v>21</c:v>
                </c:pt>
                <c:pt idx="42">
                  <c:v>17</c:v>
                </c:pt>
                <c:pt idx="43">
                  <c:v>36</c:v>
                </c:pt>
                <c:pt idx="44">
                  <c:v>50</c:v>
                </c:pt>
                <c:pt idx="45">
                  <c:v>38</c:v>
                </c:pt>
                <c:pt idx="46">
                  <c:v>14</c:v>
                </c:pt>
                <c:pt idx="47">
                  <c:v>31</c:v>
                </c:pt>
                <c:pt idx="48">
                  <c:v>26</c:v>
                </c:pt>
                <c:pt idx="49">
                  <c:v>32</c:v>
                </c:pt>
                <c:pt idx="50">
                  <c:v>54</c:v>
                </c:pt>
                <c:pt idx="51">
                  <c:v>25</c:v>
                </c:pt>
                <c:pt idx="52">
                  <c:v>50</c:v>
                </c:pt>
                <c:pt idx="53">
                  <c:v>53</c:v>
                </c:pt>
              </c:numCache>
            </c:numRef>
          </c:xVal>
          <c:yVal>
            <c:numRef>
              <c:f>Sheet1!$D$2:$D$55</c:f>
              <c:numCache>
                <c:formatCode>General</c:formatCode>
                <c:ptCount val="54"/>
                <c:pt idx="0">
                  <c:v>34</c:v>
                </c:pt>
                <c:pt idx="1">
                  <c:v>25</c:v>
                </c:pt>
                <c:pt idx="2">
                  <c:v>30</c:v>
                </c:pt>
                <c:pt idx="3">
                  <c:v>180</c:v>
                </c:pt>
                <c:pt idx="4">
                  <c:v>11</c:v>
                </c:pt>
                <c:pt idx="5">
                  <c:v>11</c:v>
                </c:pt>
                <c:pt idx="6">
                  <c:v>19</c:v>
                </c:pt>
                <c:pt idx="7">
                  <c:v>30</c:v>
                </c:pt>
                <c:pt idx="8">
                  <c:v>20</c:v>
                </c:pt>
                <c:pt idx="9">
                  <c:v>15</c:v>
                </c:pt>
                <c:pt idx="10">
                  <c:v>35</c:v>
                </c:pt>
                <c:pt idx="11">
                  <c:v>20</c:v>
                </c:pt>
                <c:pt idx="12">
                  <c:v>45</c:v>
                </c:pt>
                <c:pt idx="13">
                  <c:v>60</c:v>
                </c:pt>
                <c:pt idx="14">
                  <c:v>10</c:v>
                </c:pt>
                <c:pt idx="15">
                  <c:v>45</c:v>
                </c:pt>
                <c:pt idx="16">
                  <c:v>90</c:v>
                </c:pt>
                <c:pt idx="17">
                  <c:v>215</c:v>
                </c:pt>
                <c:pt idx="18">
                  <c:v>120</c:v>
                </c:pt>
                <c:pt idx="19">
                  <c:v>20</c:v>
                </c:pt>
                <c:pt idx="20">
                  <c:v>30</c:v>
                </c:pt>
                <c:pt idx="21">
                  <c:v>45</c:v>
                </c:pt>
                <c:pt idx="22">
                  <c:v>63</c:v>
                </c:pt>
                <c:pt idx="23">
                  <c:v>60</c:v>
                </c:pt>
                <c:pt idx="24">
                  <c:v>20</c:v>
                </c:pt>
                <c:pt idx="25">
                  <c:v>60</c:v>
                </c:pt>
                <c:pt idx="26">
                  <c:v>15</c:v>
                </c:pt>
                <c:pt idx="27">
                  <c:v>30</c:v>
                </c:pt>
                <c:pt idx="28">
                  <c:v>60</c:v>
                </c:pt>
                <c:pt idx="29">
                  <c:v>45</c:v>
                </c:pt>
                <c:pt idx="30">
                  <c:v>40</c:v>
                </c:pt>
                <c:pt idx="31">
                  <c:v>39</c:v>
                </c:pt>
                <c:pt idx="32">
                  <c:v>28</c:v>
                </c:pt>
                <c:pt idx="33">
                  <c:v>63</c:v>
                </c:pt>
                <c:pt idx="34">
                  <c:v>50</c:v>
                </c:pt>
                <c:pt idx="35">
                  <c:v>45</c:v>
                </c:pt>
                <c:pt idx="36">
                  <c:v>30</c:v>
                </c:pt>
                <c:pt idx="37">
                  <c:v>70</c:v>
                </c:pt>
                <c:pt idx="38">
                  <c:v>28</c:v>
                </c:pt>
                <c:pt idx="39">
                  <c:v>36</c:v>
                </c:pt>
                <c:pt idx="40">
                  <c:v>30</c:v>
                </c:pt>
                <c:pt idx="41">
                  <c:v>19.5</c:v>
                </c:pt>
                <c:pt idx="42">
                  <c:v>30</c:v>
                </c:pt>
                <c:pt idx="43">
                  <c:v>37</c:v>
                </c:pt>
                <c:pt idx="44">
                  <c:v>90</c:v>
                </c:pt>
                <c:pt idx="45">
                  <c:v>45</c:v>
                </c:pt>
                <c:pt idx="46">
                  <c:v>25</c:v>
                </c:pt>
                <c:pt idx="47">
                  <c:v>40</c:v>
                </c:pt>
                <c:pt idx="48">
                  <c:v>36</c:v>
                </c:pt>
                <c:pt idx="49">
                  <c:v>40</c:v>
                </c:pt>
                <c:pt idx="50">
                  <c:v>65</c:v>
                </c:pt>
                <c:pt idx="51">
                  <c:v>53</c:v>
                </c:pt>
                <c:pt idx="52">
                  <c:v>60</c:v>
                </c:pt>
                <c:pt idx="53">
                  <c:v>70</c:v>
                </c:pt>
              </c:numCache>
            </c:numRef>
          </c:yVal>
          <c:smooth val="0"/>
          <c:extLst>
            <c:ext xmlns:c16="http://schemas.microsoft.com/office/drawing/2014/chart" uri="{C3380CC4-5D6E-409C-BE32-E72D297353CC}">
              <c16:uniqueId val="{00000002-DAAD-40EF-A3A3-158CE4B8929E}"/>
            </c:ext>
          </c:extLst>
        </c:ser>
        <c:dLbls>
          <c:showLegendKey val="0"/>
          <c:showVal val="0"/>
          <c:showCatName val="0"/>
          <c:showSerName val="0"/>
          <c:showPercent val="0"/>
          <c:showBubbleSize val="0"/>
        </c:dLbls>
        <c:axId val="603501752"/>
        <c:axId val="603500112"/>
      </c:scatterChart>
      <c:valAx>
        <c:axId val="603501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Sloc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500112"/>
        <c:crosses val="autoZero"/>
        <c:crossBetween val="midCat"/>
      </c:valAx>
      <c:valAx>
        <c:axId val="60350011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Effort</a:t>
                </a:r>
                <a:r>
                  <a:rPr lang="en-IN" baseline="0"/>
                  <a:t> ()in minutes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501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baseline="0"/>
              <a:t>Linear Regression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lotArea>
      <c:layout/>
      <c:scatterChart>
        <c:scatterStyle val="lineMarker"/>
        <c:varyColors val="0"/>
        <c:ser>
          <c:idx val="0"/>
          <c:order val="0"/>
          <c:tx>
            <c:strRef>
              <c:f>Sheet1!$D$1</c:f>
              <c:strCache>
                <c:ptCount val="1"/>
                <c:pt idx="0">
                  <c:v>Effort (in minutes) to write the program</c:v>
                </c:pt>
              </c:strCache>
            </c:strRef>
          </c:tx>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rgbClr val="FFFF00">
                    <a:alpha val="50000"/>
                  </a:srgbClr>
                </a:solidFill>
              </a:ln>
              <a:effectLst/>
            </c:spPr>
            <c:trendlineType val="linear"/>
            <c:dispRSqr val="0"/>
            <c:dispEq val="0"/>
          </c:trendline>
          <c:xVal>
            <c:numRef>
              <c:f>Sheet1!$C$2:$C$55</c:f>
              <c:numCache>
                <c:formatCode>General</c:formatCode>
                <c:ptCount val="54"/>
                <c:pt idx="0">
                  <c:v>20</c:v>
                </c:pt>
                <c:pt idx="1">
                  <c:v>18</c:v>
                </c:pt>
                <c:pt idx="2">
                  <c:v>26</c:v>
                </c:pt>
                <c:pt idx="3">
                  <c:v>53</c:v>
                </c:pt>
                <c:pt idx="4">
                  <c:v>17</c:v>
                </c:pt>
                <c:pt idx="5">
                  <c:v>19</c:v>
                </c:pt>
                <c:pt idx="6">
                  <c:v>15</c:v>
                </c:pt>
                <c:pt idx="7">
                  <c:v>20</c:v>
                </c:pt>
                <c:pt idx="8">
                  <c:v>39</c:v>
                </c:pt>
                <c:pt idx="9">
                  <c:v>15</c:v>
                </c:pt>
                <c:pt idx="10">
                  <c:v>30</c:v>
                </c:pt>
                <c:pt idx="11">
                  <c:v>15</c:v>
                </c:pt>
                <c:pt idx="12">
                  <c:v>20</c:v>
                </c:pt>
                <c:pt idx="13">
                  <c:v>42</c:v>
                </c:pt>
                <c:pt idx="14">
                  <c:v>26</c:v>
                </c:pt>
                <c:pt idx="15">
                  <c:v>26</c:v>
                </c:pt>
                <c:pt idx="16">
                  <c:v>49</c:v>
                </c:pt>
                <c:pt idx="17">
                  <c:v>115</c:v>
                </c:pt>
                <c:pt idx="18">
                  <c:v>42</c:v>
                </c:pt>
                <c:pt idx="19">
                  <c:v>10</c:v>
                </c:pt>
                <c:pt idx="20">
                  <c:v>31</c:v>
                </c:pt>
                <c:pt idx="21">
                  <c:v>37</c:v>
                </c:pt>
                <c:pt idx="22">
                  <c:v>51</c:v>
                </c:pt>
                <c:pt idx="23">
                  <c:v>51</c:v>
                </c:pt>
                <c:pt idx="24">
                  <c:v>18</c:v>
                </c:pt>
                <c:pt idx="25">
                  <c:v>28</c:v>
                </c:pt>
                <c:pt idx="26">
                  <c:v>73</c:v>
                </c:pt>
                <c:pt idx="27">
                  <c:v>26</c:v>
                </c:pt>
                <c:pt idx="28">
                  <c:v>23</c:v>
                </c:pt>
                <c:pt idx="29">
                  <c:v>280</c:v>
                </c:pt>
                <c:pt idx="30">
                  <c:v>23</c:v>
                </c:pt>
                <c:pt idx="31">
                  <c:v>26</c:v>
                </c:pt>
                <c:pt idx="32">
                  <c:v>26</c:v>
                </c:pt>
                <c:pt idx="33">
                  <c:v>26</c:v>
                </c:pt>
                <c:pt idx="34">
                  <c:v>56</c:v>
                </c:pt>
                <c:pt idx="35">
                  <c:v>280</c:v>
                </c:pt>
                <c:pt idx="36">
                  <c:v>30</c:v>
                </c:pt>
                <c:pt idx="37">
                  <c:v>14</c:v>
                </c:pt>
                <c:pt idx="38">
                  <c:v>56</c:v>
                </c:pt>
                <c:pt idx="39">
                  <c:v>31</c:v>
                </c:pt>
                <c:pt idx="40">
                  <c:v>20</c:v>
                </c:pt>
                <c:pt idx="41">
                  <c:v>21</c:v>
                </c:pt>
                <c:pt idx="42">
                  <c:v>17</c:v>
                </c:pt>
                <c:pt idx="43">
                  <c:v>36</c:v>
                </c:pt>
                <c:pt idx="44">
                  <c:v>50</c:v>
                </c:pt>
                <c:pt idx="45">
                  <c:v>38</c:v>
                </c:pt>
                <c:pt idx="46">
                  <c:v>14</c:v>
                </c:pt>
                <c:pt idx="47">
                  <c:v>31</c:v>
                </c:pt>
                <c:pt idx="48">
                  <c:v>26</c:v>
                </c:pt>
                <c:pt idx="49">
                  <c:v>32</c:v>
                </c:pt>
                <c:pt idx="50">
                  <c:v>54</c:v>
                </c:pt>
                <c:pt idx="51">
                  <c:v>25</c:v>
                </c:pt>
                <c:pt idx="52">
                  <c:v>50</c:v>
                </c:pt>
                <c:pt idx="53">
                  <c:v>53</c:v>
                </c:pt>
              </c:numCache>
            </c:numRef>
          </c:xVal>
          <c:yVal>
            <c:numRef>
              <c:f>Sheet1!$D$2:$D$55</c:f>
              <c:numCache>
                <c:formatCode>General</c:formatCode>
                <c:ptCount val="54"/>
                <c:pt idx="0">
                  <c:v>34</c:v>
                </c:pt>
                <c:pt idx="1">
                  <c:v>25</c:v>
                </c:pt>
                <c:pt idx="2">
                  <c:v>30</c:v>
                </c:pt>
                <c:pt idx="3">
                  <c:v>180</c:v>
                </c:pt>
                <c:pt idx="4">
                  <c:v>11</c:v>
                </c:pt>
                <c:pt idx="5">
                  <c:v>11</c:v>
                </c:pt>
                <c:pt idx="6">
                  <c:v>19</c:v>
                </c:pt>
                <c:pt idx="7">
                  <c:v>30</c:v>
                </c:pt>
                <c:pt idx="8">
                  <c:v>20</c:v>
                </c:pt>
                <c:pt idx="9">
                  <c:v>15</c:v>
                </c:pt>
                <c:pt idx="10">
                  <c:v>35</c:v>
                </c:pt>
                <c:pt idx="11">
                  <c:v>20</c:v>
                </c:pt>
                <c:pt idx="12">
                  <c:v>45</c:v>
                </c:pt>
                <c:pt idx="13">
                  <c:v>60</c:v>
                </c:pt>
                <c:pt idx="14">
                  <c:v>10</c:v>
                </c:pt>
                <c:pt idx="15">
                  <c:v>45</c:v>
                </c:pt>
                <c:pt idx="16">
                  <c:v>90</c:v>
                </c:pt>
                <c:pt idx="17">
                  <c:v>215</c:v>
                </c:pt>
                <c:pt idx="18">
                  <c:v>120</c:v>
                </c:pt>
                <c:pt idx="19">
                  <c:v>20</c:v>
                </c:pt>
                <c:pt idx="20">
                  <c:v>30</c:v>
                </c:pt>
                <c:pt idx="21">
                  <c:v>45</c:v>
                </c:pt>
                <c:pt idx="22">
                  <c:v>63</c:v>
                </c:pt>
                <c:pt idx="23">
                  <c:v>60</c:v>
                </c:pt>
                <c:pt idx="24">
                  <c:v>20</c:v>
                </c:pt>
                <c:pt idx="25">
                  <c:v>60</c:v>
                </c:pt>
                <c:pt idx="26">
                  <c:v>15</c:v>
                </c:pt>
                <c:pt idx="27">
                  <c:v>30</c:v>
                </c:pt>
                <c:pt idx="28">
                  <c:v>60</c:v>
                </c:pt>
                <c:pt idx="29">
                  <c:v>45</c:v>
                </c:pt>
                <c:pt idx="30">
                  <c:v>40</c:v>
                </c:pt>
                <c:pt idx="31">
                  <c:v>39</c:v>
                </c:pt>
                <c:pt idx="32">
                  <c:v>28</c:v>
                </c:pt>
                <c:pt idx="33">
                  <c:v>63</c:v>
                </c:pt>
                <c:pt idx="34">
                  <c:v>50</c:v>
                </c:pt>
                <c:pt idx="35">
                  <c:v>45</c:v>
                </c:pt>
                <c:pt idx="36">
                  <c:v>30</c:v>
                </c:pt>
                <c:pt idx="37">
                  <c:v>70</c:v>
                </c:pt>
                <c:pt idx="38">
                  <c:v>28</c:v>
                </c:pt>
                <c:pt idx="39">
                  <c:v>36</c:v>
                </c:pt>
                <c:pt idx="40">
                  <c:v>30</c:v>
                </c:pt>
                <c:pt idx="41">
                  <c:v>19.5</c:v>
                </c:pt>
                <c:pt idx="42">
                  <c:v>30</c:v>
                </c:pt>
                <c:pt idx="43">
                  <c:v>37</c:v>
                </c:pt>
                <c:pt idx="44">
                  <c:v>90</c:v>
                </c:pt>
                <c:pt idx="45">
                  <c:v>45</c:v>
                </c:pt>
                <c:pt idx="46">
                  <c:v>25</c:v>
                </c:pt>
                <c:pt idx="47">
                  <c:v>40</c:v>
                </c:pt>
                <c:pt idx="48">
                  <c:v>36</c:v>
                </c:pt>
                <c:pt idx="49">
                  <c:v>40</c:v>
                </c:pt>
                <c:pt idx="50">
                  <c:v>65</c:v>
                </c:pt>
                <c:pt idx="51">
                  <c:v>53</c:v>
                </c:pt>
                <c:pt idx="52">
                  <c:v>60</c:v>
                </c:pt>
                <c:pt idx="53">
                  <c:v>70</c:v>
                </c:pt>
              </c:numCache>
            </c:numRef>
          </c:yVal>
          <c:smooth val="0"/>
          <c:extLst>
            <c:ext xmlns:c16="http://schemas.microsoft.com/office/drawing/2014/chart" uri="{C3380CC4-5D6E-409C-BE32-E72D297353CC}">
              <c16:uniqueId val="{00000000-65FA-44D5-A56B-365837717271}"/>
            </c:ext>
          </c:extLst>
        </c:ser>
        <c:dLbls>
          <c:showLegendKey val="0"/>
          <c:showVal val="0"/>
          <c:showCatName val="0"/>
          <c:showSerName val="0"/>
          <c:showPercent val="0"/>
          <c:showBubbleSize val="0"/>
        </c:dLbls>
        <c:axId val="603501752"/>
        <c:axId val="603500112"/>
        <c:extLst>
          <c:ext xmlns:c15="http://schemas.microsoft.com/office/drawing/2012/chart" uri="{02D57815-91ED-43cb-92C2-25804820EDAC}">
            <c15:filteredScatterSeries>
              <c15:ser>
                <c:idx val="1"/>
                <c:order val="1"/>
                <c:tx>
                  <c:strRef>
                    <c:extLst>
                      <c:ext uri="{02D57815-91ED-43cb-92C2-25804820EDAC}">
                        <c15:formulaRef>
                          <c15:sqref>Sheet1!$T$2:$T$55</c15:sqref>
                        </c15:formulaRef>
                      </c:ext>
                    </c:extLst>
                    <c:strCache>
                      <c:ptCount val="54"/>
                      <c:pt idx="0">
                        <c:v>43.0924</c:v>
                      </c:pt>
                      <c:pt idx="1">
                        <c:v>42.747</c:v>
                      </c:pt>
                      <c:pt idx="2">
                        <c:v>44.1286</c:v>
                      </c:pt>
                      <c:pt idx="3">
                        <c:v>48.7915</c:v>
                      </c:pt>
                      <c:pt idx="4">
                        <c:v>42.5743</c:v>
                      </c:pt>
                      <c:pt idx="5">
                        <c:v>42.9197</c:v>
                      </c:pt>
                      <c:pt idx="6">
                        <c:v>42.2289</c:v>
                      </c:pt>
                      <c:pt idx="7">
                        <c:v>43.0924</c:v>
                      </c:pt>
                      <c:pt idx="8">
                        <c:v>46.3737</c:v>
                      </c:pt>
                      <c:pt idx="9">
                        <c:v>42.2289</c:v>
                      </c:pt>
                      <c:pt idx="10">
                        <c:v>44.8194</c:v>
                      </c:pt>
                      <c:pt idx="11">
                        <c:v>42.2289</c:v>
                      </c:pt>
                      <c:pt idx="12">
                        <c:v>43.0924</c:v>
                      </c:pt>
                      <c:pt idx="13">
                        <c:v>46.8918</c:v>
                      </c:pt>
                      <c:pt idx="14">
                        <c:v>44.1286</c:v>
                      </c:pt>
                      <c:pt idx="15">
                        <c:v>44.1286</c:v>
                      </c:pt>
                      <c:pt idx="16">
                        <c:v>48.1007</c:v>
                      </c:pt>
                      <c:pt idx="17">
                        <c:v>59.4989</c:v>
                      </c:pt>
                      <c:pt idx="18">
                        <c:v>46.8918</c:v>
                      </c:pt>
                      <c:pt idx="19">
                        <c:v>41.3654</c:v>
                      </c:pt>
                      <c:pt idx="20">
                        <c:v>44.9921</c:v>
                      </c:pt>
                      <c:pt idx="21">
                        <c:v>46.0283</c:v>
                      </c:pt>
                      <c:pt idx="22">
                        <c:v>48.4461</c:v>
                      </c:pt>
                      <c:pt idx="23">
                        <c:v>48.4461</c:v>
                      </c:pt>
                      <c:pt idx="24">
                        <c:v>42.747</c:v>
                      </c:pt>
                      <c:pt idx="25">
                        <c:v>44.474</c:v>
                      </c:pt>
                      <c:pt idx="26">
                        <c:v>52.2455</c:v>
                      </c:pt>
                      <c:pt idx="27">
                        <c:v>44.1286</c:v>
                      </c:pt>
                      <c:pt idx="28">
                        <c:v>43.6105</c:v>
                      </c:pt>
                      <c:pt idx="29">
                        <c:v>87.9944</c:v>
                      </c:pt>
                      <c:pt idx="30">
                        <c:v>43.6105</c:v>
                      </c:pt>
                      <c:pt idx="31">
                        <c:v>44.1286</c:v>
                      </c:pt>
                      <c:pt idx="32">
                        <c:v>44.1286</c:v>
                      </c:pt>
                      <c:pt idx="33">
                        <c:v>44.1286</c:v>
                      </c:pt>
                      <c:pt idx="34">
                        <c:v>49.3096</c:v>
                      </c:pt>
                      <c:pt idx="35">
                        <c:v>87.9944</c:v>
                      </c:pt>
                      <c:pt idx="36">
                        <c:v>44.8194</c:v>
                      </c:pt>
                      <c:pt idx="37">
                        <c:v>42.0562</c:v>
                      </c:pt>
                      <c:pt idx="38">
                        <c:v>49.3096</c:v>
                      </c:pt>
                      <c:pt idx="39">
                        <c:v>44.9921</c:v>
                      </c:pt>
                      <c:pt idx="40">
                        <c:v>43.0924</c:v>
                      </c:pt>
                      <c:pt idx="41">
                        <c:v>43.2651</c:v>
                      </c:pt>
                      <c:pt idx="42">
                        <c:v>42.5743</c:v>
                      </c:pt>
                      <c:pt idx="43">
                        <c:v>45.8556</c:v>
                      </c:pt>
                      <c:pt idx="44">
                        <c:v>48.2734</c:v>
                      </c:pt>
                      <c:pt idx="45">
                        <c:v>46.201</c:v>
                      </c:pt>
                      <c:pt idx="46">
                        <c:v>42.0562</c:v>
                      </c:pt>
                      <c:pt idx="47">
                        <c:v>44.9921</c:v>
                      </c:pt>
                      <c:pt idx="48">
                        <c:v>44.1286</c:v>
                      </c:pt>
                      <c:pt idx="49">
                        <c:v>45.1648</c:v>
                      </c:pt>
                      <c:pt idx="50">
                        <c:v>48.9642</c:v>
                      </c:pt>
                      <c:pt idx="51">
                        <c:v>43.9559</c:v>
                      </c:pt>
                      <c:pt idx="52">
                        <c:v>48.2734</c:v>
                      </c:pt>
                      <c:pt idx="53">
                        <c:v>48.7915</c:v>
                      </c:pt>
                    </c:strCache>
                  </c:strRef>
                </c:tx>
                <c:spPr>
                  <a:ln w="25400" cap="rnd">
                    <a:noFill/>
                  </a:ln>
                  <a:effectLst>
                    <a:glow rad="139700">
                      <a:schemeClr val="accent2">
                        <a:satMod val="175000"/>
                        <a:alpha val="14000"/>
                      </a:schemeClr>
                    </a:glow>
                  </a:effectLst>
                </c:spPr>
                <c:marker>
                  <c:symbol val="circle"/>
                  <c:size val="3"/>
                  <c:spPr>
                    <a:solidFill>
                      <a:schemeClr val="accent2">
                        <a:lumMod val="60000"/>
                        <a:lumOff val="40000"/>
                      </a:schemeClr>
                    </a:solidFill>
                    <a:ln>
                      <a:noFill/>
                    </a:ln>
                    <a:effectLst>
                      <a:glow rad="63500">
                        <a:schemeClr val="accent2">
                          <a:satMod val="175000"/>
                          <a:alpha val="25000"/>
                        </a:schemeClr>
                      </a:glow>
                    </a:effectLst>
                  </c:spPr>
                </c:marker>
                <c:xVal>
                  <c:numRef>
                    <c:extLst>
                      <c:ext uri="{02D57815-91ED-43cb-92C2-25804820EDAC}">
                        <c15:formulaRef>
                          <c15:sqref>Sheet1!$C$2:$C$55</c15:sqref>
                        </c15:formulaRef>
                      </c:ext>
                    </c:extLst>
                    <c:numCache>
                      <c:formatCode>General</c:formatCode>
                      <c:ptCount val="54"/>
                      <c:pt idx="0">
                        <c:v>20</c:v>
                      </c:pt>
                      <c:pt idx="1">
                        <c:v>18</c:v>
                      </c:pt>
                      <c:pt idx="2">
                        <c:v>26</c:v>
                      </c:pt>
                      <c:pt idx="3">
                        <c:v>53</c:v>
                      </c:pt>
                      <c:pt idx="4">
                        <c:v>17</c:v>
                      </c:pt>
                      <c:pt idx="5">
                        <c:v>19</c:v>
                      </c:pt>
                      <c:pt idx="6">
                        <c:v>15</c:v>
                      </c:pt>
                      <c:pt idx="7">
                        <c:v>20</c:v>
                      </c:pt>
                      <c:pt idx="8">
                        <c:v>39</c:v>
                      </c:pt>
                      <c:pt idx="9">
                        <c:v>15</c:v>
                      </c:pt>
                      <c:pt idx="10">
                        <c:v>30</c:v>
                      </c:pt>
                      <c:pt idx="11">
                        <c:v>15</c:v>
                      </c:pt>
                      <c:pt idx="12">
                        <c:v>20</c:v>
                      </c:pt>
                      <c:pt idx="13">
                        <c:v>42</c:v>
                      </c:pt>
                      <c:pt idx="14">
                        <c:v>26</c:v>
                      </c:pt>
                      <c:pt idx="15">
                        <c:v>26</c:v>
                      </c:pt>
                      <c:pt idx="16">
                        <c:v>49</c:v>
                      </c:pt>
                      <c:pt idx="17">
                        <c:v>115</c:v>
                      </c:pt>
                      <c:pt idx="18">
                        <c:v>42</c:v>
                      </c:pt>
                      <c:pt idx="19">
                        <c:v>10</c:v>
                      </c:pt>
                      <c:pt idx="20">
                        <c:v>31</c:v>
                      </c:pt>
                      <c:pt idx="21">
                        <c:v>37</c:v>
                      </c:pt>
                      <c:pt idx="22">
                        <c:v>51</c:v>
                      </c:pt>
                      <c:pt idx="23">
                        <c:v>51</c:v>
                      </c:pt>
                      <c:pt idx="24">
                        <c:v>18</c:v>
                      </c:pt>
                      <c:pt idx="25">
                        <c:v>28</c:v>
                      </c:pt>
                      <c:pt idx="26">
                        <c:v>73</c:v>
                      </c:pt>
                      <c:pt idx="27">
                        <c:v>26</c:v>
                      </c:pt>
                      <c:pt idx="28">
                        <c:v>23</c:v>
                      </c:pt>
                      <c:pt idx="29">
                        <c:v>280</c:v>
                      </c:pt>
                      <c:pt idx="30">
                        <c:v>23</c:v>
                      </c:pt>
                      <c:pt idx="31">
                        <c:v>26</c:v>
                      </c:pt>
                      <c:pt idx="32">
                        <c:v>26</c:v>
                      </c:pt>
                      <c:pt idx="33">
                        <c:v>26</c:v>
                      </c:pt>
                      <c:pt idx="34">
                        <c:v>56</c:v>
                      </c:pt>
                      <c:pt idx="35">
                        <c:v>280</c:v>
                      </c:pt>
                      <c:pt idx="36">
                        <c:v>30</c:v>
                      </c:pt>
                      <c:pt idx="37">
                        <c:v>14</c:v>
                      </c:pt>
                      <c:pt idx="38">
                        <c:v>56</c:v>
                      </c:pt>
                      <c:pt idx="39">
                        <c:v>31</c:v>
                      </c:pt>
                      <c:pt idx="40">
                        <c:v>20</c:v>
                      </c:pt>
                      <c:pt idx="41">
                        <c:v>21</c:v>
                      </c:pt>
                      <c:pt idx="42">
                        <c:v>17</c:v>
                      </c:pt>
                      <c:pt idx="43">
                        <c:v>36</c:v>
                      </c:pt>
                      <c:pt idx="44">
                        <c:v>50</c:v>
                      </c:pt>
                      <c:pt idx="45">
                        <c:v>38</c:v>
                      </c:pt>
                      <c:pt idx="46">
                        <c:v>14</c:v>
                      </c:pt>
                      <c:pt idx="47">
                        <c:v>31</c:v>
                      </c:pt>
                      <c:pt idx="48">
                        <c:v>26</c:v>
                      </c:pt>
                      <c:pt idx="49">
                        <c:v>32</c:v>
                      </c:pt>
                      <c:pt idx="50">
                        <c:v>54</c:v>
                      </c:pt>
                      <c:pt idx="51">
                        <c:v>25</c:v>
                      </c:pt>
                      <c:pt idx="52">
                        <c:v>50</c:v>
                      </c:pt>
                      <c:pt idx="53">
                        <c:v>53</c:v>
                      </c:pt>
                    </c:numCache>
                  </c:numRef>
                </c:xVal>
                <c:yVal>
                  <c:numLit>
                    <c:formatCode>General</c:formatCode>
                    <c:ptCount val="1"/>
                    <c:pt idx="0">
                      <c:v>1</c:v>
                    </c:pt>
                  </c:numLit>
                </c:yVal>
                <c:smooth val="0"/>
                <c:extLst>
                  <c:ext xmlns:c16="http://schemas.microsoft.com/office/drawing/2014/chart" uri="{C3380CC4-5D6E-409C-BE32-E72D297353CC}">
                    <c16:uniqueId val="{00000006-65FA-44D5-A56B-365837717271}"/>
                  </c:ext>
                </c:extLst>
              </c15:ser>
            </c15:filteredScatterSeries>
          </c:ext>
        </c:extLst>
      </c:scatterChart>
      <c:valAx>
        <c:axId val="603501752"/>
        <c:scaling>
          <c:orientation val="minMax"/>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Sloc</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500112"/>
        <c:crosses val="autoZero"/>
        <c:crossBetween val="midCat"/>
      </c:valAx>
      <c:valAx>
        <c:axId val="603500112"/>
        <c:scaling>
          <c:orientation val="minMax"/>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Effort</a:t>
                </a:r>
                <a:r>
                  <a:rPr lang="en-IN" baseline="0"/>
                  <a:t> ()in minutes</a:t>
                </a:r>
                <a:endParaRPr lang="en-IN"/>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03501752"/>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20</xdr:col>
      <xdr:colOff>952941</xdr:colOff>
      <xdr:row>0</xdr:row>
      <xdr:rowOff>844050</xdr:rowOff>
    </xdr:from>
    <xdr:to>
      <xdr:col>31</xdr:col>
      <xdr:colOff>352844</xdr:colOff>
      <xdr:row>35</xdr:row>
      <xdr:rowOff>39704</xdr:rowOff>
    </xdr:to>
    <xdr:graphicFrame macro="">
      <xdr:nvGraphicFramePr>
        <xdr:cNvPr id="2" name="Chart 1">
          <a:extLst>
            <a:ext uri="{FF2B5EF4-FFF2-40B4-BE49-F238E27FC236}">
              <a16:creationId xmlns:a16="http://schemas.microsoft.com/office/drawing/2014/main" id="{7F953544-1966-F502-2183-C1EFC6527F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959056</xdr:colOff>
      <xdr:row>36</xdr:row>
      <xdr:rowOff>154614</xdr:rowOff>
    </xdr:from>
    <xdr:to>
      <xdr:col>31</xdr:col>
      <xdr:colOff>379470</xdr:colOff>
      <xdr:row>64</xdr:row>
      <xdr:rowOff>59236</xdr:rowOff>
    </xdr:to>
    <xdr:graphicFrame macro="">
      <xdr:nvGraphicFramePr>
        <xdr:cNvPr id="4" name="Chart 3">
          <a:extLst>
            <a:ext uri="{FF2B5EF4-FFF2-40B4-BE49-F238E27FC236}">
              <a16:creationId xmlns:a16="http://schemas.microsoft.com/office/drawing/2014/main" id="{CBD890DA-9745-700C-38B2-516E508284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21</xdr:col>
      <xdr:colOff>0</xdr:colOff>
      <xdr:row>65</xdr:row>
      <xdr:rowOff>154329</xdr:rowOff>
    </xdr:from>
    <xdr:to>
      <xdr:col>31</xdr:col>
      <xdr:colOff>384971</xdr:colOff>
      <xdr:row>93</xdr:row>
      <xdr:rowOff>64625</xdr:rowOff>
    </xdr:to>
    <xdr:graphicFrame macro="">
      <xdr:nvGraphicFramePr>
        <xdr:cNvPr id="5" name="Chart 4">
          <a:extLst>
            <a:ext uri="{FF2B5EF4-FFF2-40B4-BE49-F238E27FC236}">
              <a16:creationId xmlns:a16="http://schemas.microsoft.com/office/drawing/2014/main" id="{2AD049CA-E806-4397-A1A7-C53979465F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58"/>
  <sheetViews>
    <sheetView tabSelected="1" topLeftCell="R67" zoomScale="79" zoomScaleNormal="70" workbookViewId="0">
      <selection activeCell="AG81" sqref="AG81"/>
    </sheetView>
  </sheetViews>
  <sheetFormatPr defaultColWidth="12.69921875" defaultRowHeight="15" customHeight="1" x14ac:dyDescent="0.25"/>
  <cols>
    <col min="1" max="1" width="13.5" style="1" customWidth="1"/>
    <col min="2" max="2" width="8.796875" style="1" customWidth="1"/>
    <col min="3" max="3" width="7.69921875" style="1" customWidth="1"/>
    <col min="4" max="4" width="16.5" style="1" customWidth="1"/>
    <col min="5" max="5" width="54" style="2" customWidth="1"/>
    <col min="6" max="6" width="10.5" customWidth="1"/>
    <col min="7" max="7" width="7.69921875" customWidth="1"/>
    <col min="8" max="8" width="12" customWidth="1"/>
    <col min="9" max="9" width="7.69921875" customWidth="1"/>
    <col min="10" max="10" width="10.59765625" customWidth="1"/>
    <col min="11" max="17" width="7.69921875" customWidth="1"/>
    <col min="18" max="18" width="12.59765625" customWidth="1"/>
    <col min="19" max="19" width="7.69921875" customWidth="1"/>
  </cols>
  <sheetData>
    <row r="1" spans="1:20" ht="70.05" customHeight="1" x14ac:dyDescent="0.25">
      <c r="A1" s="3" t="s">
        <v>70</v>
      </c>
      <c r="B1" s="3" t="s">
        <v>0</v>
      </c>
      <c r="C1" s="3" t="s">
        <v>1</v>
      </c>
      <c r="D1" s="3" t="s">
        <v>2</v>
      </c>
      <c r="E1" s="3" t="s">
        <v>3</v>
      </c>
      <c r="F1" s="25" t="s">
        <v>111</v>
      </c>
      <c r="G1" s="25" t="s">
        <v>112</v>
      </c>
      <c r="H1" s="25" t="s">
        <v>113</v>
      </c>
      <c r="I1" s="25" t="s">
        <v>114</v>
      </c>
      <c r="J1" s="25" t="s">
        <v>109</v>
      </c>
      <c r="K1" s="25" t="s">
        <v>115</v>
      </c>
      <c r="L1" s="25" t="s">
        <v>110</v>
      </c>
      <c r="M1" s="25" t="s">
        <v>116</v>
      </c>
      <c r="N1" s="25" t="s">
        <v>117</v>
      </c>
      <c r="O1" s="25" t="s">
        <v>118</v>
      </c>
      <c r="P1" s="25" t="s">
        <v>119</v>
      </c>
      <c r="Q1" s="25" t="s">
        <v>120</v>
      </c>
      <c r="R1" s="25" t="s">
        <v>121</v>
      </c>
      <c r="S1" s="25" t="s">
        <v>122</v>
      </c>
      <c r="T1" s="25" t="s">
        <v>123</v>
      </c>
    </row>
    <row r="2" spans="1:20" ht="14.25" customHeight="1" x14ac:dyDescent="0.25">
      <c r="A2" s="4" t="s">
        <v>36</v>
      </c>
      <c r="B2" s="4" t="s">
        <v>4</v>
      </c>
      <c r="C2" s="4">
        <v>20</v>
      </c>
      <c r="D2" s="10">
        <v>34</v>
      </c>
      <c r="E2" s="17" t="s">
        <v>5</v>
      </c>
      <c r="F2">
        <f>C2-42.037</f>
        <v>-22.036999999999999</v>
      </c>
      <c r="G2">
        <f>POWER(F2,2)</f>
        <v>485.62936899999994</v>
      </c>
      <c r="H2">
        <f>SUM(G2:G55)</f>
        <v>134873.925926</v>
      </c>
      <c r="I2">
        <f>H2/54</f>
        <v>2497.665294925926</v>
      </c>
      <c r="J2">
        <f>SQRT(I2)</f>
        <v>49.976647495864768</v>
      </c>
      <c r="K2" s="1">
        <v>42.036999999999999</v>
      </c>
      <c r="L2">
        <f>C2-K2</f>
        <v>-22.036999999999999</v>
      </c>
      <c r="M2">
        <v>46.898148149999997</v>
      </c>
      <c r="N2">
        <f>D2-M2</f>
        <v>-12.898148149999997</v>
      </c>
      <c r="O2">
        <f>L2*N2</f>
        <v>284.23649078154995</v>
      </c>
      <c r="P2">
        <f>POWER(L2,2)</f>
        <v>485.62936899999994</v>
      </c>
      <c r="Q2">
        <f>POWER(N2,2)</f>
        <v>166.36222569934836</v>
      </c>
      <c r="R2">
        <f>C2*D2</f>
        <v>680</v>
      </c>
      <c r="S2">
        <f>POWER(C2,2)</f>
        <v>400</v>
      </c>
      <c r="T2">
        <f>39.6384 + (0.1727*C2)</f>
        <v>43.092399999999998</v>
      </c>
    </row>
    <row r="3" spans="1:20" ht="14.25" customHeight="1" x14ac:dyDescent="0.25">
      <c r="A3" s="4" t="s">
        <v>37</v>
      </c>
      <c r="B3" s="4" t="s">
        <v>4</v>
      </c>
      <c r="C3" s="4">
        <v>18</v>
      </c>
      <c r="D3" s="10">
        <v>25</v>
      </c>
      <c r="E3" s="17" t="s">
        <v>6</v>
      </c>
      <c r="F3">
        <f>C3-42.037</f>
        <v>-24.036999999999999</v>
      </c>
      <c r="G3">
        <f>POWER(F3,2)</f>
        <v>577.77736899999991</v>
      </c>
      <c r="H3">
        <v>134873.9259</v>
      </c>
      <c r="I3">
        <v>2497.67</v>
      </c>
      <c r="J3">
        <v>49.976647499999999</v>
      </c>
      <c r="K3" s="1">
        <v>42.036999999999999</v>
      </c>
      <c r="L3">
        <f>C3-K3</f>
        <v>-24.036999999999999</v>
      </c>
      <c r="M3">
        <v>46.898148149999997</v>
      </c>
      <c r="N3">
        <f>D3-M3</f>
        <v>-21.898148149999997</v>
      </c>
      <c r="O3">
        <f>L3*N3</f>
        <v>526.36578708154991</v>
      </c>
      <c r="P3">
        <f>POWER(L3,2)</f>
        <v>577.77736899999991</v>
      </c>
      <c r="Q3">
        <f>POWER(N3,2)</f>
        <v>479.52889239934831</v>
      </c>
      <c r="R3">
        <f>C3*D3</f>
        <v>450</v>
      </c>
      <c r="S3">
        <f>POWER(C3,2)</f>
        <v>324</v>
      </c>
      <c r="T3">
        <f>39.6384 + (0.1727*C3)</f>
        <v>42.747</v>
      </c>
    </row>
    <row r="4" spans="1:20" ht="14.25" customHeight="1" x14ac:dyDescent="0.25">
      <c r="A4" s="5" t="s">
        <v>38</v>
      </c>
      <c r="B4" s="6" t="s">
        <v>15</v>
      </c>
      <c r="C4" s="4">
        <v>26</v>
      </c>
      <c r="D4" s="10">
        <v>30</v>
      </c>
      <c r="E4" s="17" t="s">
        <v>35</v>
      </c>
      <c r="F4">
        <f>C4-42.037</f>
        <v>-16.036999999999999</v>
      </c>
      <c r="G4">
        <f>POWER(F4,2)</f>
        <v>257.18536899999998</v>
      </c>
      <c r="H4">
        <v>134873.9259</v>
      </c>
      <c r="I4">
        <v>2497.67</v>
      </c>
      <c r="J4">
        <v>49.976647499999999</v>
      </c>
      <c r="K4" s="1">
        <v>42.036999999999999</v>
      </c>
      <c r="L4">
        <f>C4-K4</f>
        <v>-16.036999999999999</v>
      </c>
      <c r="M4">
        <v>46.898148149999997</v>
      </c>
      <c r="N4">
        <f>D4-M4</f>
        <v>-16.898148149999997</v>
      </c>
      <c r="O4">
        <f>L4*N4</f>
        <v>270.99560188154993</v>
      </c>
      <c r="P4">
        <f>POWER(L4,2)</f>
        <v>257.18536899999998</v>
      </c>
      <c r="Q4">
        <f>POWER(N4,2)</f>
        <v>285.54741089934834</v>
      </c>
      <c r="R4">
        <f>C4*D4</f>
        <v>780</v>
      </c>
      <c r="S4">
        <f>POWER(C4,2)</f>
        <v>676</v>
      </c>
      <c r="T4">
        <f>39.6384 + (0.1727*C4)</f>
        <v>44.128599999999999</v>
      </c>
    </row>
    <row r="5" spans="1:20" ht="14.25" customHeight="1" x14ac:dyDescent="0.25">
      <c r="A5" s="4" t="s">
        <v>39</v>
      </c>
      <c r="B5" s="4" t="s">
        <v>4</v>
      </c>
      <c r="C5" s="4">
        <v>53</v>
      </c>
      <c r="D5" s="10">
        <v>180</v>
      </c>
      <c r="E5" s="18" t="s">
        <v>67</v>
      </c>
      <c r="F5">
        <f>C5-42.037</f>
        <v>10.963000000000001</v>
      </c>
      <c r="G5">
        <f>POWER(F5,2)</f>
        <v>120.18736900000002</v>
      </c>
      <c r="H5">
        <v>134873.9259</v>
      </c>
      <c r="I5">
        <v>2497.67</v>
      </c>
      <c r="J5">
        <v>49.976647499999999</v>
      </c>
      <c r="K5" s="1">
        <v>42.036999999999999</v>
      </c>
      <c r="L5">
        <f>C5-K5</f>
        <v>10.963000000000001</v>
      </c>
      <c r="M5">
        <v>46.898148149999997</v>
      </c>
      <c r="N5">
        <f>D5-M5</f>
        <v>133.10185185</v>
      </c>
      <c r="O5">
        <f>L5*N5</f>
        <v>1459.1956018315502</v>
      </c>
      <c r="P5">
        <f>POWER(L5,2)</f>
        <v>120.18736900000002</v>
      </c>
      <c r="Q5">
        <f>POWER(N5,2)</f>
        <v>17716.10296589935</v>
      </c>
      <c r="R5">
        <f>C5*D5</f>
        <v>9540</v>
      </c>
      <c r="S5">
        <f>POWER(C5,2)</f>
        <v>2809</v>
      </c>
      <c r="T5">
        <f>39.6384 + (0.1727*C5)</f>
        <v>48.791499999999999</v>
      </c>
    </row>
    <row r="6" spans="1:20" ht="14.25" customHeight="1" x14ac:dyDescent="0.25">
      <c r="A6" s="4" t="s">
        <v>40</v>
      </c>
      <c r="B6" s="4" t="s">
        <v>4</v>
      </c>
      <c r="C6" s="4">
        <v>17</v>
      </c>
      <c r="D6" s="10">
        <v>11</v>
      </c>
      <c r="E6" s="17" t="s">
        <v>7</v>
      </c>
      <c r="F6">
        <f>C6-42.037</f>
        <v>-25.036999999999999</v>
      </c>
      <c r="G6">
        <f>POWER(F6,2)</f>
        <v>626.85136899999998</v>
      </c>
      <c r="H6">
        <v>134873.9259</v>
      </c>
      <c r="I6">
        <v>2497.67</v>
      </c>
      <c r="J6">
        <v>49.976647499999999</v>
      </c>
      <c r="K6" s="1">
        <v>42.036999999999999</v>
      </c>
      <c r="L6">
        <f>C6-K6</f>
        <v>-25.036999999999999</v>
      </c>
      <c r="M6">
        <v>46.898148149999997</v>
      </c>
      <c r="N6">
        <f>D6-M6</f>
        <v>-35.898148149999997</v>
      </c>
      <c r="O6">
        <f>L6*N6</f>
        <v>898.78193523154994</v>
      </c>
      <c r="P6">
        <f>POWER(L6,2)</f>
        <v>626.85136899999998</v>
      </c>
      <c r="Q6">
        <f>POWER(N6,2)</f>
        <v>1288.6770405993482</v>
      </c>
      <c r="R6">
        <f>C6*D6</f>
        <v>187</v>
      </c>
      <c r="S6">
        <f>POWER(C6,2)</f>
        <v>289</v>
      </c>
      <c r="T6">
        <f>39.6384 + (0.1727*C6)</f>
        <v>42.574299999999994</v>
      </c>
    </row>
    <row r="7" spans="1:20" ht="14.25" customHeight="1" x14ac:dyDescent="0.25">
      <c r="A7" s="4" t="s">
        <v>41</v>
      </c>
      <c r="B7" s="4" t="s">
        <v>4</v>
      </c>
      <c r="C7" s="4">
        <v>19</v>
      </c>
      <c r="D7" s="10">
        <v>11</v>
      </c>
      <c r="E7" s="17" t="s">
        <v>8</v>
      </c>
      <c r="F7">
        <f>C7-42.037</f>
        <v>-23.036999999999999</v>
      </c>
      <c r="G7">
        <f>POWER(F7,2)</f>
        <v>530.70336899999995</v>
      </c>
      <c r="H7">
        <v>134873.9259</v>
      </c>
      <c r="I7">
        <v>2497.67</v>
      </c>
      <c r="J7">
        <v>49.976647499999999</v>
      </c>
      <c r="K7" s="1">
        <v>42.036999999999999</v>
      </c>
      <c r="L7">
        <f>C7-K7</f>
        <v>-23.036999999999999</v>
      </c>
      <c r="M7">
        <v>46.898148149999997</v>
      </c>
      <c r="N7">
        <f>D7-M7</f>
        <v>-35.898148149999997</v>
      </c>
      <c r="O7">
        <f>L7*N7</f>
        <v>826.98563893154994</v>
      </c>
      <c r="P7">
        <f>POWER(L7,2)</f>
        <v>530.70336899999995</v>
      </c>
      <c r="Q7">
        <f>POWER(N7,2)</f>
        <v>1288.6770405993482</v>
      </c>
      <c r="R7">
        <f>C7*D7</f>
        <v>209</v>
      </c>
      <c r="S7">
        <f>POWER(C7,2)</f>
        <v>361</v>
      </c>
      <c r="T7">
        <f>39.6384 + (0.1727*C7)</f>
        <v>42.919699999999999</v>
      </c>
    </row>
    <row r="8" spans="1:20" ht="14.25" customHeight="1" x14ac:dyDescent="0.25">
      <c r="A8" s="4" t="s">
        <v>42</v>
      </c>
      <c r="B8" s="4" t="s">
        <v>4</v>
      </c>
      <c r="C8" s="4">
        <v>15</v>
      </c>
      <c r="D8" s="10">
        <v>19</v>
      </c>
      <c r="E8" s="17" t="s">
        <v>9</v>
      </c>
      <c r="F8">
        <f>C8-42.037</f>
        <v>-27.036999999999999</v>
      </c>
      <c r="G8">
        <f>POWER(F8,2)</f>
        <v>730.999369</v>
      </c>
      <c r="H8">
        <v>134873.9259</v>
      </c>
      <c r="I8">
        <v>2497.67</v>
      </c>
      <c r="J8">
        <v>49.976647499999999</v>
      </c>
      <c r="K8" s="1">
        <v>42.036999999999999</v>
      </c>
      <c r="L8">
        <f>C8-K8</f>
        <v>-27.036999999999999</v>
      </c>
      <c r="M8">
        <v>46.898148149999997</v>
      </c>
      <c r="N8">
        <f>D8-M8</f>
        <v>-27.898148149999997</v>
      </c>
      <c r="O8">
        <f>L8*N8</f>
        <v>754.28223153154988</v>
      </c>
      <c r="P8">
        <f>POWER(L8,2)</f>
        <v>730.999369</v>
      </c>
      <c r="Q8">
        <f>POWER(N8,2)</f>
        <v>778.30667019934822</v>
      </c>
      <c r="R8">
        <f>C8*D8</f>
        <v>285</v>
      </c>
      <c r="S8">
        <f>POWER(C8,2)</f>
        <v>225</v>
      </c>
      <c r="T8">
        <f>39.6384 + (0.1727*C8)</f>
        <v>42.228899999999996</v>
      </c>
    </row>
    <row r="9" spans="1:20" ht="14.25" customHeight="1" x14ac:dyDescent="0.25">
      <c r="A9" s="4" t="s">
        <v>43</v>
      </c>
      <c r="B9" s="4" t="s">
        <v>4</v>
      </c>
      <c r="C9" s="4">
        <v>20</v>
      </c>
      <c r="D9" s="10">
        <v>30</v>
      </c>
      <c r="E9" s="17" t="s">
        <v>10</v>
      </c>
      <c r="F9">
        <f>C9-42.037</f>
        <v>-22.036999999999999</v>
      </c>
      <c r="G9">
        <f>POWER(F9,2)</f>
        <v>485.62936899999994</v>
      </c>
      <c r="H9">
        <v>134873.9259</v>
      </c>
      <c r="I9">
        <v>2497.67</v>
      </c>
      <c r="J9">
        <v>49.976647499999999</v>
      </c>
      <c r="K9" s="1">
        <v>42.036999999999999</v>
      </c>
      <c r="L9">
        <f>C9-K9</f>
        <v>-22.036999999999999</v>
      </c>
      <c r="M9">
        <v>46.898148149999997</v>
      </c>
      <c r="N9">
        <f>D9-M9</f>
        <v>-16.898148149999997</v>
      </c>
      <c r="O9">
        <f>L9*N9</f>
        <v>372.38449078154991</v>
      </c>
      <c r="P9">
        <f>POWER(L9,2)</f>
        <v>485.62936899999994</v>
      </c>
      <c r="Q9">
        <f>POWER(N9,2)</f>
        <v>285.54741089934834</v>
      </c>
      <c r="R9">
        <f>C9*D9</f>
        <v>600</v>
      </c>
      <c r="S9">
        <f>POWER(C9,2)</f>
        <v>400</v>
      </c>
      <c r="T9">
        <f>39.6384 + (0.1727*C9)</f>
        <v>43.092399999999998</v>
      </c>
    </row>
    <row r="10" spans="1:20" ht="14.25" customHeight="1" x14ac:dyDescent="0.25">
      <c r="A10" s="4" t="s">
        <v>44</v>
      </c>
      <c r="B10" s="4" t="s">
        <v>4</v>
      </c>
      <c r="C10" s="4">
        <v>39</v>
      </c>
      <c r="D10" s="10">
        <v>20</v>
      </c>
      <c r="E10" s="17" t="s">
        <v>11</v>
      </c>
      <c r="F10">
        <f>C10-42.037</f>
        <v>-3.036999999999999</v>
      </c>
      <c r="G10">
        <f>POWER(F10,2)</f>
        <v>9.2233689999999946</v>
      </c>
      <c r="H10">
        <v>134873.9259</v>
      </c>
      <c r="I10">
        <v>2497.67</v>
      </c>
      <c r="J10">
        <v>49.976647499999999</v>
      </c>
      <c r="K10" s="1">
        <v>42.036999999999999</v>
      </c>
      <c r="L10">
        <f>C10-K10</f>
        <v>-3.036999999999999</v>
      </c>
      <c r="M10">
        <v>46.898148149999997</v>
      </c>
      <c r="N10">
        <f>D10-M10</f>
        <v>-26.898148149999997</v>
      </c>
      <c r="O10">
        <f>L10*N10</f>
        <v>81.689675931549971</v>
      </c>
      <c r="P10">
        <f>POWER(L10,2)</f>
        <v>9.2233689999999946</v>
      </c>
      <c r="Q10">
        <f>POWER(N10,2)</f>
        <v>723.51037389934822</v>
      </c>
      <c r="R10">
        <f>C10*D10</f>
        <v>780</v>
      </c>
      <c r="S10">
        <f>POWER(C10,2)</f>
        <v>1521</v>
      </c>
      <c r="T10">
        <f>39.6384 + (0.1727*C10)</f>
        <v>46.373699999999999</v>
      </c>
    </row>
    <row r="11" spans="1:20" ht="14.25" customHeight="1" x14ac:dyDescent="0.25">
      <c r="A11" s="4" t="s">
        <v>45</v>
      </c>
      <c r="B11" s="4" t="s">
        <v>4</v>
      </c>
      <c r="C11" s="4">
        <v>15</v>
      </c>
      <c r="D11" s="10">
        <v>15</v>
      </c>
      <c r="E11" s="17" t="s">
        <v>12</v>
      </c>
      <c r="F11">
        <f>C11-42.037</f>
        <v>-27.036999999999999</v>
      </c>
      <c r="G11">
        <f>POWER(F11,2)</f>
        <v>730.999369</v>
      </c>
      <c r="H11">
        <v>134873.9259</v>
      </c>
      <c r="I11">
        <v>2497.67</v>
      </c>
      <c r="J11">
        <v>49.976647499999999</v>
      </c>
      <c r="K11" s="1">
        <v>42.036999999999999</v>
      </c>
      <c r="L11">
        <f>C11-K11</f>
        <v>-27.036999999999999</v>
      </c>
      <c r="M11">
        <v>46.898148149999997</v>
      </c>
      <c r="N11">
        <f>D11-M11</f>
        <v>-31.898148149999997</v>
      </c>
      <c r="O11">
        <f>L11*N11</f>
        <v>862.43023153154991</v>
      </c>
      <c r="P11">
        <f>POWER(L11,2)</f>
        <v>730.999369</v>
      </c>
      <c r="Q11">
        <f>POWER(N11,2)</f>
        <v>1017.4918553993482</v>
      </c>
      <c r="R11">
        <f>C11*D11</f>
        <v>225</v>
      </c>
      <c r="S11">
        <f>POWER(C11,2)</f>
        <v>225</v>
      </c>
      <c r="T11">
        <f>39.6384 + (0.1727*C11)</f>
        <v>42.228899999999996</v>
      </c>
    </row>
    <row r="12" spans="1:20" ht="14.25" customHeight="1" x14ac:dyDescent="0.25">
      <c r="A12" s="4" t="s">
        <v>46</v>
      </c>
      <c r="B12" s="4" t="s">
        <v>4</v>
      </c>
      <c r="C12" s="4">
        <v>30</v>
      </c>
      <c r="D12" s="10">
        <v>35</v>
      </c>
      <c r="E12" s="17" t="s">
        <v>13</v>
      </c>
      <c r="F12">
        <f>C12-42.037</f>
        <v>-12.036999999999999</v>
      </c>
      <c r="G12">
        <f>POWER(F12,2)</f>
        <v>144.88936899999999</v>
      </c>
      <c r="H12">
        <v>134873.9259</v>
      </c>
      <c r="I12">
        <v>2497.67</v>
      </c>
      <c r="J12">
        <v>49.976647499999999</v>
      </c>
      <c r="K12" s="1">
        <v>42.036999999999999</v>
      </c>
      <c r="L12">
        <f>C12-K12</f>
        <v>-12.036999999999999</v>
      </c>
      <c r="M12">
        <v>46.898148149999997</v>
      </c>
      <c r="N12">
        <f>D12-M12</f>
        <v>-11.898148149999997</v>
      </c>
      <c r="O12">
        <f>L12*N12</f>
        <v>143.21800928154997</v>
      </c>
      <c r="P12">
        <f>POWER(L12,2)</f>
        <v>144.88936899999999</v>
      </c>
      <c r="Q12">
        <f>POWER(N12,2)</f>
        <v>141.56592939934836</v>
      </c>
      <c r="R12">
        <f>C12*D12</f>
        <v>1050</v>
      </c>
      <c r="S12">
        <f>POWER(C12,2)</f>
        <v>900</v>
      </c>
      <c r="T12">
        <f>39.6384 + (0.1727*C12)</f>
        <v>44.819399999999995</v>
      </c>
    </row>
    <row r="13" spans="1:20" ht="14.25" customHeight="1" x14ac:dyDescent="0.25">
      <c r="A13" s="4" t="s">
        <v>47</v>
      </c>
      <c r="B13" s="4" t="s">
        <v>4</v>
      </c>
      <c r="C13" s="4">
        <v>15</v>
      </c>
      <c r="D13" s="10">
        <v>20</v>
      </c>
      <c r="E13" s="17" t="s">
        <v>14</v>
      </c>
      <c r="F13">
        <f>C13-42.037</f>
        <v>-27.036999999999999</v>
      </c>
      <c r="G13">
        <f>POWER(F13,2)</f>
        <v>730.999369</v>
      </c>
      <c r="H13">
        <v>134873.9259</v>
      </c>
      <c r="I13">
        <v>2497.67</v>
      </c>
      <c r="J13">
        <v>49.976647499999999</v>
      </c>
      <c r="K13" s="1">
        <v>42.036999999999999</v>
      </c>
      <c r="L13">
        <f>C13-K13</f>
        <v>-27.036999999999999</v>
      </c>
      <c r="M13">
        <v>46.898148149999997</v>
      </c>
      <c r="N13">
        <f>D13-M13</f>
        <v>-26.898148149999997</v>
      </c>
      <c r="O13">
        <f>L13*N13</f>
        <v>727.24523153154985</v>
      </c>
      <c r="P13">
        <f>POWER(L13,2)</f>
        <v>730.999369</v>
      </c>
      <c r="Q13">
        <f>POWER(N13,2)</f>
        <v>723.51037389934822</v>
      </c>
      <c r="R13">
        <f>C13*D13</f>
        <v>300</v>
      </c>
      <c r="S13">
        <f>POWER(C13,2)</f>
        <v>225</v>
      </c>
      <c r="T13">
        <f>39.6384 + (0.1727*C13)</f>
        <v>42.228899999999996</v>
      </c>
    </row>
    <row r="14" spans="1:20" ht="14.25" customHeight="1" x14ac:dyDescent="0.25">
      <c r="A14" s="4" t="s">
        <v>48</v>
      </c>
      <c r="B14" s="4" t="s">
        <v>15</v>
      </c>
      <c r="C14" s="4">
        <v>20</v>
      </c>
      <c r="D14" s="10">
        <v>45</v>
      </c>
      <c r="E14" s="17" t="s">
        <v>16</v>
      </c>
      <c r="F14">
        <f>C14-42.037</f>
        <v>-22.036999999999999</v>
      </c>
      <c r="G14">
        <f>POWER(F14,2)</f>
        <v>485.62936899999994</v>
      </c>
      <c r="H14">
        <v>134873.9259</v>
      </c>
      <c r="I14">
        <v>2497.67</v>
      </c>
      <c r="J14">
        <v>49.976647499999999</v>
      </c>
      <c r="K14" s="1">
        <v>42.036999999999999</v>
      </c>
      <c r="L14">
        <f>C14-K14</f>
        <v>-22.036999999999999</v>
      </c>
      <c r="M14">
        <v>46.898148149999997</v>
      </c>
      <c r="N14">
        <f>D14-M14</f>
        <v>-1.8981481499999973</v>
      </c>
      <c r="O14">
        <f>L14*N14</f>
        <v>41.829490781549936</v>
      </c>
      <c r="P14">
        <f>POWER(L14,2)</f>
        <v>485.62936899999994</v>
      </c>
      <c r="Q14">
        <f>POWER(N14,2)</f>
        <v>3.602966399348412</v>
      </c>
      <c r="R14">
        <f>C14*D14</f>
        <v>900</v>
      </c>
      <c r="S14">
        <f>POWER(C14,2)</f>
        <v>400</v>
      </c>
      <c r="T14">
        <f>39.6384 + (0.1727*C14)</f>
        <v>43.092399999999998</v>
      </c>
    </row>
    <row r="15" spans="1:20" ht="14.25" customHeight="1" x14ac:dyDescent="0.25">
      <c r="A15" s="4" t="s">
        <v>49</v>
      </c>
      <c r="B15" s="4" t="s">
        <v>15</v>
      </c>
      <c r="C15" s="4">
        <v>42</v>
      </c>
      <c r="D15" s="10">
        <v>60</v>
      </c>
      <c r="E15" s="17" t="s">
        <v>17</v>
      </c>
      <c r="F15">
        <f>C15-42.037</f>
        <v>-3.6999999999999034E-2</v>
      </c>
      <c r="G15">
        <f>POWER(F15,2)</f>
        <v>1.3689999999999284E-3</v>
      </c>
      <c r="H15">
        <v>134873.9259</v>
      </c>
      <c r="I15">
        <v>2497.67</v>
      </c>
      <c r="J15">
        <v>49.976647499999999</v>
      </c>
      <c r="K15" s="1">
        <v>42.036999999999999</v>
      </c>
      <c r="L15">
        <f>C15-K15</f>
        <v>-3.6999999999999034E-2</v>
      </c>
      <c r="M15">
        <v>46.898148149999997</v>
      </c>
      <c r="N15">
        <f>D15-M15</f>
        <v>13.101851850000003</v>
      </c>
      <c r="O15">
        <f>L15*N15</f>
        <v>-0.48476851844998742</v>
      </c>
      <c r="P15">
        <f>POWER(L15,2)</f>
        <v>1.3689999999999284E-3</v>
      </c>
      <c r="Q15">
        <f>POWER(N15,2)</f>
        <v>171.6585218993485</v>
      </c>
      <c r="R15">
        <f>C15*D15</f>
        <v>2520</v>
      </c>
      <c r="S15">
        <f>POWER(C15,2)</f>
        <v>1764</v>
      </c>
      <c r="T15">
        <f>39.6384 + (0.1727*C15)</f>
        <v>46.891799999999996</v>
      </c>
    </row>
    <row r="16" spans="1:20" ht="14.25" customHeight="1" x14ac:dyDescent="0.25">
      <c r="A16" s="4" t="s">
        <v>50</v>
      </c>
      <c r="B16" s="4" t="s">
        <v>15</v>
      </c>
      <c r="C16" s="4">
        <v>26</v>
      </c>
      <c r="D16" s="10">
        <v>10</v>
      </c>
      <c r="E16" s="17" t="s">
        <v>18</v>
      </c>
      <c r="F16">
        <f>C16-42.037</f>
        <v>-16.036999999999999</v>
      </c>
      <c r="G16">
        <f>POWER(F16,2)</f>
        <v>257.18536899999998</v>
      </c>
      <c r="H16">
        <v>134873.9259</v>
      </c>
      <c r="I16">
        <v>2497.67</v>
      </c>
      <c r="J16">
        <v>49.976647499999999</v>
      </c>
      <c r="K16" s="1">
        <v>42.036999999999999</v>
      </c>
      <c r="L16">
        <f>C16-K16</f>
        <v>-16.036999999999999</v>
      </c>
      <c r="M16">
        <v>46.898148149999997</v>
      </c>
      <c r="N16">
        <f>D16-M16</f>
        <v>-36.898148149999997</v>
      </c>
      <c r="O16">
        <f>L16*N16</f>
        <v>591.73560188154988</v>
      </c>
      <c r="P16">
        <f>POWER(L16,2)</f>
        <v>257.18536899999998</v>
      </c>
      <c r="Q16">
        <f>POWER(N16,2)</f>
        <v>1361.4733368993482</v>
      </c>
      <c r="R16">
        <f>C16*D16</f>
        <v>260</v>
      </c>
      <c r="S16">
        <f>POWER(C16,2)</f>
        <v>676</v>
      </c>
      <c r="T16">
        <f>39.6384 + (0.1727*C16)</f>
        <v>44.128599999999999</v>
      </c>
    </row>
    <row r="17" spans="1:20" ht="14.25" customHeight="1" x14ac:dyDescent="0.25">
      <c r="A17" s="4" t="s">
        <v>51</v>
      </c>
      <c r="B17" s="4" t="s">
        <v>19</v>
      </c>
      <c r="C17" s="4">
        <v>26</v>
      </c>
      <c r="D17" s="10">
        <v>45</v>
      </c>
      <c r="E17" s="17" t="s">
        <v>20</v>
      </c>
      <c r="F17">
        <f>C17-42.037</f>
        <v>-16.036999999999999</v>
      </c>
      <c r="G17">
        <f>POWER(F17,2)</f>
        <v>257.18536899999998</v>
      </c>
      <c r="H17">
        <v>134873.9259</v>
      </c>
      <c r="I17">
        <v>2497.67</v>
      </c>
      <c r="J17">
        <v>49.976647499999999</v>
      </c>
      <c r="K17" s="1">
        <v>42.036999999999999</v>
      </c>
      <c r="L17">
        <f>C17-K17</f>
        <v>-16.036999999999999</v>
      </c>
      <c r="M17">
        <v>46.898148149999997</v>
      </c>
      <c r="N17">
        <f>D17-M17</f>
        <v>-1.8981481499999973</v>
      </c>
      <c r="O17">
        <f>L17*N17</f>
        <v>30.440601881549956</v>
      </c>
      <c r="P17">
        <f>POWER(L17,2)</f>
        <v>257.18536899999998</v>
      </c>
      <c r="Q17">
        <f>POWER(N17,2)</f>
        <v>3.602966399348412</v>
      </c>
      <c r="R17">
        <f>C17*D17</f>
        <v>1170</v>
      </c>
      <c r="S17">
        <f>POWER(C17,2)</f>
        <v>676</v>
      </c>
      <c r="T17">
        <f>39.6384 + (0.1727*C17)</f>
        <v>44.128599999999999</v>
      </c>
    </row>
    <row r="18" spans="1:20" ht="14.25" customHeight="1" x14ac:dyDescent="0.25">
      <c r="A18" s="4" t="s">
        <v>52</v>
      </c>
      <c r="B18" s="4" t="s">
        <v>15</v>
      </c>
      <c r="C18" s="4">
        <v>49</v>
      </c>
      <c r="D18" s="10">
        <v>90</v>
      </c>
      <c r="E18" s="17" t="s">
        <v>21</v>
      </c>
      <c r="F18">
        <f>C18-42.037</f>
        <v>6.963000000000001</v>
      </c>
      <c r="G18">
        <f>POWER(F18,2)</f>
        <v>48.48336900000001</v>
      </c>
      <c r="H18">
        <v>134873.9259</v>
      </c>
      <c r="I18">
        <v>2497.67</v>
      </c>
      <c r="J18">
        <v>49.976647499999999</v>
      </c>
      <c r="K18" s="1">
        <v>42.036999999999999</v>
      </c>
      <c r="L18">
        <f>C18-K18</f>
        <v>6.963000000000001</v>
      </c>
      <c r="M18">
        <v>46.898148149999997</v>
      </c>
      <c r="N18">
        <f>D18-M18</f>
        <v>43.101851850000003</v>
      </c>
      <c r="O18">
        <f>L18*N18</f>
        <v>300.11819443155008</v>
      </c>
      <c r="P18">
        <f>POWER(L18,2)</f>
        <v>48.48336900000001</v>
      </c>
      <c r="Q18">
        <f>POWER(N18,2)</f>
        <v>1857.7696328993486</v>
      </c>
      <c r="R18">
        <f>C18*D18</f>
        <v>4410</v>
      </c>
      <c r="S18">
        <f>POWER(C18,2)</f>
        <v>2401</v>
      </c>
      <c r="T18">
        <f>39.6384 + (0.1727*C18)</f>
        <v>48.100699999999996</v>
      </c>
    </row>
    <row r="19" spans="1:20" ht="14.25" customHeight="1" x14ac:dyDescent="0.25">
      <c r="A19" s="4" t="s">
        <v>53</v>
      </c>
      <c r="B19" s="4" t="s">
        <v>22</v>
      </c>
      <c r="C19" s="4">
        <v>115</v>
      </c>
      <c r="D19" s="10">
        <v>215</v>
      </c>
      <c r="E19" s="17" t="s">
        <v>23</v>
      </c>
      <c r="F19">
        <f>C19-42.037</f>
        <v>72.962999999999994</v>
      </c>
      <c r="G19">
        <f>POWER(F19,2)</f>
        <v>5323.5993689999987</v>
      </c>
      <c r="H19">
        <v>134873.9259</v>
      </c>
      <c r="I19">
        <v>2497.67</v>
      </c>
      <c r="J19">
        <v>49.976647499999999</v>
      </c>
      <c r="K19" s="1">
        <v>42.036999999999999</v>
      </c>
      <c r="L19">
        <f>C19-K19</f>
        <v>72.962999999999994</v>
      </c>
      <c r="M19">
        <v>46.898148149999997</v>
      </c>
      <c r="N19">
        <f>D19-M19</f>
        <v>168.10185185</v>
      </c>
      <c r="O19">
        <f>L19*N19</f>
        <v>12265.21541653155</v>
      </c>
      <c r="P19">
        <f>POWER(L19,2)</f>
        <v>5323.5993689999987</v>
      </c>
      <c r="Q19">
        <f>POWER(N19,2)</f>
        <v>28258.23259539935</v>
      </c>
      <c r="R19">
        <f>C19*D19</f>
        <v>24725</v>
      </c>
      <c r="S19">
        <f>POWER(C19,2)</f>
        <v>13225</v>
      </c>
      <c r="T19">
        <f>39.6384 + (0.1727*C19)</f>
        <v>59.498899999999992</v>
      </c>
    </row>
    <row r="20" spans="1:20" ht="14.25" customHeight="1" x14ac:dyDescent="0.25">
      <c r="A20" s="4" t="s">
        <v>54</v>
      </c>
      <c r="B20" s="4" t="s">
        <v>15</v>
      </c>
      <c r="C20" s="4">
        <v>42</v>
      </c>
      <c r="D20" s="10">
        <v>120</v>
      </c>
      <c r="E20" s="17" t="s">
        <v>24</v>
      </c>
      <c r="F20">
        <f>C20-42.037</f>
        <v>-3.6999999999999034E-2</v>
      </c>
      <c r="G20">
        <f>POWER(F20,2)</f>
        <v>1.3689999999999284E-3</v>
      </c>
      <c r="H20">
        <v>134873.9259</v>
      </c>
      <c r="I20">
        <v>2497.67</v>
      </c>
      <c r="J20">
        <v>49.976647499999999</v>
      </c>
      <c r="K20" s="1">
        <v>42.036999999999999</v>
      </c>
      <c r="L20">
        <f>C20-K20</f>
        <v>-3.6999999999999034E-2</v>
      </c>
      <c r="M20">
        <v>46.898148149999997</v>
      </c>
      <c r="N20">
        <f>D20-M20</f>
        <v>73.101851850000003</v>
      </c>
      <c r="O20">
        <f>L20*N20</f>
        <v>-2.7047685184499293</v>
      </c>
      <c r="P20">
        <f>POWER(L20,2)</f>
        <v>1.3689999999999284E-3</v>
      </c>
      <c r="Q20">
        <f>POWER(N20,2)</f>
        <v>5343.880743899349</v>
      </c>
      <c r="R20">
        <f>C20*D20</f>
        <v>5040</v>
      </c>
      <c r="S20">
        <f>POWER(C20,2)</f>
        <v>1764</v>
      </c>
      <c r="T20">
        <f>39.6384 + (0.1727*C20)</f>
        <v>46.891799999999996</v>
      </c>
    </row>
    <row r="21" spans="1:20" ht="14.25" customHeight="1" x14ac:dyDescent="0.25">
      <c r="A21" s="4" t="s">
        <v>55</v>
      </c>
      <c r="B21" s="4" t="s">
        <v>15</v>
      </c>
      <c r="C21" s="4">
        <v>10</v>
      </c>
      <c r="D21" s="10">
        <v>20</v>
      </c>
      <c r="E21" s="17" t="s">
        <v>25</v>
      </c>
      <c r="F21">
        <f>C21-42.037</f>
        <v>-32.036999999999999</v>
      </c>
      <c r="G21">
        <f>POWER(F21,2)</f>
        <v>1026.369369</v>
      </c>
      <c r="H21">
        <v>134873.9259</v>
      </c>
      <c r="I21">
        <v>2497.67</v>
      </c>
      <c r="J21">
        <v>49.976647499999999</v>
      </c>
      <c r="K21" s="1">
        <v>42.036999999999999</v>
      </c>
      <c r="L21">
        <f>C21-K21</f>
        <v>-32.036999999999999</v>
      </c>
      <c r="M21">
        <v>46.898148149999997</v>
      </c>
      <c r="N21">
        <f>D21-M21</f>
        <v>-26.898148149999997</v>
      </c>
      <c r="O21">
        <f>L21*N21</f>
        <v>861.73597228154983</v>
      </c>
      <c r="P21">
        <f>POWER(L21,2)</f>
        <v>1026.369369</v>
      </c>
      <c r="Q21">
        <f>POWER(N21,2)</f>
        <v>723.51037389934822</v>
      </c>
      <c r="R21">
        <f>C21*D21</f>
        <v>200</v>
      </c>
      <c r="S21">
        <f>POWER(C21,2)</f>
        <v>100</v>
      </c>
      <c r="T21">
        <f>39.6384 + (0.1727*C21)</f>
        <v>41.365399999999994</v>
      </c>
    </row>
    <row r="22" spans="1:20" ht="14.25" customHeight="1" x14ac:dyDescent="0.25">
      <c r="A22" s="4" t="s">
        <v>56</v>
      </c>
      <c r="B22" s="4" t="s">
        <v>15</v>
      </c>
      <c r="C22" s="4">
        <v>31</v>
      </c>
      <c r="D22" s="10">
        <v>30</v>
      </c>
      <c r="E22" s="17" t="s">
        <v>26</v>
      </c>
      <c r="F22">
        <f>C22-42.037</f>
        <v>-11.036999999999999</v>
      </c>
      <c r="G22">
        <f>POWER(F22,2)</f>
        <v>121.81536899999998</v>
      </c>
      <c r="H22">
        <v>134873.9259</v>
      </c>
      <c r="I22">
        <v>2497.67</v>
      </c>
      <c r="J22">
        <v>49.976647499999999</v>
      </c>
      <c r="K22" s="1">
        <v>42.036999999999999</v>
      </c>
      <c r="L22">
        <f>C22-K22</f>
        <v>-11.036999999999999</v>
      </c>
      <c r="M22">
        <v>46.898148149999997</v>
      </c>
      <c r="N22">
        <f>D22-M22</f>
        <v>-16.898148149999997</v>
      </c>
      <c r="O22">
        <f>L22*N22</f>
        <v>186.50486113154994</v>
      </c>
      <c r="P22">
        <f>POWER(L22,2)</f>
        <v>121.81536899999998</v>
      </c>
      <c r="Q22">
        <f>POWER(N22,2)</f>
        <v>285.54741089934834</v>
      </c>
      <c r="R22">
        <f>C22*D22</f>
        <v>930</v>
      </c>
      <c r="S22">
        <f>POWER(C22,2)</f>
        <v>961</v>
      </c>
      <c r="T22">
        <f>39.6384 + (0.1727*C22)</f>
        <v>44.992099999999994</v>
      </c>
    </row>
    <row r="23" spans="1:20" ht="14.25" customHeight="1" x14ac:dyDescent="0.25">
      <c r="A23" s="4" t="s">
        <v>57</v>
      </c>
      <c r="B23" s="4" t="s">
        <v>15</v>
      </c>
      <c r="C23" s="4">
        <v>37</v>
      </c>
      <c r="D23" s="10">
        <v>45</v>
      </c>
      <c r="E23" s="17" t="s">
        <v>27</v>
      </c>
      <c r="F23">
        <f>C23-42.037</f>
        <v>-5.036999999999999</v>
      </c>
      <c r="G23">
        <f>POWER(F23,2)</f>
        <v>25.371368999999991</v>
      </c>
      <c r="H23">
        <v>134873.9259</v>
      </c>
      <c r="I23">
        <v>2497.67</v>
      </c>
      <c r="J23">
        <v>49.976647499999999</v>
      </c>
      <c r="K23" s="1">
        <v>42.036999999999999</v>
      </c>
      <c r="L23">
        <f>C23-K23</f>
        <v>-5.036999999999999</v>
      </c>
      <c r="M23">
        <v>46.898148149999997</v>
      </c>
      <c r="N23">
        <f>D23-M23</f>
        <v>-1.8981481499999973</v>
      </c>
      <c r="O23">
        <f>L23*N23</f>
        <v>9.5609722315499841</v>
      </c>
      <c r="P23">
        <f>POWER(L23,2)</f>
        <v>25.371368999999991</v>
      </c>
      <c r="Q23">
        <f>POWER(N23,2)</f>
        <v>3.602966399348412</v>
      </c>
      <c r="R23">
        <f>C23*D23</f>
        <v>1665</v>
      </c>
      <c r="S23">
        <f>POWER(C23,2)</f>
        <v>1369</v>
      </c>
      <c r="T23">
        <f>39.6384 + (0.1727*C23)</f>
        <v>46.028299999999994</v>
      </c>
    </row>
    <row r="24" spans="1:20" ht="14.25" customHeight="1" x14ac:dyDescent="0.25">
      <c r="A24" s="4" t="s">
        <v>58</v>
      </c>
      <c r="B24" s="4" t="s">
        <v>15</v>
      </c>
      <c r="C24" s="4">
        <v>51</v>
      </c>
      <c r="D24" s="10">
        <v>63</v>
      </c>
      <c r="E24" s="17" t="s">
        <v>28</v>
      </c>
      <c r="F24">
        <f>C24-42.037</f>
        <v>8.963000000000001</v>
      </c>
      <c r="G24">
        <f>POWER(F24,2)</f>
        <v>80.335369000000014</v>
      </c>
      <c r="H24">
        <v>134873.9259</v>
      </c>
      <c r="I24">
        <v>2497.67</v>
      </c>
      <c r="J24">
        <v>49.976647499999999</v>
      </c>
      <c r="K24" s="1">
        <v>42.036999999999999</v>
      </c>
      <c r="L24">
        <f>C24-K24</f>
        <v>8.963000000000001</v>
      </c>
      <c r="M24">
        <v>46.898148149999997</v>
      </c>
      <c r="N24">
        <f>D24-M24</f>
        <v>16.101851850000003</v>
      </c>
      <c r="O24">
        <f>L24*N24</f>
        <v>144.32089813155005</v>
      </c>
      <c r="P24">
        <f>POWER(L24,2)</f>
        <v>80.335369000000014</v>
      </c>
      <c r="Q24">
        <f>POWER(N24,2)</f>
        <v>259.26963299934852</v>
      </c>
      <c r="R24">
        <f>C24*D24</f>
        <v>3213</v>
      </c>
      <c r="S24">
        <f>POWER(C24,2)</f>
        <v>2601</v>
      </c>
      <c r="T24">
        <f>39.6384 + (0.1727*C24)</f>
        <v>48.446099999999994</v>
      </c>
    </row>
    <row r="25" spans="1:20" ht="14.25" customHeight="1" x14ac:dyDescent="0.25">
      <c r="A25" s="4" t="s">
        <v>59</v>
      </c>
      <c r="B25" s="4" t="s">
        <v>15</v>
      </c>
      <c r="C25" s="4">
        <v>51</v>
      </c>
      <c r="D25" s="10">
        <v>60</v>
      </c>
      <c r="E25" s="17" t="s">
        <v>31</v>
      </c>
      <c r="F25">
        <f>C25-42.037</f>
        <v>8.963000000000001</v>
      </c>
      <c r="G25">
        <f>POWER(F25,2)</f>
        <v>80.335369000000014</v>
      </c>
      <c r="H25">
        <v>134873.9259</v>
      </c>
      <c r="I25">
        <v>2497.67</v>
      </c>
      <c r="J25">
        <v>49.976647499999999</v>
      </c>
      <c r="K25" s="1">
        <v>42.036999999999999</v>
      </c>
      <c r="L25">
        <f>C25-K25</f>
        <v>8.963000000000001</v>
      </c>
      <c r="M25">
        <v>46.898148149999997</v>
      </c>
      <c r="N25">
        <f>D25-M25</f>
        <v>13.101851850000003</v>
      </c>
      <c r="O25">
        <f>L25*N25</f>
        <v>117.43189813155004</v>
      </c>
      <c r="P25">
        <f>POWER(L25,2)</f>
        <v>80.335369000000014</v>
      </c>
      <c r="Q25">
        <f>POWER(N25,2)</f>
        <v>171.6585218993485</v>
      </c>
      <c r="R25">
        <f>C25*D25</f>
        <v>3060</v>
      </c>
      <c r="S25">
        <f>POWER(C25,2)</f>
        <v>2601</v>
      </c>
      <c r="T25">
        <f>39.6384 + (0.1727*C25)</f>
        <v>48.446099999999994</v>
      </c>
    </row>
    <row r="26" spans="1:20" ht="14.25" customHeight="1" x14ac:dyDescent="0.25">
      <c r="A26" s="4" t="s">
        <v>60</v>
      </c>
      <c r="B26" s="4" t="s">
        <v>15</v>
      </c>
      <c r="C26" s="4">
        <v>18</v>
      </c>
      <c r="D26" s="10">
        <v>20</v>
      </c>
      <c r="E26" s="17" t="s">
        <v>31</v>
      </c>
      <c r="F26">
        <f>C26-42.037</f>
        <v>-24.036999999999999</v>
      </c>
      <c r="G26">
        <f>POWER(F26,2)</f>
        <v>577.77736899999991</v>
      </c>
      <c r="H26">
        <v>134873.9259</v>
      </c>
      <c r="I26">
        <v>2497.67</v>
      </c>
      <c r="J26">
        <v>49.976647499999999</v>
      </c>
      <c r="K26" s="1">
        <v>42.036999999999999</v>
      </c>
      <c r="L26">
        <f>C26-K26</f>
        <v>-24.036999999999999</v>
      </c>
      <c r="M26">
        <v>46.898148149999997</v>
      </c>
      <c r="N26">
        <f>D26-M26</f>
        <v>-26.898148149999997</v>
      </c>
      <c r="O26">
        <f>L26*N26</f>
        <v>646.55078708154986</v>
      </c>
      <c r="P26">
        <f>POWER(L26,2)</f>
        <v>577.77736899999991</v>
      </c>
      <c r="Q26">
        <f>POWER(N26,2)</f>
        <v>723.51037389934822</v>
      </c>
      <c r="R26">
        <f>C26*D26</f>
        <v>360</v>
      </c>
      <c r="S26">
        <f>POWER(C26,2)</f>
        <v>324</v>
      </c>
      <c r="T26">
        <f>39.6384 + (0.1727*C26)</f>
        <v>42.747</v>
      </c>
    </row>
    <row r="27" spans="1:20" ht="14.25" customHeight="1" x14ac:dyDescent="0.25">
      <c r="A27" s="4" t="s">
        <v>61</v>
      </c>
      <c r="B27" s="4" t="s">
        <v>15</v>
      </c>
      <c r="C27" s="4">
        <v>28</v>
      </c>
      <c r="D27" s="10">
        <v>60</v>
      </c>
      <c r="E27" s="17" t="s">
        <v>32</v>
      </c>
      <c r="F27">
        <f>C27-42.037</f>
        <v>-14.036999999999999</v>
      </c>
      <c r="G27">
        <f>POWER(F27,2)</f>
        <v>197.03736899999998</v>
      </c>
      <c r="H27">
        <v>134873.9259</v>
      </c>
      <c r="I27">
        <v>2497.67</v>
      </c>
      <c r="J27">
        <v>49.976647499999999</v>
      </c>
      <c r="K27" s="1">
        <v>42.036999999999999</v>
      </c>
      <c r="L27">
        <f>C27-K27</f>
        <v>-14.036999999999999</v>
      </c>
      <c r="M27">
        <v>46.898148149999997</v>
      </c>
      <c r="N27">
        <f>D27-M27</f>
        <v>13.101851850000003</v>
      </c>
      <c r="O27">
        <f>L27*N27</f>
        <v>-183.91069441845002</v>
      </c>
      <c r="P27">
        <f>POWER(L27,2)</f>
        <v>197.03736899999998</v>
      </c>
      <c r="Q27">
        <f>POWER(N27,2)</f>
        <v>171.6585218993485</v>
      </c>
      <c r="R27">
        <f>C27*D27</f>
        <v>1680</v>
      </c>
      <c r="S27">
        <f>POWER(C27,2)</f>
        <v>784</v>
      </c>
      <c r="T27">
        <f>39.6384 + (0.1727*C27)</f>
        <v>44.473999999999997</v>
      </c>
    </row>
    <row r="28" spans="1:20" ht="14.25" customHeight="1" x14ac:dyDescent="0.25">
      <c r="A28" s="4" t="s">
        <v>62</v>
      </c>
      <c r="B28" s="4" t="s">
        <v>15</v>
      </c>
      <c r="C28" s="4">
        <v>73</v>
      </c>
      <c r="D28" s="10">
        <v>15</v>
      </c>
      <c r="E28" s="17" t="s">
        <v>33</v>
      </c>
      <c r="F28">
        <f>C28-42.037</f>
        <v>30.963000000000001</v>
      </c>
      <c r="G28">
        <f>POWER(F28,2)</f>
        <v>958.70736900000009</v>
      </c>
      <c r="H28">
        <v>134873.9259</v>
      </c>
      <c r="I28">
        <v>2497.67</v>
      </c>
      <c r="J28">
        <v>49.976647499999999</v>
      </c>
      <c r="K28" s="1">
        <v>42.036999999999999</v>
      </c>
      <c r="L28">
        <f>C28-K28</f>
        <v>30.963000000000001</v>
      </c>
      <c r="M28">
        <v>46.898148149999997</v>
      </c>
      <c r="N28">
        <f>D28-M28</f>
        <v>-31.898148149999997</v>
      </c>
      <c r="O28">
        <f>L28*N28</f>
        <v>-987.66236116844993</v>
      </c>
      <c r="P28">
        <f>POWER(L28,2)</f>
        <v>958.70736900000009</v>
      </c>
      <c r="Q28">
        <f>POWER(N28,2)</f>
        <v>1017.4918553993482</v>
      </c>
      <c r="R28">
        <f>C28*D28</f>
        <v>1095</v>
      </c>
      <c r="S28">
        <f>POWER(C28,2)</f>
        <v>5329</v>
      </c>
      <c r="T28">
        <f>39.6384 + (0.1727*C28)</f>
        <v>52.245499999999993</v>
      </c>
    </row>
    <row r="29" spans="1:20" ht="14.25" customHeight="1" x14ac:dyDescent="0.25">
      <c r="A29" s="5" t="s">
        <v>63</v>
      </c>
      <c r="B29" s="6" t="s">
        <v>15</v>
      </c>
      <c r="C29" s="4">
        <v>26</v>
      </c>
      <c r="D29" s="10">
        <v>30</v>
      </c>
      <c r="E29" s="17" t="s">
        <v>35</v>
      </c>
      <c r="F29">
        <f>C29-42.037</f>
        <v>-16.036999999999999</v>
      </c>
      <c r="G29">
        <f>POWER(F29,2)</f>
        <v>257.18536899999998</v>
      </c>
      <c r="H29">
        <v>134873.9259</v>
      </c>
      <c r="I29">
        <v>2497.67</v>
      </c>
      <c r="J29">
        <v>49.976647499999999</v>
      </c>
      <c r="K29" s="1">
        <v>42.036999999999999</v>
      </c>
      <c r="L29">
        <f>C29-K29</f>
        <v>-16.036999999999999</v>
      </c>
      <c r="M29">
        <v>46.898148149999997</v>
      </c>
      <c r="N29">
        <f>D29-M29</f>
        <v>-16.898148149999997</v>
      </c>
      <c r="O29">
        <f>L29*N29</f>
        <v>270.99560188154993</v>
      </c>
      <c r="P29">
        <f>POWER(L29,2)</f>
        <v>257.18536899999998</v>
      </c>
      <c r="Q29">
        <f>POWER(N29,2)</f>
        <v>285.54741089934834</v>
      </c>
      <c r="R29">
        <f>C29*D29</f>
        <v>780</v>
      </c>
      <c r="S29">
        <f>POWER(C29,2)</f>
        <v>676</v>
      </c>
      <c r="T29">
        <f>39.6384 + (0.1727*C29)</f>
        <v>44.128599999999999</v>
      </c>
    </row>
    <row r="30" spans="1:20" ht="14.25" customHeight="1" x14ac:dyDescent="0.25">
      <c r="A30" s="4" t="s">
        <v>64</v>
      </c>
      <c r="B30" s="4" t="s">
        <v>15</v>
      </c>
      <c r="C30" s="4">
        <v>23</v>
      </c>
      <c r="D30" s="10">
        <v>60</v>
      </c>
      <c r="E30" s="17" t="s">
        <v>33</v>
      </c>
      <c r="F30">
        <f>C30-42.037</f>
        <v>-19.036999999999999</v>
      </c>
      <c r="G30">
        <f>POWER(F30,2)</f>
        <v>362.40736899999996</v>
      </c>
      <c r="H30">
        <v>134873.9259</v>
      </c>
      <c r="I30">
        <v>2497.67</v>
      </c>
      <c r="J30">
        <v>49.976647499999999</v>
      </c>
      <c r="K30" s="1">
        <v>42.036999999999999</v>
      </c>
      <c r="L30">
        <f>C30-K30</f>
        <v>-19.036999999999999</v>
      </c>
      <c r="M30">
        <v>46.898148149999997</v>
      </c>
      <c r="N30">
        <f>D30-M30</f>
        <v>13.101851850000003</v>
      </c>
      <c r="O30">
        <f>L30*N30</f>
        <v>-249.41995366845003</v>
      </c>
      <c r="P30">
        <f>POWER(L30,2)</f>
        <v>362.40736899999996</v>
      </c>
      <c r="Q30">
        <f>POWER(N30,2)</f>
        <v>171.6585218993485</v>
      </c>
      <c r="R30">
        <f>C30*D30</f>
        <v>1380</v>
      </c>
      <c r="S30">
        <f>POWER(C30,2)</f>
        <v>529</v>
      </c>
      <c r="T30">
        <f>39.6384 + (0.1727*C30)</f>
        <v>43.610499999999995</v>
      </c>
    </row>
    <row r="31" spans="1:20" ht="14.25" customHeight="1" x14ac:dyDescent="0.25">
      <c r="A31" s="4" t="s">
        <v>65</v>
      </c>
      <c r="B31" s="4" t="s">
        <v>15</v>
      </c>
      <c r="C31" s="4">
        <v>280</v>
      </c>
      <c r="D31" s="10">
        <v>45</v>
      </c>
      <c r="E31" s="17" t="s">
        <v>33</v>
      </c>
      <c r="F31">
        <f>C31-42.037</f>
        <v>237.96299999999999</v>
      </c>
      <c r="G31">
        <f>POWER(F31,2)</f>
        <v>56626.389368999997</v>
      </c>
      <c r="H31">
        <v>134873.9259</v>
      </c>
      <c r="I31">
        <v>2497.67</v>
      </c>
      <c r="J31">
        <v>49.976647499999999</v>
      </c>
      <c r="K31" s="1">
        <v>42.036999999999999</v>
      </c>
      <c r="L31">
        <f>C31-K31</f>
        <v>237.96299999999999</v>
      </c>
      <c r="M31">
        <v>46.898148149999997</v>
      </c>
      <c r="N31">
        <f>D31-M31</f>
        <v>-1.8981481499999973</v>
      </c>
      <c r="O31">
        <f>L31*N31</f>
        <v>-451.68902821844932</v>
      </c>
      <c r="P31">
        <f>POWER(L31,2)</f>
        <v>56626.389368999997</v>
      </c>
      <c r="Q31">
        <f>POWER(N31,2)</f>
        <v>3.602966399348412</v>
      </c>
      <c r="R31">
        <f>C31*D31</f>
        <v>12600</v>
      </c>
      <c r="S31">
        <f>POWER(C31,2)</f>
        <v>78400</v>
      </c>
      <c r="T31">
        <f>39.6384 + (0.1727*C31)</f>
        <v>87.994399999999985</v>
      </c>
    </row>
    <row r="32" spans="1:20" ht="14.25" customHeight="1" x14ac:dyDescent="0.25">
      <c r="A32" s="4" t="s">
        <v>66</v>
      </c>
      <c r="B32" s="10" t="s">
        <v>15</v>
      </c>
      <c r="C32" s="4">
        <v>23</v>
      </c>
      <c r="D32" s="10">
        <v>40</v>
      </c>
      <c r="E32" s="17" t="s">
        <v>34</v>
      </c>
      <c r="F32">
        <f>C32-42.037</f>
        <v>-19.036999999999999</v>
      </c>
      <c r="G32">
        <f>POWER(F32,2)</f>
        <v>362.40736899999996</v>
      </c>
      <c r="H32">
        <v>134873.9259</v>
      </c>
      <c r="I32">
        <v>2497.67</v>
      </c>
      <c r="J32">
        <v>49.976647499999999</v>
      </c>
      <c r="K32" s="1">
        <v>42.036999999999999</v>
      </c>
      <c r="L32">
        <f>C32-K32</f>
        <v>-19.036999999999999</v>
      </c>
      <c r="M32">
        <v>46.898148149999997</v>
      </c>
      <c r="N32">
        <f>D32-M32</f>
        <v>-6.8981481499999973</v>
      </c>
      <c r="O32">
        <f>L32*N32</f>
        <v>131.32004633154995</v>
      </c>
      <c r="P32">
        <f>POWER(L32,2)</f>
        <v>362.40736899999996</v>
      </c>
      <c r="Q32">
        <f>POWER(N32,2)</f>
        <v>47.584447899348383</v>
      </c>
      <c r="R32">
        <f>C32*D32</f>
        <v>920</v>
      </c>
      <c r="S32">
        <f>POWER(C32,2)</f>
        <v>529</v>
      </c>
      <c r="T32">
        <f>39.6384 + (0.1727*C32)</f>
        <v>43.610499999999995</v>
      </c>
    </row>
    <row r="33" spans="1:20" ht="14.25" customHeight="1" x14ac:dyDescent="0.25">
      <c r="A33" s="5" t="s">
        <v>68</v>
      </c>
      <c r="B33" s="11" t="s">
        <v>15</v>
      </c>
      <c r="C33" s="5">
        <v>26</v>
      </c>
      <c r="D33" s="11">
        <v>39</v>
      </c>
      <c r="E33" s="18" t="s">
        <v>69</v>
      </c>
      <c r="F33">
        <f>C33-42.037</f>
        <v>-16.036999999999999</v>
      </c>
      <c r="G33">
        <f>POWER(F33,2)</f>
        <v>257.18536899999998</v>
      </c>
      <c r="H33">
        <v>134873.9259</v>
      </c>
      <c r="I33">
        <v>2497.67</v>
      </c>
      <c r="J33">
        <v>49.976647499999999</v>
      </c>
      <c r="K33" s="1">
        <v>42.036999999999999</v>
      </c>
      <c r="L33">
        <f>C33-K33</f>
        <v>-16.036999999999999</v>
      </c>
      <c r="M33">
        <v>46.898148149999997</v>
      </c>
      <c r="N33">
        <f>D33-M33</f>
        <v>-7.8981481499999973</v>
      </c>
      <c r="O33">
        <f>L33*N33</f>
        <v>126.66260188154995</v>
      </c>
      <c r="P33">
        <f>POWER(L33,2)</f>
        <v>257.18536899999998</v>
      </c>
      <c r="Q33">
        <f>POWER(N33,2)</f>
        <v>62.380744199348378</v>
      </c>
      <c r="R33">
        <f>C33*D33</f>
        <v>1014</v>
      </c>
      <c r="S33">
        <f>POWER(C33,2)</f>
        <v>676</v>
      </c>
      <c r="T33">
        <f>39.6384 + (0.1727*C33)</f>
        <v>44.128599999999999</v>
      </c>
    </row>
    <row r="34" spans="1:20" ht="14.25" customHeight="1" x14ac:dyDescent="0.25">
      <c r="A34" s="4" t="s">
        <v>71</v>
      </c>
      <c r="B34" s="12" t="s">
        <v>15</v>
      </c>
      <c r="C34" s="8">
        <v>26</v>
      </c>
      <c r="D34" s="12">
        <v>28</v>
      </c>
      <c r="E34" s="19" t="s">
        <v>72</v>
      </c>
      <c r="F34">
        <f>C34-42.037</f>
        <v>-16.036999999999999</v>
      </c>
      <c r="G34">
        <f>POWER(F34,2)</f>
        <v>257.18536899999998</v>
      </c>
      <c r="H34">
        <v>134873.9259</v>
      </c>
      <c r="I34">
        <v>2497.67</v>
      </c>
      <c r="J34">
        <v>49.976647499999999</v>
      </c>
      <c r="K34" s="1">
        <v>42.036999999999999</v>
      </c>
      <c r="L34">
        <f>C34-K34</f>
        <v>-16.036999999999999</v>
      </c>
      <c r="M34">
        <v>46.898148149999997</v>
      </c>
      <c r="N34">
        <f>D34-M34</f>
        <v>-18.898148149999997</v>
      </c>
      <c r="O34">
        <f>L34*N34</f>
        <v>303.06960188154994</v>
      </c>
      <c r="P34">
        <f>POWER(L34,2)</f>
        <v>257.18536899999998</v>
      </c>
      <c r="Q34">
        <f>POWER(N34,2)</f>
        <v>357.14000349934832</v>
      </c>
      <c r="R34">
        <f>C34*D34</f>
        <v>728</v>
      </c>
      <c r="S34">
        <f>POWER(C34,2)</f>
        <v>676</v>
      </c>
      <c r="T34">
        <f>39.6384 + (0.1727*C34)</f>
        <v>44.128599999999999</v>
      </c>
    </row>
    <row r="35" spans="1:20" ht="14.25" customHeight="1" x14ac:dyDescent="0.25">
      <c r="A35" s="5" t="s">
        <v>85</v>
      </c>
      <c r="B35" s="12" t="s">
        <v>15</v>
      </c>
      <c r="C35" s="8">
        <v>26</v>
      </c>
      <c r="D35" s="12">
        <v>63</v>
      </c>
      <c r="E35" s="19" t="s">
        <v>73</v>
      </c>
      <c r="F35">
        <f>C35-42.037</f>
        <v>-16.036999999999999</v>
      </c>
      <c r="G35">
        <f>POWER(F35,2)</f>
        <v>257.18536899999998</v>
      </c>
      <c r="H35">
        <v>134873.9259</v>
      </c>
      <c r="I35">
        <v>2497.67</v>
      </c>
      <c r="J35">
        <v>49.976647499999999</v>
      </c>
      <c r="K35" s="1">
        <v>42.036999999999999</v>
      </c>
      <c r="L35">
        <f>C35-K35</f>
        <v>-16.036999999999999</v>
      </c>
      <c r="M35">
        <v>46.898148149999997</v>
      </c>
      <c r="N35">
        <f>D35-M35</f>
        <v>16.101851850000003</v>
      </c>
      <c r="O35">
        <f>L35*N35</f>
        <v>-258.22539811845002</v>
      </c>
      <c r="P35">
        <f>POWER(L35,2)</f>
        <v>257.18536899999998</v>
      </c>
      <c r="Q35">
        <f>POWER(N35,2)</f>
        <v>259.26963299934852</v>
      </c>
      <c r="R35">
        <f>C35*D35</f>
        <v>1638</v>
      </c>
      <c r="S35">
        <f>POWER(C35,2)</f>
        <v>676</v>
      </c>
      <c r="T35">
        <f>39.6384 + (0.1727*C35)</f>
        <v>44.128599999999999</v>
      </c>
    </row>
    <row r="36" spans="1:20" ht="14.25" customHeight="1" x14ac:dyDescent="0.25">
      <c r="A36" s="5" t="s">
        <v>86</v>
      </c>
      <c r="B36" s="13" t="s">
        <v>15</v>
      </c>
      <c r="C36" s="13">
        <v>56</v>
      </c>
      <c r="D36" s="13">
        <v>50</v>
      </c>
      <c r="E36" s="20" t="s">
        <v>74</v>
      </c>
      <c r="F36">
        <f>C36-42.037</f>
        <v>13.963000000000001</v>
      </c>
      <c r="G36">
        <f>POWER(F36,2)</f>
        <v>194.96536900000004</v>
      </c>
      <c r="H36">
        <v>134873.9259</v>
      </c>
      <c r="I36">
        <v>2497.67</v>
      </c>
      <c r="J36">
        <v>49.976647499999999</v>
      </c>
      <c r="K36" s="1">
        <v>42.036999999999999</v>
      </c>
      <c r="L36">
        <f>C36-K36</f>
        <v>13.963000000000001</v>
      </c>
      <c r="M36">
        <v>46.898148149999997</v>
      </c>
      <c r="N36">
        <f>D36-M36</f>
        <v>3.1018518500000027</v>
      </c>
      <c r="O36">
        <f>L36*N36</f>
        <v>43.311157381550039</v>
      </c>
      <c r="P36">
        <f>POWER(L36,2)</f>
        <v>194.96536900000004</v>
      </c>
      <c r="Q36">
        <f>POWER(N36,2)</f>
        <v>9.6214848993484399</v>
      </c>
      <c r="R36">
        <f>C36*D36</f>
        <v>2800</v>
      </c>
      <c r="S36">
        <f>POWER(C36,2)</f>
        <v>3136</v>
      </c>
      <c r="T36">
        <f>39.6384 + (0.1727*C36)</f>
        <v>49.309599999999996</v>
      </c>
    </row>
    <row r="37" spans="1:20" ht="14.25" customHeight="1" x14ac:dyDescent="0.25">
      <c r="A37" s="4" t="s">
        <v>87</v>
      </c>
      <c r="B37" s="14" t="s">
        <v>15</v>
      </c>
      <c r="C37" s="14">
        <v>280</v>
      </c>
      <c r="D37" s="14">
        <v>45</v>
      </c>
      <c r="E37" s="21" t="s">
        <v>33</v>
      </c>
      <c r="F37">
        <f>C37-42.037</f>
        <v>237.96299999999999</v>
      </c>
      <c r="G37">
        <f>POWER(F37,2)</f>
        <v>56626.389368999997</v>
      </c>
      <c r="H37">
        <v>134873.9259</v>
      </c>
      <c r="I37">
        <v>2497.67</v>
      </c>
      <c r="J37">
        <v>49.976647499999999</v>
      </c>
      <c r="K37" s="1">
        <v>42.036999999999999</v>
      </c>
      <c r="L37">
        <f>C37-K37</f>
        <v>237.96299999999999</v>
      </c>
      <c r="M37">
        <v>46.898148149999997</v>
      </c>
      <c r="N37">
        <f>D37-M37</f>
        <v>-1.8981481499999973</v>
      </c>
      <c r="O37">
        <f>L37*N37</f>
        <v>-451.68902821844932</v>
      </c>
      <c r="P37">
        <f>POWER(L37,2)</f>
        <v>56626.389368999997</v>
      </c>
      <c r="Q37">
        <f>POWER(N37,2)</f>
        <v>3.602966399348412</v>
      </c>
      <c r="R37">
        <f>C37*D37</f>
        <v>12600</v>
      </c>
      <c r="S37">
        <f>POWER(C37,2)</f>
        <v>78400</v>
      </c>
      <c r="T37">
        <f>39.6384 + (0.1727*C37)</f>
        <v>87.994399999999985</v>
      </c>
    </row>
    <row r="38" spans="1:20" ht="14.25" customHeight="1" x14ac:dyDescent="0.25">
      <c r="A38" s="5" t="s">
        <v>88</v>
      </c>
      <c r="B38" s="12" t="s">
        <v>15</v>
      </c>
      <c r="C38" s="12">
        <v>30</v>
      </c>
      <c r="D38" s="12">
        <v>30</v>
      </c>
      <c r="E38" s="22" t="s">
        <v>33</v>
      </c>
      <c r="F38">
        <f>C38-42.037</f>
        <v>-12.036999999999999</v>
      </c>
      <c r="G38">
        <f>POWER(F38,2)</f>
        <v>144.88936899999999</v>
      </c>
      <c r="H38">
        <v>134873.9259</v>
      </c>
      <c r="I38">
        <v>2497.67</v>
      </c>
      <c r="J38">
        <v>49.976647499999999</v>
      </c>
      <c r="K38" s="1">
        <v>42.036999999999999</v>
      </c>
      <c r="L38">
        <f>C38-K38</f>
        <v>-12.036999999999999</v>
      </c>
      <c r="M38">
        <v>46.898148149999997</v>
      </c>
      <c r="N38">
        <f>D38-M38</f>
        <v>-16.898148149999997</v>
      </c>
      <c r="O38">
        <f>L38*N38</f>
        <v>203.40300928154994</v>
      </c>
      <c r="P38">
        <f>POWER(L38,2)</f>
        <v>144.88936899999999</v>
      </c>
      <c r="Q38">
        <f>POWER(N38,2)</f>
        <v>285.54741089934834</v>
      </c>
      <c r="R38">
        <f>C38*D38</f>
        <v>900</v>
      </c>
      <c r="S38">
        <f>POWER(C38,2)</f>
        <v>900</v>
      </c>
      <c r="T38">
        <f>39.6384 + (0.1727*C38)</f>
        <v>44.819399999999995</v>
      </c>
    </row>
    <row r="39" spans="1:20" ht="14.25" customHeight="1" x14ac:dyDescent="0.25">
      <c r="A39" s="4" t="s">
        <v>89</v>
      </c>
      <c r="B39" s="12" t="s">
        <v>19</v>
      </c>
      <c r="C39" s="12">
        <v>14</v>
      </c>
      <c r="D39" s="12">
        <v>70</v>
      </c>
      <c r="E39" s="19" t="s">
        <v>75</v>
      </c>
      <c r="F39">
        <f>C39-42.037</f>
        <v>-28.036999999999999</v>
      </c>
      <c r="G39">
        <f>POWER(F39,2)</f>
        <v>786.07336899999996</v>
      </c>
      <c r="H39">
        <v>134873.9259</v>
      </c>
      <c r="I39">
        <v>2497.67</v>
      </c>
      <c r="J39">
        <v>49.976647499999999</v>
      </c>
      <c r="K39" s="1">
        <v>42.036999999999999</v>
      </c>
      <c r="L39">
        <f>C39-K39</f>
        <v>-28.036999999999999</v>
      </c>
      <c r="M39">
        <v>46.898148149999997</v>
      </c>
      <c r="N39">
        <f>D39-M39</f>
        <v>23.101851850000003</v>
      </c>
      <c r="O39">
        <f>L39*N39</f>
        <v>-647.70662031845006</v>
      </c>
      <c r="P39">
        <f>POWER(L39,2)</f>
        <v>786.07336899999996</v>
      </c>
      <c r="Q39">
        <f>POWER(N39,2)</f>
        <v>533.6955588993485</v>
      </c>
      <c r="R39">
        <f>C39*D39</f>
        <v>980</v>
      </c>
      <c r="S39">
        <f>POWER(C39,2)</f>
        <v>196</v>
      </c>
      <c r="T39">
        <f>39.6384 + (0.1727*C39)</f>
        <v>42.056199999999997</v>
      </c>
    </row>
    <row r="40" spans="1:20" ht="14.25" customHeight="1" x14ac:dyDescent="0.25">
      <c r="A40" s="5" t="s">
        <v>90</v>
      </c>
      <c r="B40" s="12" t="s">
        <v>15</v>
      </c>
      <c r="C40" s="12">
        <v>56</v>
      </c>
      <c r="D40" s="12">
        <v>28</v>
      </c>
      <c r="E40" s="22" t="s">
        <v>29</v>
      </c>
      <c r="F40">
        <f>C40-42.037</f>
        <v>13.963000000000001</v>
      </c>
      <c r="G40">
        <f>POWER(F40,2)</f>
        <v>194.96536900000004</v>
      </c>
      <c r="H40">
        <v>134873.9259</v>
      </c>
      <c r="I40">
        <v>2497.67</v>
      </c>
      <c r="J40">
        <v>49.976647499999999</v>
      </c>
      <c r="K40" s="1">
        <v>42.036999999999999</v>
      </c>
      <c r="L40">
        <f>C40-K40</f>
        <v>13.963000000000001</v>
      </c>
      <c r="M40">
        <v>46.898148149999997</v>
      </c>
      <c r="N40">
        <f>D40-M40</f>
        <v>-18.898148149999997</v>
      </c>
      <c r="O40">
        <f>L40*N40</f>
        <v>-263.87484261844997</v>
      </c>
      <c r="P40">
        <f>POWER(L40,2)</f>
        <v>194.96536900000004</v>
      </c>
      <c r="Q40">
        <f>POWER(N40,2)</f>
        <v>357.14000349934832</v>
      </c>
      <c r="R40">
        <f>C40*D40</f>
        <v>1568</v>
      </c>
      <c r="S40">
        <f>POWER(C40,2)</f>
        <v>3136</v>
      </c>
      <c r="T40">
        <f>39.6384 + (0.1727*C40)</f>
        <v>49.309599999999996</v>
      </c>
    </row>
    <row r="41" spans="1:20" ht="14.25" customHeight="1" x14ac:dyDescent="0.25">
      <c r="A41" s="4" t="s">
        <v>91</v>
      </c>
      <c r="B41" s="12" t="s">
        <v>15</v>
      </c>
      <c r="C41" s="12">
        <v>31</v>
      </c>
      <c r="D41" s="12">
        <v>36</v>
      </c>
      <c r="E41" s="23" t="s">
        <v>76</v>
      </c>
      <c r="F41">
        <f>C41-42.037</f>
        <v>-11.036999999999999</v>
      </c>
      <c r="G41">
        <f>POWER(F41,2)</f>
        <v>121.81536899999998</v>
      </c>
      <c r="H41">
        <v>134873.9259</v>
      </c>
      <c r="I41">
        <v>2497.67</v>
      </c>
      <c r="J41">
        <v>49.976647499999999</v>
      </c>
      <c r="K41" s="1">
        <v>42.036999999999999</v>
      </c>
      <c r="L41">
        <f>C41-K41</f>
        <v>-11.036999999999999</v>
      </c>
      <c r="M41">
        <v>46.898148149999997</v>
      </c>
      <c r="N41">
        <f>D41-M41</f>
        <v>-10.898148149999997</v>
      </c>
      <c r="O41">
        <f>L41*N41</f>
        <v>120.28286113154996</v>
      </c>
      <c r="P41">
        <f>POWER(L41,2)</f>
        <v>121.81536899999998</v>
      </c>
      <c r="Q41">
        <f>POWER(N41,2)</f>
        <v>118.76963309934837</v>
      </c>
      <c r="R41">
        <f>C41*D41</f>
        <v>1116</v>
      </c>
      <c r="S41">
        <f>POWER(C41,2)</f>
        <v>961</v>
      </c>
      <c r="T41">
        <f>39.6384 + (0.1727*C41)</f>
        <v>44.992099999999994</v>
      </c>
    </row>
    <row r="42" spans="1:20" ht="14.25" customHeight="1" x14ac:dyDescent="0.25">
      <c r="A42" s="5" t="s">
        <v>92</v>
      </c>
      <c r="B42" s="16" t="s">
        <v>4</v>
      </c>
      <c r="C42" s="15">
        <v>20</v>
      </c>
      <c r="D42" s="15">
        <v>30</v>
      </c>
      <c r="E42" s="24" t="s">
        <v>33</v>
      </c>
      <c r="F42">
        <f>C42-42.037</f>
        <v>-22.036999999999999</v>
      </c>
      <c r="G42">
        <f>POWER(F42,2)</f>
        <v>485.62936899999994</v>
      </c>
      <c r="H42">
        <v>134873.9259</v>
      </c>
      <c r="I42">
        <v>2497.67</v>
      </c>
      <c r="J42">
        <v>49.976647499999999</v>
      </c>
      <c r="K42" s="1">
        <v>42.036999999999999</v>
      </c>
      <c r="L42">
        <f>C42-K42</f>
        <v>-22.036999999999999</v>
      </c>
      <c r="M42">
        <v>46.898148149999997</v>
      </c>
      <c r="N42">
        <f>D42-M42</f>
        <v>-16.898148149999997</v>
      </c>
      <c r="O42">
        <f>L42*N42</f>
        <v>372.38449078154991</v>
      </c>
      <c r="P42">
        <f>POWER(L42,2)</f>
        <v>485.62936899999994</v>
      </c>
      <c r="Q42">
        <f>POWER(N42,2)</f>
        <v>285.54741089934834</v>
      </c>
      <c r="R42">
        <f>C42*D42</f>
        <v>600</v>
      </c>
      <c r="S42">
        <f>POWER(C42,2)</f>
        <v>400</v>
      </c>
      <c r="T42">
        <f>39.6384 + (0.1727*C42)</f>
        <v>43.092399999999998</v>
      </c>
    </row>
    <row r="43" spans="1:20" ht="14.25" customHeight="1" x14ac:dyDescent="0.25">
      <c r="A43" s="5" t="s">
        <v>93</v>
      </c>
      <c r="B43" s="12" t="s">
        <v>15</v>
      </c>
      <c r="C43" s="12">
        <v>21</v>
      </c>
      <c r="D43" s="12">
        <v>19.5</v>
      </c>
      <c r="E43" s="19" t="s">
        <v>77</v>
      </c>
      <c r="F43">
        <f>C43-42.037</f>
        <v>-21.036999999999999</v>
      </c>
      <c r="G43">
        <f>POWER(F43,2)</f>
        <v>442.55536899999998</v>
      </c>
      <c r="H43">
        <v>134873.9259</v>
      </c>
      <c r="I43">
        <v>2497.67</v>
      </c>
      <c r="J43">
        <v>49.976647499999999</v>
      </c>
      <c r="K43" s="1">
        <v>42.036999999999999</v>
      </c>
      <c r="L43">
        <f>C43-K43</f>
        <v>-21.036999999999999</v>
      </c>
      <c r="M43">
        <v>46.898148149999997</v>
      </c>
      <c r="N43">
        <f>D43-M43</f>
        <v>-27.398148149999997</v>
      </c>
      <c r="O43">
        <f>L43*N43</f>
        <v>576.37484263154988</v>
      </c>
      <c r="P43">
        <f>POWER(L43,2)</f>
        <v>442.55536899999998</v>
      </c>
      <c r="Q43">
        <f>POWER(N43,2)</f>
        <v>750.65852204934822</v>
      </c>
      <c r="R43">
        <f>C43*D43</f>
        <v>409.5</v>
      </c>
      <c r="S43">
        <f>POWER(C43,2)</f>
        <v>441</v>
      </c>
      <c r="T43">
        <f>39.6384 + (0.1727*C43)</f>
        <v>43.265099999999997</v>
      </c>
    </row>
    <row r="44" spans="1:20" ht="14.25" customHeight="1" x14ac:dyDescent="0.25">
      <c r="A44" s="4" t="s">
        <v>94</v>
      </c>
      <c r="B44" s="12" t="s">
        <v>15</v>
      </c>
      <c r="C44" s="12">
        <v>17</v>
      </c>
      <c r="D44" s="12">
        <v>30</v>
      </c>
      <c r="E44" s="19" t="s">
        <v>78</v>
      </c>
      <c r="F44">
        <f>C44-42.037</f>
        <v>-25.036999999999999</v>
      </c>
      <c r="G44">
        <f>POWER(F44,2)</f>
        <v>626.85136899999998</v>
      </c>
      <c r="H44">
        <v>134873.9259</v>
      </c>
      <c r="I44">
        <v>2497.67</v>
      </c>
      <c r="J44">
        <v>49.976647499999999</v>
      </c>
      <c r="K44" s="1">
        <v>42.036999999999999</v>
      </c>
      <c r="L44">
        <f>C44-K44</f>
        <v>-25.036999999999999</v>
      </c>
      <c r="M44">
        <v>46.898148149999997</v>
      </c>
      <c r="N44">
        <f>D44-M44</f>
        <v>-16.898148149999997</v>
      </c>
      <c r="O44">
        <f>L44*N44</f>
        <v>423.07893523154991</v>
      </c>
      <c r="P44">
        <f>POWER(L44,2)</f>
        <v>626.85136899999998</v>
      </c>
      <c r="Q44">
        <f>POWER(N44,2)</f>
        <v>285.54741089934834</v>
      </c>
      <c r="R44">
        <f>C44*D44</f>
        <v>510</v>
      </c>
      <c r="S44">
        <f>POWER(C44,2)</f>
        <v>289</v>
      </c>
      <c r="T44">
        <f>39.6384 + (0.1727*C44)</f>
        <v>42.574299999999994</v>
      </c>
    </row>
    <row r="45" spans="1:20" ht="14.25" customHeight="1" x14ac:dyDescent="0.25">
      <c r="A45" s="5" t="s">
        <v>95</v>
      </c>
      <c r="B45" s="12" t="s">
        <v>15</v>
      </c>
      <c r="C45" s="12">
        <v>36</v>
      </c>
      <c r="D45" s="12">
        <v>37</v>
      </c>
      <c r="E45" s="19" t="s">
        <v>79</v>
      </c>
      <c r="F45">
        <f>C45-42.037</f>
        <v>-6.036999999999999</v>
      </c>
      <c r="G45">
        <f>POWER(F45,2)</f>
        <v>36.445368999999985</v>
      </c>
      <c r="H45">
        <v>134873.9259</v>
      </c>
      <c r="I45">
        <v>2497.67</v>
      </c>
      <c r="J45">
        <v>49.976647499999999</v>
      </c>
      <c r="K45" s="1">
        <v>42.036999999999999</v>
      </c>
      <c r="L45">
        <f>C45-K45</f>
        <v>-6.036999999999999</v>
      </c>
      <c r="M45">
        <v>46.898148149999997</v>
      </c>
      <c r="N45">
        <f>D45-M45</f>
        <v>-9.8981481499999973</v>
      </c>
      <c r="O45">
        <f>L45*N45</f>
        <v>59.755120381549972</v>
      </c>
      <c r="P45">
        <f>POWER(L45,2)</f>
        <v>36.445368999999985</v>
      </c>
      <c r="Q45">
        <f>POWER(N45,2)</f>
        <v>97.973336799348374</v>
      </c>
      <c r="R45">
        <f>C45*D45</f>
        <v>1332</v>
      </c>
      <c r="S45">
        <f>POWER(C45,2)</f>
        <v>1296</v>
      </c>
      <c r="T45">
        <f>39.6384 + (0.1727*C45)</f>
        <v>45.855599999999995</v>
      </c>
    </row>
    <row r="46" spans="1:20" ht="14.25" customHeight="1" x14ac:dyDescent="0.25">
      <c r="A46" s="5" t="s">
        <v>96</v>
      </c>
      <c r="B46" s="12" t="s">
        <v>15</v>
      </c>
      <c r="C46" s="8">
        <v>50</v>
      </c>
      <c r="D46" s="12">
        <v>90</v>
      </c>
      <c r="E46" s="19" t="s">
        <v>80</v>
      </c>
      <c r="F46">
        <f>C46-42.037</f>
        <v>7.963000000000001</v>
      </c>
      <c r="G46">
        <f>POWER(F46,2)</f>
        <v>63.409369000000012</v>
      </c>
      <c r="H46">
        <v>134873.9259</v>
      </c>
      <c r="I46">
        <v>2497.67</v>
      </c>
      <c r="J46">
        <v>49.976647499999999</v>
      </c>
      <c r="K46" s="1">
        <v>42.036999999999999</v>
      </c>
      <c r="L46">
        <f>C46-K46</f>
        <v>7.963000000000001</v>
      </c>
      <c r="M46">
        <v>46.898148149999997</v>
      </c>
      <c r="N46">
        <f>D46-M46</f>
        <v>43.101851850000003</v>
      </c>
      <c r="O46">
        <f>L46*N46</f>
        <v>343.22004628155008</v>
      </c>
      <c r="P46">
        <f>POWER(L46,2)</f>
        <v>63.409369000000012</v>
      </c>
      <c r="Q46">
        <f>POWER(N46,2)</f>
        <v>1857.7696328993486</v>
      </c>
      <c r="R46">
        <f>C46*D46</f>
        <v>4500</v>
      </c>
      <c r="S46">
        <f>POWER(C46,2)</f>
        <v>2500</v>
      </c>
      <c r="T46">
        <f>39.6384 + (0.1727*C46)</f>
        <v>48.273399999999995</v>
      </c>
    </row>
    <row r="47" spans="1:20" ht="14.25" customHeight="1" x14ac:dyDescent="0.25">
      <c r="A47" s="4" t="s">
        <v>97</v>
      </c>
      <c r="B47" s="8" t="s">
        <v>15</v>
      </c>
      <c r="C47" s="8">
        <v>38</v>
      </c>
      <c r="D47" s="12">
        <v>45</v>
      </c>
      <c r="E47" s="19" t="s">
        <v>33</v>
      </c>
      <c r="F47">
        <f>C47-42.037</f>
        <v>-4.036999999999999</v>
      </c>
      <c r="G47">
        <f>POWER(F47,2)</f>
        <v>16.297368999999993</v>
      </c>
      <c r="H47">
        <v>134873.9259</v>
      </c>
      <c r="I47">
        <v>2497.67</v>
      </c>
      <c r="J47">
        <v>49.976647499999999</v>
      </c>
      <c r="K47" s="1">
        <v>42.036999999999999</v>
      </c>
      <c r="L47">
        <f>C47-K47</f>
        <v>-4.036999999999999</v>
      </c>
      <c r="M47">
        <v>46.898148149999997</v>
      </c>
      <c r="N47">
        <f>D47-M47</f>
        <v>-1.8981481499999973</v>
      </c>
      <c r="O47">
        <f>L47*N47</f>
        <v>7.6628240815499868</v>
      </c>
      <c r="P47">
        <f>POWER(L47,2)</f>
        <v>16.297368999999993</v>
      </c>
      <c r="Q47">
        <f>POWER(N47,2)</f>
        <v>3.602966399348412</v>
      </c>
      <c r="R47">
        <f>C47*D47</f>
        <v>1710</v>
      </c>
      <c r="S47">
        <f>POWER(C47,2)</f>
        <v>1444</v>
      </c>
      <c r="T47">
        <f>39.6384 + (0.1727*C47)</f>
        <v>46.200999999999993</v>
      </c>
    </row>
    <row r="48" spans="1:20" ht="14.25" customHeight="1" x14ac:dyDescent="0.25">
      <c r="A48" s="4" t="s">
        <v>98</v>
      </c>
      <c r="B48" s="8" t="s">
        <v>15</v>
      </c>
      <c r="C48" s="8">
        <v>14</v>
      </c>
      <c r="D48" s="12">
        <v>25</v>
      </c>
      <c r="E48" s="19" t="s">
        <v>81</v>
      </c>
      <c r="F48">
        <f>C48-42.037</f>
        <v>-28.036999999999999</v>
      </c>
      <c r="G48">
        <f>POWER(F48,2)</f>
        <v>786.07336899999996</v>
      </c>
      <c r="H48">
        <v>134873.9259</v>
      </c>
      <c r="I48">
        <v>2497.67</v>
      </c>
      <c r="J48">
        <v>49.976647499999999</v>
      </c>
      <c r="K48" s="1">
        <v>42.036999999999999</v>
      </c>
      <c r="L48">
        <f>C48-K48</f>
        <v>-28.036999999999999</v>
      </c>
      <c r="M48">
        <v>46.898148149999997</v>
      </c>
      <c r="N48">
        <f>D48-M48</f>
        <v>-21.898148149999997</v>
      </c>
      <c r="O48">
        <f>L48*N48</f>
        <v>613.9583796815499</v>
      </c>
      <c r="P48">
        <f>POWER(L48,2)</f>
        <v>786.07336899999996</v>
      </c>
      <c r="Q48">
        <f>POWER(N48,2)</f>
        <v>479.52889239934831</v>
      </c>
      <c r="R48">
        <f>C48*D48</f>
        <v>350</v>
      </c>
      <c r="S48">
        <f>POWER(C48,2)</f>
        <v>196</v>
      </c>
      <c r="T48">
        <f>39.6384 + (0.1727*C48)</f>
        <v>42.056199999999997</v>
      </c>
    </row>
    <row r="49" spans="1:20" ht="14.25" customHeight="1" x14ac:dyDescent="0.25">
      <c r="A49" s="4" t="s">
        <v>99</v>
      </c>
      <c r="B49" s="8" t="s">
        <v>15</v>
      </c>
      <c r="C49" s="8">
        <v>31</v>
      </c>
      <c r="D49" s="12">
        <v>40</v>
      </c>
      <c r="E49" s="19" t="s">
        <v>82</v>
      </c>
      <c r="F49">
        <f>C49-42.037</f>
        <v>-11.036999999999999</v>
      </c>
      <c r="G49">
        <f>POWER(F49,2)</f>
        <v>121.81536899999998</v>
      </c>
      <c r="H49">
        <v>134873.9259</v>
      </c>
      <c r="I49">
        <v>2497.67</v>
      </c>
      <c r="J49">
        <v>49.976647499999999</v>
      </c>
      <c r="K49" s="1">
        <v>42.036999999999999</v>
      </c>
      <c r="L49">
        <f>C49-K49</f>
        <v>-11.036999999999999</v>
      </c>
      <c r="M49">
        <v>46.898148149999997</v>
      </c>
      <c r="N49">
        <f>D49-M49</f>
        <v>-6.8981481499999973</v>
      </c>
      <c r="O49">
        <f>L49*N49</f>
        <v>76.134861131549968</v>
      </c>
      <c r="P49">
        <f>POWER(L49,2)</f>
        <v>121.81536899999998</v>
      </c>
      <c r="Q49">
        <f>POWER(N49,2)</f>
        <v>47.584447899348383</v>
      </c>
      <c r="R49">
        <f>C49*D49</f>
        <v>1240</v>
      </c>
      <c r="S49">
        <f>POWER(C49,2)</f>
        <v>961</v>
      </c>
      <c r="T49">
        <f>39.6384 + (0.1727*C49)</f>
        <v>44.992099999999994</v>
      </c>
    </row>
    <row r="50" spans="1:20" ht="14.25" customHeight="1" x14ac:dyDescent="0.25">
      <c r="A50" s="4" t="s">
        <v>100</v>
      </c>
      <c r="B50" s="7" t="s">
        <v>15</v>
      </c>
      <c r="C50" s="8">
        <v>26</v>
      </c>
      <c r="D50" s="12">
        <v>36</v>
      </c>
      <c r="E50" s="19" t="s">
        <v>30</v>
      </c>
      <c r="F50">
        <f>C50-42.037</f>
        <v>-16.036999999999999</v>
      </c>
      <c r="G50">
        <f>POWER(F50,2)</f>
        <v>257.18536899999998</v>
      </c>
      <c r="H50">
        <v>134873.9259</v>
      </c>
      <c r="I50">
        <v>2497.67</v>
      </c>
      <c r="J50">
        <v>49.976647499999999</v>
      </c>
      <c r="K50" s="1">
        <v>42.036999999999999</v>
      </c>
      <c r="L50">
        <f>C50-K50</f>
        <v>-16.036999999999999</v>
      </c>
      <c r="M50">
        <v>46.898148149999997</v>
      </c>
      <c r="N50">
        <f>D50-M50</f>
        <v>-10.898148149999997</v>
      </c>
      <c r="O50">
        <f>L50*N50</f>
        <v>174.77360188154995</v>
      </c>
      <c r="P50">
        <f>POWER(L50,2)</f>
        <v>257.18536899999998</v>
      </c>
      <c r="Q50">
        <f>POWER(N50,2)</f>
        <v>118.76963309934837</v>
      </c>
      <c r="R50">
        <f>C50*D50</f>
        <v>936</v>
      </c>
      <c r="S50">
        <f>POWER(C50,2)</f>
        <v>676</v>
      </c>
      <c r="T50">
        <f>39.6384 + (0.1727*C50)</f>
        <v>44.128599999999999</v>
      </c>
    </row>
    <row r="51" spans="1:20" ht="14.25" customHeight="1" x14ac:dyDescent="0.25">
      <c r="A51" s="5" t="s">
        <v>101</v>
      </c>
      <c r="B51" s="9" t="s">
        <v>4</v>
      </c>
      <c r="C51" s="9">
        <v>32</v>
      </c>
      <c r="D51" s="9">
        <v>40</v>
      </c>
      <c r="E51" s="19" t="s">
        <v>83</v>
      </c>
      <c r="F51">
        <f>C51-42.037</f>
        <v>-10.036999999999999</v>
      </c>
      <c r="G51">
        <f>POWER(F51,2)</f>
        <v>100.74136899999998</v>
      </c>
      <c r="H51">
        <v>134873.9259</v>
      </c>
      <c r="I51">
        <v>2497.67</v>
      </c>
      <c r="J51">
        <v>49.976647499999999</v>
      </c>
      <c r="K51" s="1">
        <v>42.036999999999999</v>
      </c>
      <c r="L51">
        <f>C51-K51</f>
        <v>-10.036999999999999</v>
      </c>
      <c r="M51">
        <v>46.898148149999997</v>
      </c>
      <c r="N51">
        <f>D51-M51</f>
        <v>-6.8981481499999973</v>
      </c>
      <c r="O51">
        <f>L51*N51</f>
        <v>69.236712981549971</v>
      </c>
      <c r="P51">
        <f>POWER(L51,2)</f>
        <v>100.74136899999998</v>
      </c>
      <c r="Q51">
        <f>POWER(N51,2)</f>
        <v>47.584447899348383</v>
      </c>
      <c r="R51">
        <f>C51*D51</f>
        <v>1280</v>
      </c>
      <c r="S51">
        <f>POWER(C51,2)</f>
        <v>1024</v>
      </c>
      <c r="T51">
        <f>39.6384 + (0.1727*C51)</f>
        <v>45.1648</v>
      </c>
    </row>
    <row r="52" spans="1:20" ht="14.25" customHeight="1" x14ac:dyDescent="0.25">
      <c r="A52" s="4" t="s">
        <v>102</v>
      </c>
      <c r="B52" s="7" t="s">
        <v>15</v>
      </c>
      <c r="C52" s="8">
        <v>54</v>
      </c>
      <c r="D52" s="8">
        <v>65</v>
      </c>
      <c r="E52" s="19" t="s">
        <v>34</v>
      </c>
      <c r="F52">
        <f>C52-42.037</f>
        <v>11.963000000000001</v>
      </c>
      <c r="G52">
        <f>POWER(F52,2)</f>
        <v>143.11336900000003</v>
      </c>
      <c r="H52">
        <v>134873.9259</v>
      </c>
      <c r="I52">
        <v>2497.67</v>
      </c>
      <c r="J52">
        <v>49.976647499999999</v>
      </c>
      <c r="K52" s="1">
        <v>42.036999999999999</v>
      </c>
      <c r="L52">
        <f>C52-K52</f>
        <v>11.963000000000001</v>
      </c>
      <c r="M52">
        <v>46.898148149999997</v>
      </c>
      <c r="N52">
        <f>D52-M52</f>
        <v>18.101851850000003</v>
      </c>
      <c r="O52">
        <f>L52*N52</f>
        <v>216.55245368155005</v>
      </c>
      <c r="P52">
        <f>POWER(L52,2)</f>
        <v>143.11336900000003</v>
      </c>
      <c r="Q52">
        <f>POWER(N52,2)</f>
        <v>327.67704039934853</v>
      </c>
      <c r="R52">
        <f>C52*D52</f>
        <v>3510</v>
      </c>
      <c r="S52">
        <f>POWER(C52,2)</f>
        <v>2916</v>
      </c>
      <c r="T52">
        <f>39.6384 + (0.1727*C52)</f>
        <v>48.964199999999998</v>
      </c>
    </row>
    <row r="53" spans="1:20" ht="14.25" customHeight="1" x14ac:dyDescent="0.25">
      <c r="A53" s="4" t="s">
        <v>103</v>
      </c>
      <c r="B53" s="8" t="s">
        <v>15</v>
      </c>
      <c r="C53" s="8">
        <v>25</v>
      </c>
      <c r="D53" s="8">
        <v>53</v>
      </c>
      <c r="E53" s="19" t="s">
        <v>84</v>
      </c>
      <c r="F53">
        <f>C53-42.037</f>
        <v>-17.036999999999999</v>
      </c>
      <c r="G53">
        <f>POWER(F53,2)</f>
        <v>290.25936899999999</v>
      </c>
      <c r="H53">
        <v>134873.9259</v>
      </c>
      <c r="I53">
        <v>2497.67</v>
      </c>
      <c r="J53">
        <v>49.976647499999999</v>
      </c>
      <c r="K53" s="1">
        <v>42.036999999999999</v>
      </c>
      <c r="L53">
        <f>C53-K53</f>
        <v>-17.036999999999999</v>
      </c>
      <c r="M53">
        <v>46.898148149999997</v>
      </c>
      <c r="N53">
        <f>D53-M53</f>
        <v>6.1018518500000027</v>
      </c>
      <c r="O53">
        <f>L53*N53</f>
        <v>-103.95724996845004</v>
      </c>
      <c r="P53">
        <f>POWER(L53,2)</f>
        <v>290.25936899999999</v>
      </c>
      <c r="Q53">
        <f>POWER(N53,2)</f>
        <v>37.232595999348455</v>
      </c>
      <c r="R53">
        <f>C53*D53</f>
        <v>1325</v>
      </c>
      <c r="S53">
        <f>POWER(C53,2)</f>
        <v>625</v>
      </c>
      <c r="T53">
        <f>39.6384 + (0.1727*C53)</f>
        <v>43.9559</v>
      </c>
    </row>
    <row r="54" spans="1:20" ht="14.25" customHeight="1" x14ac:dyDescent="0.25">
      <c r="A54" s="4" t="s">
        <v>104</v>
      </c>
      <c r="B54" s="8" t="s">
        <v>15</v>
      </c>
      <c r="C54" s="8">
        <v>50</v>
      </c>
      <c r="D54" s="8">
        <v>60</v>
      </c>
      <c r="E54" s="19" t="s">
        <v>69</v>
      </c>
      <c r="F54">
        <f>C54-42.037</f>
        <v>7.963000000000001</v>
      </c>
      <c r="G54">
        <f>POWER(F54,2)</f>
        <v>63.409369000000012</v>
      </c>
      <c r="H54">
        <v>134873.9259</v>
      </c>
      <c r="I54">
        <v>2497.67</v>
      </c>
      <c r="J54">
        <v>49.976647499999999</v>
      </c>
      <c r="K54" s="1">
        <v>42.036999999999999</v>
      </c>
      <c r="L54">
        <f>C54-K54</f>
        <v>7.963000000000001</v>
      </c>
      <c r="M54">
        <v>46.898148149999997</v>
      </c>
      <c r="N54">
        <f>D54-M54</f>
        <v>13.101851850000003</v>
      </c>
      <c r="O54">
        <f>L54*N54</f>
        <v>104.33004628155004</v>
      </c>
      <c r="P54">
        <f>POWER(L54,2)</f>
        <v>63.409369000000012</v>
      </c>
      <c r="Q54">
        <f>POWER(N54,2)</f>
        <v>171.6585218993485</v>
      </c>
      <c r="R54">
        <f>C54*D54</f>
        <v>3000</v>
      </c>
      <c r="S54">
        <f>POWER(C54,2)</f>
        <v>2500</v>
      </c>
      <c r="T54">
        <f>39.6384 + (0.1727*C54)</f>
        <v>48.273399999999995</v>
      </c>
    </row>
    <row r="55" spans="1:20" ht="14.25" customHeight="1" x14ac:dyDescent="0.25">
      <c r="A55" s="26" t="s">
        <v>105</v>
      </c>
      <c r="B55" s="27" t="s">
        <v>15</v>
      </c>
      <c r="C55" s="27">
        <v>53</v>
      </c>
      <c r="D55" s="27">
        <v>70</v>
      </c>
      <c r="E55" s="27" t="s">
        <v>106</v>
      </c>
      <c r="F55">
        <f>C55-42.037</f>
        <v>10.963000000000001</v>
      </c>
      <c r="G55">
        <f>POWER(F55,2)</f>
        <v>120.18736900000002</v>
      </c>
      <c r="H55">
        <v>134873.9259</v>
      </c>
      <c r="I55">
        <v>2497.67</v>
      </c>
      <c r="J55">
        <v>49.976647499999999</v>
      </c>
      <c r="K55" s="1">
        <v>42.036999999999999</v>
      </c>
      <c r="L55">
        <f>C55-K55</f>
        <v>10.963000000000001</v>
      </c>
      <c r="M55">
        <v>46.898148149999997</v>
      </c>
      <c r="N55">
        <f>D55-M55</f>
        <v>23.101851850000003</v>
      </c>
      <c r="O55">
        <f>L55*N55</f>
        <v>253.26560183155004</v>
      </c>
      <c r="P55">
        <f>POWER(L55,2)</f>
        <v>120.18736900000002</v>
      </c>
      <c r="Q55">
        <f>POWER(N55,2)</f>
        <v>533.6955588993485</v>
      </c>
      <c r="R55">
        <f>C55*D55</f>
        <v>3710</v>
      </c>
      <c r="S55">
        <f>POWER(C55,2)</f>
        <v>2809</v>
      </c>
      <c r="T55">
        <f>39.6384 + (0.1727*C55)</f>
        <v>48.791499999999999</v>
      </c>
    </row>
    <row r="56" spans="1:20" ht="14.25" customHeight="1" x14ac:dyDescent="0.25"/>
    <row r="57" spans="1:20" ht="14.25" customHeight="1" x14ac:dyDescent="0.25">
      <c r="B57" s="1" t="s">
        <v>107</v>
      </c>
      <c r="C57" s="1">
        <f>SUM(C2:C55)</f>
        <v>2270</v>
      </c>
      <c r="O57">
        <f>SUM(O2:O55)</f>
        <v>23291.703703703697</v>
      </c>
      <c r="P57">
        <f>SUM(P2:P55)</f>
        <v>134873.925926</v>
      </c>
      <c r="Q57">
        <f>SUM(Q2:Q55)</f>
        <v>72791.689814814818</v>
      </c>
      <c r="R57">
        <f>SUM(R2:R55)</f>
        <v>129750.5</v>
      </c>
      <c r="S57">
        <f>SUM(S2:S55)</f>
        <v>230298</v>
      </c>
    </row>
    <row r="58" spans="1:20" ht="14.25" customHeight="1" x14ac:dyDescent="0.25">
      <c r="B58" s="1" t="s">
        <v>108</v>
      </c>
      <c r="C58" s="1">
        <f>AVERAGE(C2:C55)</f>
        <v>42.037037037037038</v>
      </c>
      <c r="D58" s="1">
        <f>AVERAGE(D2:D55)</f>
        <v>46.898148148148145</v>
      </c>
    </row>
    <row r="59" spans="1:20" ht="14.25" customHeight="1" x14ac:dyDescent="0.25"/>
    <row r="60" spans="1:20" ht="14.25" customHeight="1" x14ac:dyDescent="0.25"/>
    <row r="61" spans="1:20" ht="14.25" customHeight="1" x14ac:dyDescent="0.25"/>
    <row r="62" spans="1:20" ht="14.25" customHeight="1" x14ac:dyDescent="0.25"/>
    <row r="63" spans="1:20" ht="14.25" customHeight="1" x14ac:dyDescent="0.25"/>
    <row r="64" spans="1:20" ht="14.25" customHeight="1" x14ac:dyDescent="0.25"/>
    <row r="65" ht="14.25" customHeight="1" x14ac:dyDescent="0.25"/>
    <row r="66" ht="14.25" customHeight="1" x14ac:dyDescent="0.25"/>
    <row r="67" ht="14.25" customHeight="1" x14ac:dyDescent="0.25"/>
    <row r="68" ht="14.25" customHeight="1" x14ac:dyDescent="0.25"/>
    <row r="69" ht="14.25" customHeight="1" x14ac:dyDescent="0.25"/>
    <row r="70" ht="14.25" customHeight="1" x14ac:dyDescent="0.25"/>
    <row r="71" ht="14.25" customHeight="1" x14ac:dyDescent="0.25"/>
    <row r="72" ht="14.25" customHeight="1" x14ac:dyDescent="0.25"/>
    <row r="73" ht="14.25" customHeight="1" x14ac:dyDescent="0.25"/>
    <row r="74" ht="14.25" customHeight="1" x14ac:dyDescent="0.25"/>
    <row r="75" ht="14.25" customHeight="1" x14ac:dyDescent="0.25"/>
    <row r="76" ht="14.25" customHeight="1" x14ac:dyDescent="0.25"/>
    <row r="77" ht="14.25" customHeight="1" x14ac:dyDescent="0.25"/>
    <row r="78" ht="14.25" customHeight="1" x14ac:dyDescent="0.25"/>
    <row r="79" ht="14.25" customHeight="1" x14ac:dyDescent="0.25"/>
    <row r="80" ht="14.25" customHeight="1" x14ac:dyDescent="0.25"/>
    <row r="81" ht="14.25" customHeight="1" x14ac:dyDescent="0.25"/>
    <row r="82" ht="14.25" customHeight="1" x14ac:dyDescent="0.25"/>
    <row r="83" ht="14.25" customHeight="1" x14ac:dyDescent="0.25"/>
    <row r="84" ht="14.25" customHeight="1" x14ac:dyDescent="0.25"/>
    <row r="85" ht="14.25" customHeight="1" x14ac:dyDescent="0.25"/>
    <row r="86" ht="14.25" customHeight="1" x14ac:dyDescent="0.25"/>
    <row r="87" ht="14.25" customHeight="1" x14ac:dyDescent="0.25"/>
    <row r="88" ht="14.25" customHeight="1" x14ac:dyDescent="0.25"/>
    <row r="89" ht="14.25" customHeight="1" x14ac:dyDescent="0.25"/>
    <row r="90" ht="14.25" customHeight="1" x14ac:dyDescent="0.25"/>
    <row r="91" ht="14.25" customHeight="1" x14ac:dyDescent="0.25"/>
    <row r="92" ht="14.25" customHeight="1" x14ac:dyDescent="0.25"/>
    <row r="93" ht="14.25" customHeight="1" x14ac:dyDescent="0.25"/>
    <row r="94" ht="14.25" customHeight="1" x14ac:dyDescent="0.25"/>
    <row r="95" ht="14.25" customHeight="1" x14ac:dyDescent="0.25"/>
    <row r="96" ht="14.25" customHeight="1" x14ac:dyDescent="0.25"/>
    <row r="97" ht="14.25" customHeight="1" x14ac:dyDescent="0.25"/>
    <row r="98" ht="14.25" customHeight="1" x14ac:dyDescent="0.25"/>
    <row r="99" ht="14.25" customHeight="1" x14ac:dyDescent="0.25"/>
    <row r="100" ht="14.25" customHeight="1" x14ac:dyDescent="0.25"/>
    <row r="101" ht="14.25" customHeight="1" x14ac:dyDescent="0.25"/>
    <row r="102" ht="14.25" customHeight="1" x14ac:dyDescent="0.25"/>
    <row r="103" ht="14.25" customHeight="1" x14ac:dyDescent="0.25"/>
    <row r="104" ht="14.25" customHeight="1" x14ac:dyDescent="0.25"/>
    <row r="105" ht="14.25" customHeight="1" x14ac:dyDescent="0.25"/>
    <row r="106" ht="14.25" customHeight="1" x14ac:dyDescent="0.25"/>
    <row r="107" ht="14.25" customHeight="1" x14ac:dyDescent="0.25"/>
    <row r="108" ht="14.25" customHeight="1" x14ac:dyDescent="0.25"/>
    <row r="109" ht="14.25" customHeight="1" x14ac:dyDescent="0.25"/>
    <row r="110" ht="14.25" customHeight="1" x14ac:dyDescent="0.25"/>
    <row r="111" ht="14.25" customHeight="1" x14ac:dyDescent="0.25"/>
    <row r="112" ht="14.25" customHeight="1" x14ac:dyDescent="0.25"/>
    <row r="113" ht="14.25" customHeight="1" x14ac:dyDescent="0.25"/>
    <row r="114" ht="14.25" customHeight="1" x14ac:dyDescent="0.25"/>
    <row r="115" ht="14.25" customHeight="1" x14ac:dyDescent="0.25"/>
    <row r="116" ht="14.25" customHeight="1" x14ac:dyDescent="0.25"/>
    <row r="117" ht="14.25" customHeight="1" x14ac:dyDescent="0.25"/>
    <row r="118" ht="14.25" customHeight="1" x14ac:dyDescent="0.25"/>
    <row r="119" ht="14.25" customHeight="1" x14ac:dyDescent="0.25"/>
    <row r="120" ht="14.25" customHeight="1" x14ac:dyDescent="0.25"/>
    <row r="121" ht="14.25" customHeight="1" x14ac:dyDescent="0.25"/>
    <row r="122" ht="14.25" customHeight="1" x14ac:dyDescent="0.25"/>
    <row r="123" ht="14.25" customHeight="1" x14ac:dyDescent="0.25"/>
    <row r="124" ht="14.25" customHeight="1" x14ac:dyDescent="0.25"/>
    <row r="125" ht="14.25" customHeight="1" x14ac:dyDescent="0.25"/>
    <row r="126" ht="14.25" customHeight="1" x14ac:dyDescent="0.25"/>
    <row r="127" ht="14.25" customHeight="1" x14ac:dyDescent="0.25"/>
    <row r="128" ht="14.25" customHeight="1" x14ac:dyDescent="0.25"/>
    <row r="129" ht="14.25" customHeight="1" x14ac:dyDescent="0.25"/>
    <row r="130" ht="14.25" customHeight="1" x14ac:dyDescent="0.25"/>
    <row r="131" ht="14.25" customHeight="1" x14ac:dyDescent="0.25"/>
    <row r="132" ht="14.25" customHeight="1" x14ac:dyDescent="0.25"/>
    <row r="133" ht="14.25" customHeight="1" x14ac:dyDescent="0.25"/>
    <row r="134" ht="14.25" customHeight="1" x14ac:dyDescent="0.25"/>
    <row r="135" ht="14.25" customHeight="1" x14ac:dyDescent="0.25"/>
    <row r="136" ht="14.25" customHeight="1" x14ac:dyDescent="0.25"/>
    <row r="137" ht="14.25" customHeight="1" x14ac:dyDescent="0.25"/>
    <row r="138" ht="14.25" customHeight="1" x14ac:dyDescent="0.25"/>
    <row r="139" ht="14.25" customHeight="1" x14ac:dyDescent="0.25"/>
    <row r="140" ht="14.25" customHeight="1" x14ac:dyDescent="0.25"/>
    <row r="141" ht="14.25" customHeight="1" x14ac:dyDescent="0.25"/>
    <row r="142" ht="14.25" customHeight="1" x14ac:dyDescent="0.25"/>
    <row r="143" ht="14.25" customHeight="1" x14ac:dyDescent="0.25"/>
    <row r="144" ht="14.25" customHeight="1" x14ac:dyDescent="0.25"/>
    <row r="145" ht="14.25" customHeight="1" x14ac:dyDescent="0.25"/>
    <row r="146" ht="14.25" customHeight="1" x14ac:dyDescent="0.25"/>
    <row r="147" ht="14.25" customHeight="1" x14ac:dyDescent="0.25"/>
    <row r="148" ht="14.25" customHeight="1" x14ac:dyDescent="0.25"/>
    <row r="149" ht="14.25" customHeight="1" x14ac:dyDescent="0.25"/>
    <row r="150" ht="14.25" customHeight="1" x14ac:dyDescent="0.25"/>
    <row r="151" ht="14.25" customHeight="1" x14ac:dyDescent="0.25"/>
    <row r="152" ht="14.25" customHeight="1" x14ac:dyDescent="0.25"/>
    <row r="153" ht="14.25" customHeight="1" x14ac:dyDescent="0.25"/>
    <row r="154" ht="14.25" customHeight="1" x14ac:dyDescent="0.25"/>
    <row r="155" ht="14.25" customHeight="1" x14ac:dyDescent="0.25"/>
    <row r="156" ht="14.25" customHeight="1" x14ac:dyDescent="0.25"/>
    <row r="157" ht="14.25" customHeight="1" x14ac:dyDescent="0.25"/>
    <row r="158" ht="14.25" customHeight="1" x14ac:dyDescent="0.25"/>
    <row r="159" ht="14.25" customHeight="1" x14ac:dyDescent="0.25"/>
    <row r="160" ht="14.25" customHeight="1" x14ac:dyDescent="0.25"/>
    <row r="161" ht="14.25" customHeight="1" x14ac:dyDescent="0.25"/>
    <row r="162" ht="14.25" customHeight="1" x14ac:dyDescent="0.25"/>
    <row r="163" ht="14.25" customHeight="1" x14ac:dyDescent="0.25"/>
    <row r="164" ht="14.25" customHeight="1" x14ac:dyDescent="0.25"/>
    <row r="165" ht="14.25" customHeight="1" x14ac:dyDescent="0.25"/>
    <row r="166" ht="14.25" customHeight="1" x14ac:dyDescent="0.25"/>
    <row r="167" ht="14.25" customHeight="1" x14ac:dyDescent="0.25"/>
    <row r="168" ht="14.25" customHeight="1" x14ac:dyDescent="0.25"/>
    <row r="169" ht="14.25" customHeight="1" x14ac:dyDescent="0.25"/>
    <row r="170" ht="14.25" customHeight="1" x14ac:dyDescent="0.25"/>
    <row r="171" ht="14.25" customHeight="1" x14ac:dyDescent="0.25"/>
    <row r="172" ht="14.25" customHeight="1" x14ac:dyDescent="0.25"/>
    <row r="173" ht="14.25" customHeight="1" x14ac:dyDescent="0.25"/>
    <row r="174" ht="14.25" customHeight="1" x14ac:dyDescent="0.25"/>
    <row r="175" ht="14.25" customHeight="1" x14ac:dyDescent="0.25"/>
    <row r="176" ht="14.25" customHeight="1" x14ac:dyDescent="0.25"/>
    <row r="177" ht="14.25" customHeight="1" x14ac:dyDescent="0.25"/>
    <row r="178" ht="14.25" customHeight="1" x14ac:dyDescent="0.25"/>
    <row r="179" ht="14.25" customHeight="1" x14ac:dyDescent="0.25"/>
    <row r="180" ht="14.25" customHeight="1" x14ac:dyDescent="0.25"/>
    <row r="181" ht="14.25" customHeight="1" x14ac:dyDescent="0.25"/>
    <row r="182" ht="14.25" customHeight="1" x14ac:dyDescent="0.25"/>
    <row r="183" ht="14.25" customHeight="1" x14ac:dyDescent="0.25"/>
    <row r="184" ht="14.25" customHeight="1" x14ac:dyDescent="0.25"/>
    <row r="185" ht="14.25" customHeight="1" x14ac:dyDescent="0.25"/>
    <row r="186" ht="14.25" customHeight="1" x14ac:dyDescent="0.25"/>
    <row r="187" ht="14.25" customHeight="1" x14ac:dyDescent="0.25"/>
    <row r="188" ht="14.25" customHeight="1" x14ac:dyDescent="0.25"/>
    <row r="189" ht="14.25" customHeight="1" x14ac:dyDescent="0.25"/>
    <row r="190" ht="14.25" customHeight="1" x14ac:dyDescent="0.25"/>
    <row r="191" ht="14.25" customHeight="1" x14ac:dyDescent="0.25"/>
    <row r="192" ht="14.25" customHeight="1" x14ac:dyDescent="0.25"/>
    <row r="193" ht="14.25" customHeight="1" x14ac:dyDescent="0.25"/>
    <row r="194" ht="14.25" customHeight="1" x14ac:dyDescent="0.25"/>
    <row r="195" ht="14.25" customHeight="1" x14ac:dyDescent="0.25"/>
    <row r="196" ht="14.25" customHeight="1" x14ac:dyDescent="0.25"/>
    <row r="197" ht="14.25" customHeight="1" x14ac:dyDescent="0.25"/>
    <row r="198" ht="14.25" customHeight="1" x14ac:dyDescent="0.25"/>
    <row r="199" ht="14.25" customHeight="1" x14ac:dyDescent="0.25"/>
    <row r="200" ht="14.25" customHeight="1" x14ac:dyDescent="0.25"/>
    <row r="201" ht="14.25" customHeight="1" x14ac:dyDescent="0.25"/>
    <row r="202" ht="14.25" customHeight="1" x14ac:dyDescent="0.25"/>
    <row r="203" ht="14.25" customHeight="1" x14ac:dyDescent="0.25"/>
    <row r="204" ht="14.25" customHeight="1" x14ac:dyDescent="0.25"/>
    <row r="205" ht="14.25" customHeight="1" x14ac:dyDescent="0.25"/>
    <row r="206" ht="14.25" customHeight="1" x14ac:dyDescent="0.25"/>
    <row r="207" ht="14.25" customHeight="1" x14ac:dyDescent="0.25"/>
    <row r="208" ht="14.25" customHeight="1" x14ac:dyDescent="0.25"/>
    <row r="209" ht="14.25" customHeight="1" x14ac:dyDescent="0.25"/>
    <row r="210" ht="14.25" customHeight="1" x14ac:dyDescent="0.25"/>
    <row r="211" ht="14.25" customHeight="1" x14ac:dyDescent="0.25"/>
    <row r="212" ht="14.25" customHeight="1" x14ac:dyDescent="0.25"/>
    <row r="213" ht="14.25" customHeight="1" x14ac:dyDescent="0.25"/>
    <row r="214" ht="14.25" customHeight="1" x14ac:dyDescent="0.25"/>
    <row r="215" ht="14.25" customHeight="1" x14ac:dyDescent="0.25"/>
    <row r="216" ht="14.25" customHeight="1" x14ac:dyDescent="0.25"/>
    <row r="217" ht="14.25" customHeight="1" x14ac:dyDescent="0.25"/>
    <row r="218" ht="14.25" customHeight="1" x14ac:dyDescent="0.25"/>
    <row r="219" ht="14.25" customHeight="1" x14ac:dyDescent="0.25"/>
    <row r="220" ht="14.25" customHeight="1" x14ac:dyDescent="0.25"/>
    <row r="221" ht="14.25" customHeight="1" x14ac:dyDescent="0.25"/>
    <row r="222" ht="14.25" customHeight="1" x14ac:dyDescent="0.25"/>
    <row r="223" ht="14.25" customHeight="1" x14ac:dyDescent="0.25"/>
    <row r="224" ht="14.25" customHeight="1" x14ac:dyDescent="0.25"/>
    <row r="225" ht="14.25" customHeight="1" x14ac:dyDescent="0.25"/>
    <row r="226" ht="14.25" customHeight="1" x14ac:dyDescent="0.25"/>
    <row r="227" ht="14.25" customHeight="1" x14ac:dyDescent="0.25"/>
    <row r="228" ht="14.25" customHeight="1" x14ac:dyDescent="0.25"/>
    <row r="229" ht="14.25" customHeight="1" x14ac:dyDescent="0.25"/>
    <row r="230" ht="14.25" customHeight="1" x14ac:dyDescent="0.25"/>
    <row r="231" ht="14.25" customHeight="1" x14ac:dyDescent="0.25"/>
    <row r="232" ht="14.25" customHeight="1" x14ac:dyDescent="0.25"/>
    <row r="233" ht="14.25" customHeight="1" x14ac:dyDescent="0.25"/>
    <row r="234" ht="14.25" customHeight="1" x14ac:dyDescent="0.25"/>
    <row r="235" ht="14.25" customHeight="1" x14ac:dyDescent="0.25"/>
    <row r="236" ht="14.25" customHeight="1" x14ac:dyDescent="0.25"/>
    <row r="237" ht="14.25" customHeight="1" x14ac:dyDescent="0.25"/>
    <row r="238" ht="14.25" customHeight="1" x14ac:dyDescent="0.25"/>
    <row r="239" ht="14.25" customHeight="1" x14ac:dyDescent="0.25"/>
    <row r="240" ht="14.25" customHeight="1" x14ac:dyDescent="0.25"/>
    <row r="241" ht="14.25" customHeight="1" x14ac:dyDescent="0.25"/>
    <row r="242" ht="14.25" customHeight="1" x14ac:dyDescent="0.25"/>
    <row r="243" ht="14.25" customHeight="1" x14ac:dyDescent="0.25"/>
    <row r="244" ht="14.25" customHeight="1" x14ac:dyDescent="0.25"/>
    <row r="245" ht="14.25" customHeight="1" x14ac:dyDescent="0.25"/>
    <row r="246" ht="14.25" customHeight="1" x14ac:dyDescent="0.25"/>
    <row r="247" ht="14.25" customHeight="1" x14ac:dyDescent="0.25"/>
    <row r="248" ht="14.25" customHeight="1" x14ac:dyDescent="0.25"/>
    <row r="249" ht="14.25" customHeight="1" x14ac:dyDescent="0.25"/>
    <row r="250" ht="14.25" customHeight="1" x14ac:dyDescent="0.25"/>
    <row r="251" ht="14.25" customHeight="1" x14ac:dyDescent="0.25"/>
    <row r="252" ht="14.25" customHeight="1" x14ac:dyDescent="0.25"/>
    <row r="253" ht="14.25" customHeight="1" x14ac:dyDescent="0.25"/>
    <row r="254" ht="14.25" customHeight="1" x14ac:dyDescent="0.25"/>
    <row r="255" ht="14.25" customHeight="1" x14ac:dyDescent="0.25"/>
    <row r="256" ht="14.25" customHeight="1" x14ac:dyDescent="0.25"/>
    <row r="257" ht="14.25" customHeight="1" x14ac:dyDescent="0.25"/>
    <row r="258" ht="14.25" customHeight="1" x14ac:dyDescent="0.25"/>
    <row r="259" ht="14.25" customHeight="1" x14ac:dyDescent="0.25"/>
    <row r="260" ht="14.25" customHeight="1" x14ac:dyDescent="0.25"/>
    <row r="261" ht="14.25" customHeight="1" x14ac:dyDescent="0.25"/>
    <row r="262" ht="14.25" customHeight="1" x14ac:dyDescent="0.25"/>
    <row r="263" ht="14.25" customHeight="1" x14ac:dyDescent="0.25"/>
    <row r="264" ht="14.25" customHeight="1" x14ac:dyDescent="0.25"/>
    <row r="265" ht="14.25" customHeight="1" x14ac:dyDescent="0.25"/>
    <row r="266" ht="14.25" customHeight="1" x14ac:dyDescent="0.25"/>
    <row r="267" ht="14.25" customHeight="1" x14ac:dyDescent="0.25"/>
    <row r="268" ht="14.25" customHeight="1" x14ac:dyDescent="0.25"/>
    <row r="269" ht="14.25" customHeight="1" x14ac:dyDescent="0.25"/>
    <row r="270" ht="14.25" customHeight="1" x14ac:dyDescent="0.25"/>
    <row r="271" ht="14.25" customHeight="1" x14ac:dyDescent="0.25"/>
    <row r="272" ht="14.25" customHeight="1" x14ac:dyDescent="0.25"/>
    <row r="273" ht="14.25" customHeight="1" x14ac:dyDescent="0.25"/>
    <row r="274" ht="14.25" customHeight="1" x14ac:dyDescent="0.25"/>
    <row r="275" ht="14.25" customHeight="1" x14ac:dyDescent="0.25"/>
    <row r="276" ht="14.25" customHeight="1" x14ac:dyDescent="0.25"/>
    <row r="277" ht="14.25" customHeight="1" x14ac:dyDescent="0.25"/>
    <row r="278" ht="14.25" customHeight="1" x14ac:dyDescent="0.25"/>
    <row r="279" ht="14.25" customHeight="1" x14ac:dyDescent="0.25"/>
    <row r="280" ht="14.25" customHeight="1" x14ac:dyDescent="0.25"/>
    <row r="281" ht="14.25" customHeight="1" x14ac:dyDescent="0.25"/>
    <row r="282" ht="14.25" customHeight="1" x14ac:dyDescent="0.25"/>
    <row r="283" ht="14.25" customHeight="1" x14ac:dyDescent="0.25"/>
    <row r="284" ht="14.25" customHeight="1" x14ac:dyDescent="0.25"/>
    <row r="285" ht="14.25" customHeight="1" x14ac:dyDescent="0.25"/>
    <row r="286" ht="14.25" customHeight="1" x14ac:dyDescent="0.25"/>
    <row r="287" ht="14.25" customHeight="1" x14ac:dyDescent="0.25"/>
    <row r="288" ht="14.25" customHeight="1" x14ac:dyDescent="0.25"/>
    <row r="289" ht="14.25" customHeight="1" x14ac:dyDescent="0.25"/>
    <row r="290" ht="14.25" customHeight="1" x14ac:dyDescent="0.25"/>
    <row r="291" ht="14.25" customHeight="1" x14ac:dyDescent="0.25"/>
    <row r="292" ht="14.25" customHeight="1" x14ac:dyDescent="0.25"/>
    <row r="293" ht="14.25" customHeight="1" x14ac:dyDescent="0.25"/>
    <row r="294" ht="14.25" customHeight="1" x14ac:dyDescent="0.25"/>
    <row r="295" ht="14.25" customHeight="1" x14ac:dyDescent="0.25"/>
    <row r="296" ht="14.25" customHeight="1" x14ac:dyDescent="0.25"/>
    <row r="297" ht="14.25" customHeight="1" x14ac:dyDescent="0.25"/>
    <row r="298" ht="14.25" customHeight="1" x14ac:dyDescent="0.25"/>
    <row r="299" ht="14.25" customHeight="1" x14ac:dyDescent="0.25"/>
    <row r="300" ht="14.25" customHeight="1" x14ac:dyDescent="0.25"/>
    <row r="301" ht="14.25" customHeight="1" x14ac:dyDescent="0.25"/>
    <row r="302" ht="14.25" customHeight="1" x14ac:dyDescent="0.25"/>
    <row r="303" ht="14.25" customHeight="1" x14ac:dyDescent="0.25"/>
    <row r="304" ht="14.25" customHeight="1" x14ac:dyDescent="0.25"/>
    <row r="305" ht="14.25" customHeight="1" x14ac:dyDescent="0.25"/>
    <row r="306" ht="14.25" customHeight="1" x14ac:dyDescent="0.25"/>
    <row r="307" ht="14.25" customHeight="1" x14ac:dyDescent="0.25"/>
    <row r="308" ht="14.25" customHeight="1" x14ac:dyDescent="0.25"/>
    <row r="309" ht="14.25" customHeight="1" x14ac:dyDescent="0.25"/>
    <row r="310" ht="14.25" customHeight="1" x14ac:dyDescent="0.25"/>
    <row r="311" ht="14.25" customHeight="1" x14ac:dyDescent="0.25"/>
    <row r="312" ht="14.25" customHeight="1" x14ac:dyDescent="0.25"/>
    <row r="313" ht="14.25" customHeight="1" x14ac:dyDescent="0.25"/>
    <row r="314" ht="14.25" customHeight="1" x14ac:dyDescent="0.25"/>
    <row r="315" ht="14.25" customHeight="1" x14ac:dyDescent="0.25"/>
    <row r="316" ht="14.25" customHeight="1" x14ac:dyDescent="0.25"/>
    <row r="317" ht="14.25" customHeight="1" x14ac:dyDescent="0.25"/>
    <row r="318" ht="14.25" customHeight="1" x14ac:dyDescent="0.25"/>
    <row r="319" ht="14.25" customHeight="1" x14ac:dyDescent="0.25"/>
    <row r="320" ht="14.25" customHeight="1" x14ac:dyDescent="0.25"/>
    <row r="321" ht="14.25" customHeight="1" x14ac:dyDescent="0.25"/>
    <row r="322" ht="14.25" customHeight="1" x14ac:dyDescent="0.25"/>
    <row r="323" ht="14.25" customHeight="1" x14ac:dyDescent="0.25"/>
    <row r="324" ht="14.25" customHeight="1" x14ac:dyDescent="0.25"/>
    <row r="325" ht="14.25" customHeight="1" x14ac:dyDescent="0.25"/>
    <row r="326" ht="14.25" customHeight="1" x14ac:dyDescent="0.25"/>
    <row r="327" ht="14.25" customHeight="1" x14ac:dyDescent="0.25"/>
    <row r="328" ht="14.25" customHeight="1" x14ac:dyDescent="0.25"/>
    <row r="329" ht="14.25" customHeight="1" x14ac:dyDescent="0.25"/>
    <row r="330" ht="14.25" customHeight="1" x14ac:dyDescent="0.25"/>
    <row r="331" ht="14.25" customHeight="1" x14ac:dyDescent="0.25"/>
    <row r="332" ht="14.25" customHeight="1" x14ac:dyDescent="0.25"/>
    <row r="333" ht="14.25" customHeight="1" x14ac:dyDescent="0.25"/>
    <row r="334" ht="14.25" customHeight="1" x14ac:dyDescent="0.25"/>
    <row r="335" ht="14.25" customHeight="1" x14ac:dyDescent="0.25"/>
    <row r="336" ht="14.25" customHeight="1" x14ac:dyDescent="0.25"/>
    <row r="337" ht="14.25" customHeight="1" x14ac:dyDescent="0.25"/>
    <row r="338" ht="14.25" customHeight="1" x14ac:dyDescent="0.25"/>
    <row r="339" ht="14.25" customHeight="1" x14ac:dyDescent="0.25"/>
    <row r="340" ht="14.25" customHeight="1" x14ac:dyDescent="0.25"/>
    <row r="341" ht="14.25" customHeight="1" x14ac:dyDescent="0.25"/>
    <row r="342" ht="14.25" customHeight="1" x14ac:dyDescent="0.25"/>
    <row r="343" ht="14.25" customHeight="1" x14ac:dyDescent="0.25"/>
    <row r="344" ht="14.25" customHeight="1" x14ac:dyDescent="0.25"/>
    <row r="345" ht="14.25" customHeight="1" x14ac:dyDescent="0.25"/>
    <row r="346" ht="14.25" customHeight="1" x14ac:dyDescent="0.25"/>
    <row r="347" ht="14.25" customHeight="1" x14ac:dyDescent="0.25"/>
    <row r="348" ht="14.25" customHeight="1" x14ac:dyDescent="0.25"/>
    <row r="349" ht="14.25" customHeight="1" x14ac:dyDescent="0.25"/>
    <row r="350" ht="14.25" customHeight="1" x14ac:dyDescent="0.25"/>
    <row r="351" ht="14.25" customHeight="1" x14ac:dyDescent="0.25"/>
    <row r="352" ht="14.25" customHeight="1" x14ac:dyDescent="0.25"/>
    <row r="353" ht="14.25" customHeight="1" x14ac:dyDescent="0.25"/>
    <row r="354" ht="14.25" customHeight="1" x14ac:dyDescent="0.25"/>
    <row r="355" ht="14.25" customHeight="1" x14ac:dyDescent="0.25"/>
    <row r="356" ht="14.25" customHeight="1" x14ac:dyDescent="0.25"/>
    <row r="357" ht="14.25" customHeight="1" x14ac:dyDescent="0.25"/>
    <row r="358" ht="14.25" customHeight="1" x14ac:dyDescent="0.25"/>
    <row r="359" ht="14.25" customHeight="1" x14ac:dyDescent="0.25"/>
    <row r="360" ht="14.25" customHeight="1" x14ac:dyDescent="0.25"/>
    <row r="361" ht="14.25" customHeight="1" x14ac:dyDescent="0.25"/>
    <row r="362" ht="14.25" customHeight="1" x14ac:dyDescent="0.25"/>
    <row r="363" ht="14.25" customHeight="1" x14ac:dyDescent="0.25"/>
    <row r="364" ht="14.25" customHeight="1" x14ac:dyDescent="0.25"/>
    <row r="365" ht="14.25" customHeight="1" x14ac:dyDescent="0.25"/>
    <row r="366" ht="14.25" customHeight="1" x14ac:dyDescent="0.25"/>
    <row r="367" ht="14.25" customHeight="1" x14ac:dyDescent="0.25"/>
    <row r="368" ht="14.25" customHeight="1" x14ac:dyDescent="0.25"/>
    <row r="369" ht="14.25" customHeight="1" x14ac:dyDescent="0.25"/>
    <row r="370" ht="14.25" customHeight="1" x14ac:dyDescent="0.25"/>
    <row r="371" ht="14.25" customHeight="1" x14ac:dyDescent="0.25"/>
    <row r="372" ht="14.25" customHeight="1" x14ac:dyDescent="0.25"/>
    <row r="373" ht="14.25" customHeight="1" x14ac:dyDescent="0.25"/>
    <row r="374" ht="14.25" customHeight="1" x14ac:dyDescent="0.25"/>
    <row r="375" ht="14.25" customHeight="1" x14ac:dyDescent="0.25"/>
    <row r="376" ht="14.25" customHeight="1" x14ac:dyDescent="0.25"/>
    <row r="377" ht="14.25" customHeight="1" x14ac:dyDescent="0.25"/>
    <row r="378" ht="14.25" customHeight="1" x14ac:dyDescent="0.25"/>
    <row r="379" ht="14.25" customHeight="1" x14ac:dyDescent="0.25"/>
    <row r="380" ht="14.25" customHeight="1" x14ac:dyDescent="0.25"/>
    <row r="381" ht="14.25" customHeight="1" x14ac:dyDescent="0.25"/>
    <row r="382" ht="14.25" customHeight="1" x14ac:dyDescent="0.25"/>
    <row r="383" ht="14.25" customHeight="1" x14ac:dyDescent="0.25"/>
    <row r="384" ht="14.25" customHeight="1" x14ac:dyDescent="0.25"/>
    <row r="385" ht="14.25" customHeight="1" x14ac:dyDescent="0.25"/>
    <row r="386" ht="14.25" customHeight="1" x14ac:dyDescent="0.25"/>
    <row r="387" ht="14.25" customHeight="1" x14ac:dyDescent="0.25"/>
    <row r="388" ht="14.25" customHeight="1" x14ac:dyDescent="0.25"/>
    <row r="389" ht="14.25" customHeight="1" x14ac:dyDescent="0.25"/>
    <row r="390" ht="14.25" customHeight="1" x14ac:dyDescent="0.25"/>
    <row r="391" ht="14.25" customHeight="1" x14ac:dyDescent="0.25"/>
    <row r="392" ht="14.25" customHeight="1" x14ac:dyDescent="0.25"/>
    <row r="393" ht="14.25" customHeight="1" x14ac:dyDescent="0.25"/>
    <row r="394" ht="14.25" customHeight="1" x14ac:dyDescent="0.25"/>
    <row r="395" ht="14.25" customHeight="1" x14ac:dyDescent="0.25"/>
    <row r="396" ht="14.25" customHeight="1" x14ac:dyDescent="0.25"/>
    <row r="397" ht="14.25" customHeight="1" x14ac:dyDescent="0.25"/>
    <row r="398" ht="14.25" customHeight="1" x14ac:dyDescent="0.25"/>
    <row r="399" ht="14.25" customHeight="1" x14ac:dyDescent="0.25"/>
    <row r="400" ht="14.25" customHeight="1" x14ac:dyDescent="0.25"/>
    <row r="401" ht="14.25" customHeight="1" x14ac:dyDescent="0.25"/>
    <row r="402" ht="14.25" customHeight="1" x14ac:dyDescent="0.25"/>
    <row r="403" ht="14.25" customHeight="1" x14ac:dyDescent="0.25"/>
    <row r="404" ht="14.25" customHeight="1" x14ac:dyDescent="0.25"/>
    <row r="405" ht="14.25" customHeight="1" x14ac:dyDescent="0.25"/>
    <row r="406" ht="14.25" customHeight="1" x14ac:dyDescent="0.25"/>
    <row r="407" ht="14.25" customHeight="1" x14ac:dyDescent="0.25"/>
    <row r="408" ht="14.25" customHeight="1" x14ac:dyDescent="0.25"/>
    <row r="409" ht="14.25" customHeight="1" x14ac:dyDescent="0.25"/>
    <row r="410" ht="14.25" customHeight="1" x14ac:dyDescent="0.25"/>
    <row r="411" ht="14.25" customHeight="1" x14ac:dyDescent="0.25"/>
    <row r="412" ht="14.25" customHeight="1" x14ac:dyDescent="0.25"/>
    <row r="413" ht="14.25" customHeight="1" x14ac:dyDescent="0.25"/>
    <row r="414" ht="14.25" customHeight="1" x14ac:dyDescent="0.25"/>
    <row r="415" ht="14.25" customHeight="1" x14ac:dyDescent="0.25"/>
    <row r="416" ht="14.25" customHeight="1" x14ac:dyDescent="0.25"/>
    <row r="417" ht="14.25" customHeight="1" x14ac:dyDescent="0.25"/>
    <row r="418" ht="14.25" customHeight="1" x14ac:dyDescent="0.25"/>
    <row r="419" ht="14.25" customHeight="1" x14ac:dyDescent="0.25"/>
    <row r="420" ht="14.25" customHeight="1" x14ac:dyDescent="0.25"/>
    <row r="421" ht="14.25" customHeight="1" x14ac:dyDescent="0.25"/>
    <row r="422" ht="14.25" customHeight="1" x14ac:dyDescent="0.25"/>
    <row r="423" ht="14.25" customHeight="1" x14ac:dyDescent="0.25"/>
    <row r="424" ht="14.25" customHeight="1" x14ac:dyDescent="0.25"/>
    <row r="425" ht="14.25" customHeight="1" x14ac:dyDescent="0.25"/>
    <row r="426" ht="14.25" customHeight="1" x14ac:dyDescent="0.25"/>
    <row r="427" ht="14.25" customHeight="1" x14ac:dyDescent="0.25"/>
    <row r="428" ht="14.25" customHeight="1" x14ac:dyDescent="0.25"/>
    <row r="429" ht="14.25" customHeight="1" x14ac:dyDescent="0.25"/>
    <row r="430" ht="14.25" customHeight="1" x14ac:dyDescent="0.25"/>
    <row r="431" ht="14.25" customHeight="1" x14ac:dyDescent="0.25"/>
    <row r="432" ht="14.25" customHeight="1" x14ac:dyDescent="0.25"/>
    <row r="433" ht="14.25" customHeight="1" x14ac:dyDescent="0.25"/>
    <row r="434" ht="14.25" customHeight="1" x14ac:dyDescent="0.25"/>
    <row r="435" ht="14.25" customHeight="1" x14ac:dyDescent="0.25"/>
    <row r="436" ht="14.25" customHeight="1" x14ac:dyDescent="0.25"/>
    <row r="437" ht="14.25" customHeight="1" x14ac:dyDescent="0.25"/>
    <row r="438" ht="14.25" customHeight="1" x14ac:dyDescent="0.25"/>
    <row r="439" ht="14.25" customHeight="1" x14ac:dyDescent="0.25"/>
    <row r="440" ht="14.25" customHeight="1" x14ac:dyDescent="0.25"/>
    <row r="441" ht="14.25" customHeight="1" x14ac:dyDescent="0.25"/>
    <row r="442" ht="14.25" customHeight="1" x14ac:dyDescent="0.25"/>
    <row r="443" ht="14.25" customHeight="1" x14ac:dyDescent="0.25"/>
    <row r="444" ht="14.25" customHeight="1" x14ac:dyDescent="0.25"/>
    <row r="445" ht="14.25" customHeight="1" x14ac:dyDescent="0.25"/>
    <row r="446" ht="14.25" customHeight="1" x14ac:dyDescent="0.25"/>
    <row r="447" ht="14.25" customHeight="1" x14ac:dyDescent="0.25"/>
    <row r="448" ht="14.25" customHeight="1" x14ac:dyDescent="0.25"/>
    <row r="449" ht="14.25" customHeight="1" x14ac:dyDescent="0.25"/>
    <row r="450" ht="14.25" customHeight="1" x14ac:dyDescent="0.25"/>
    <row r="451" ht="14.25" customHeight="1" x14ac:dyDescent="0.25"/>
    <row r="452" ht="14.25" customHeight="1" x14ac:dyDescent="0.25"/>
    <row r="453" ht="14.25" customHeight="1" x14ac:dyDescent="0.25"/>
    <row r="454" ht="14.25" customHeight="1" x14ac:dyDescent="0.25"/>
    <row r="455" ht="14.25" customHeight="1" x14ac:dyDescent="0.25"/>
    <row r="456" ht="14.25" customHeight="1" x14ac:dyDescent="0.25"/>
    <row r="457" ht="14.25" customHeight="1" x14ac:dyDescent="0.25"/>
    <row r="458" ht="14.25" customHeight="1" x14ac:dyDescent="0.25"/>
    <row r="459" ht="14.25" customHeight="1" x14ac:dyDescent="0.25"/>
    <row r="460" ht="14.25" customHeight="1" x14ac:dyDescent="0.25"/>
    <row r="461" ht="14.25" customHeight="1" x14ac:dyDescent="0.25"/>
    <row r="462" ht="14.25" customHeight="1" x14ac:dyDescent="0.25"/>
    <row r="463" ht="14.25" customHeight="1" x14ac:dyDescent="0.25"/>
    <row r="464" ht="14.25" customHeight="1" x14ac:dyDescent="0.25"/>
    <row r="465" ht="14.25" customHeight="1" x14ac:dyDescent="0.25"/>
    <row r="466" ht="14.25" customHeight="1" x14ac:dyDescent="0.25"/>
    <row r="467" ht="14.25" customHeight="1" x14ac:dyDescent="0.25"/>
    <row r="468" ht="14.25" customHeight="1" x14ac:dyDescent="0.25"/>
    <row r="469" ht="14.25" customHeight="1" x14ac:dyDescent="0.25"/>
    <row r="470" ht="14.25" customHeight="1" x14ac:dyDescent="0.25"/>
    <row r="471" ht="14.25" customHeight="1" x14ac:dyDescent="0.25"/>
    <row r="472" ht="14.25" customHeight="1" x14ac:dyDescent="0.25"/>
    <row r="473" ht="14.25" customHeight="1" x14ac:dyDescent="0.25"/>
    <row r="474" ht="14.25" customHeight="1" x14ac:dyDescent="0.25"/>
    <row r="475" ht="14.25" customHeight="1" x14ac:dyDescent="0.25"/>
    <row r="476" ht="14.25" customHeight="1" x14ac:dyDescent="0.25"/>
    <row r="477" ht="14.25" customHeight="1" x14ac:dyDescent="0.25"/>
    <row r="478" ht="14.25" customHeight="1" x14ac:dyDescent="0.25"/>
    <row r="479" ht="14.25" customHeight="1" x14ac:dyDescent="0.25"/>
    <row r="480" ht="14.25" customHeight="1" x14ac:dyDescent="0.25"/>
    <row r="481" ht="14.25" customHeight="1" x14ac:dyDescent="0.25"/>
    <row r="482" ht="14.25" customHeight="1" x14ac:dyDescent="0.25"/>
    <row r="483" ht="14.25" customHeight="1" x14ac:dyDescent="0.25"/>
    <row r="484" ht="14.25" customHeight="1" x14ac:dyDescent="0.25"/>
    <row r="485" ht="14.25" customHeight="1" x14ac:dyDescent="0.25"/>
    <row r="486" ht="14.25" customHeight="1" x14ac:dyDescent="0.25"/>
    <row r="487" ht="14.25" customHeight="1" x14ac:dyDescent="0.25"/>
    <row r="488" ht="14.25" customHeight="1" x14ac:dyDescent="0.25"/>
    <row r="489" ht="14.25" customHeight="1" x14ac:dyDescent="0.25"/>
    <row r="490" ht="14.25" customHeight="1" x14ac:dyDescent="0.25"/>
    <row r="491" ht="14.25" customHeight="1" x14ac:dyDescent="0.25"/>
    <row r="492" ht="14.25" customHeight="1" x14ac:dyDescent="0.25"/>
    <row r="493" ht="14.25" customHeight="1" x14ac:dyDescent="0.25"/>
    <row r="494" ht="14.25" customHeight="1" x14ac:dyDescent="0.25"/>
    <row r="495" ht="14.25" customHeight="1" x14ac:dyDescent="0.25"/>
    <row r="496" ht="14.25" customHeight="1" x14ac:dyDescent="0.25"/>
    <row r="497" ht="14.25" customHeight="1" x14ac:dyDescent="0.25"/>
    <row r="498" ht="14.25" customHeight="1" x14ac:dyDescent="0.25"/>
    <row r="499" ht="14.25" customHeight="1" x14ac:dyDescent="0.25"/>
    <row r="500" ht="14.25" customHeight="1" x14ac:dyDescent="0.25"/>
    <row r="501" ht="14.25" customHeight="1" x14ac:dyDescent="0.25"/>
    <row r="502" ht="14.25" customHeight="1" x14ac:dyDescent="0.25"/>
    <row r="503" ht="14.25" customHeight="1" x14ac:dyDescent="0.25"/>
    <row r="504" ht="14.25" customHeight="1" x14ac:dyDescent="0.25"/>
    <row r="505" ht="14.25" customHeight="1" x14ac:dyDescent="0.25"/>
    <row r="506" ht="14.25" customHeight="1" x14ac:dyDescent="0.25"/>
    <row r="507" ht="14.25" customHeight="1" x14ac:dyDescent="0.25"/>
    <row r="508" ht="14.25" customHeight="1" x14ac:dyDescent="0.25"/>
    <row r="509" ht="14.25" customHeight="1" x14ac:dyDescent="0.25"/>
    <row r="510" ht="14.25" customHeight="1" x14ac:dyDescent="0.25"/>
    <row r="511" ht="14.25" customHeight="1" x14ac:dyDescent="0.25"/>
    <row r="512" ht="14.25" customHeight="1" x14ac:dyDescent="0.25"/>
    <row r="513" ht="14.25" customHeight="1" x14ac:dyDescent="0.25"/>
    <row r="514" ht="14.25" customHeight="1" x14ac:dyDescent="0.25"/>
    <row r="515" ht="14.25" customHeight="1" x14ac:dyDescent="0.25"/>
    <row r="516" ht="14.25" customHeight="1" x14ac:dyDescent="0.25"/>
    <row r="517" ht="14.25" customHeight="1" x14ac:dyDescent="0.25"/>
    <row r="518" ht="14.25" customHeight="1" x14ac:dyDescent="0.25"/>
    <row r="519" ht="14.25" customHeight="1" x14ac:dyDescent="0.25"/>
    <row r="520" ht="14.25" customHeight="1" x14ac:dyDescent="0.25"/>
    <row r="521" ht="14.25" customHeight="1" x14ac:dyDescent="0.25"/>
    <row r="522" ht="14.25" customHeight="1" x14ac:dyDescent="0.25"/>
    <row r="523" ht="14.25" customHeight="1" x14ac:dyDescent="0.25"/>
    <row r="524" ht="14.25" customHeight="1" x14ac:dyDescent="0.25"/>
    <row r="525" ht="14.25" customHeight="1" x14ac:dyDescent="0.25"/>
    <row r="526" ht="14.25" customHeight="1" x14ac:dyDescent="0.25"/>
    <row r="527" ht="14.25" customHeight="1" x14ac:dyDescent="0.25"/>
    <row r="528" ht="14.25" customHeight="1" x14ac:dyDescent="0.25"/>
    <row r="529" ht="14.25" customHeight="1" x14ac:dyDescent="0.25"/>
    <row r="530" ht="14.25" customHeight="1" x14ac:dyDescent="0.25"/>
    <row r="531" ht="14.25" customHeight="1" x14ac:dyDescent="0.25"/>
    <row r="532" ht="14.25" customHeight="1" x14ac:dyDescent="0.25"/>
    <row r="533" ht="14.25" customHeight="1" x14ac:dyDescent="0.25"/>
    <row r="534" ht="14.25" customHeight="1" x14ac:dyDescent="0.25"/>
    <row r="535" ht="14.25" customHeight="1" x14ac:dyDescent="0.25"/>
    <row r="536" ht="14.25" customHeight="1" x14ac:dyDescent="0.25"/>
    <row r="537" ht="14.25" customHeight="1" x14ac:dyDescent="0.25"/>
    <row r="538" ht="14.25" customHeight="1" x14ac:dyDescent="0.25"/>
    <row r="539" ht="14.25" customHeight="1" x14ac:dyDescent="0.25"/>
    <row r="540" ht="14.25" customHeight="1" x14ac:dyDescent="0.25"/>
    <row r="541" ht="14.25" customHeight="1" x14ac:dyDescent="0.25"/>
    <row r="542" ht="14.25" customHeight="1" x14ac:dyDescent="0.25"/>
    <row r="543" ht="14.25" customHeight="1" x14ac:dyDescent="0.25"/>
    <row r="544" ht="14.25" customHeight="1" x14ac:dyDescent="0.25"/>
    <row r="545" ht="14.25" customHeight="1" x14ac:dyDescent="0.25"/>
    <row r="546" ht="14.25" customHeight="1" x14ac:dyDescent="0.25"/>
    <row r="547" ht="14.25" customHeight="1" x14ac:dyDescent="0.25"/>
    <row r="548" ht="14.25" customHeight="1" x14ac:dyDescent="0.25"/>
    <row r="549" ht="14.25" customHeight="1" x14ac:dyDescent="0.25"/>
    <row r="550" ht="14.25" customHeight="1" x14ac:dyDescent="0.25"/>
    <row r="551" ht="14.25" customHeight="1" x14ac:dyDescent="0.25"/>
    <row r="552" ht="14.25" customHeight="1" x14ac:dyDescent="0.25"/>
    <row r="553" ht="14.25" customHeight="1" x14ac:dyDescent="0.25"/>
    <row r="554" ht="14.25" customHeight="1" x14ac:dyDescent="0.25"/>
    <row r="555" ht="14.25" customHeight="1" x14ac:dyDescent="0.25"/>
    <row r="556" ht="14.25" customHeight="1" x14ac:dyDescent="0.25"/>
    <row r="557" ht="14.25" customHeight="1" x14ac:dyDescent="0.25"/>
    <row r="558" ht="14.25" customHeight="1" x14ac:dyDescent="0.25"/>
    <row r="559" ht="14.25" customHeight="1" x14ac:dyDescent="0.25"/>
    <row r="560" ht="14.25" customHeight="1" x14ac:dyDescent="0.25"/>
    <row r="561" ht="14.25" customHeight="1" x14ac:dyDescent="0.25"/>
    <row r="562" ht="14.25" customHeight="1" x14ac:dyDescent="0.25"/>
    <row r="563" ht="14.25" customHeight="1" x14ac:dyDescent="0.25"/>
    <row r="564" ht="14.25" customHeight="1" x14ac:dyDescent="0.25"/>
    <row r="565" ht="14.25" customHeight="1" x14ac:dyDescent="0.25"/>
    <row r="566" ht="14.25" customHeight="1" x14ac:dyDescent="0.25"/>
    <row r="567" ht="14.25" customHeight="1" x14ac:dyDescent="0.25"/>
    <row r="568" ht="14.25" customHeight="1" x14ac:dyDescent="0.25"/>
    <row r="569" ht="14.25" customHeight="1" x14ac:dyDescent="0.25"/>
    <row r="570" ht="14.25" customHeight="1" x14ac:dyDescent="0.25"/>
    <row r="571" ht="14.25" customHeight="1" x14ac:dyDescent="0.25"/>
    <row r="572" ht="14.25" customHeight="1" x14ac:dyDescent="0.25"/>
    <row r="573" ht="14.25" customHeight="1" x14ac:dyDescent="0.25"/>
    <row r="574" ht="14.25" customHeight="1" x14ac:dyDescent="0.25"/>
    <row r="575" ht="14.25" customHeight="1" x14ac:dyDescent="0.25"/>
    <row r="576" ht="14.25" customHeight="1" x14ac:dyDescent="0.25"/>
    <row r="577" ht="14.25" customHeight="1" x14ac:dyDescent="0.25"/>
    <row r="578" ht="14.25" customHeight="1" x14ac:dyDescent="0.25"/>
    <row r="579" ht="14.25" customHeight="1" x14ac:dyDescent="0.25"/>
    <row r="580" ht="14.25" customHeight="1" x14ac:dyDescent="0.25"/>
    <row r="581" ht="14.25" customHeight="1" x14ac:dyDescent="0.25"/>
    <row r="582" ht="14.25" customHeight="1" x14ac:dyDescent="0.25"/>
    <row r="583" ht="14.25" customHeight="1" x14ac:dyDescent="0.25"/>
    <row r="584" ht="14.25" customHeight="1" x14ac:dyDescent="0.25"/>
    <row r="585" ht="14.25" customHeight="1" x14ac:dyDescent="0.25"/>
    <row r="586" ht="14.25" customHeight="1" x14ac:dyDescent="0.25"/>
    <row r="587" ht="14.25" customHeight="1" x14ac:dyDescent="0.25"/>
    <row r="588" ht="14.25" customHeight="1" x14ac:dyDescent="0.25"/>
    <row r="589" ht="14.25" customHeight="1" x14ac:dyDescent="0.25"/>
    <row r="590" ht="14.25" customHeight="1" x14ac:dyDescent="0.25"/>
    <row r="591" ht="14.25" customHeight="1" x14ac:dyDescent="0.25"/>
    <row r="592" ht="14.25" customHeight="1" x14ac:dyDescent="0.25"/>
    <row r="593" ht="14.25" customHeight="1" x14ac:dyDescent="0.25"/>
    <row r="594" ht="14.25" customHeight="1" x14ac:dyDescent="0.25"/>
    <row r="595" ht="14.25" customHeight="1" x14ac:dyDescent="0.25"/>
    <row r="596" ht="14.25" customHeight="1" x14ac:dyDescent="0.25"/>
    <row r="597" ht="14.25" customHeight="1" x14ac:dyDescent="0.25"/>
    <row r="598" ht="14.25" customHeight="1" x14ac:dyDescent="0.25"/>
    <row r="599" ht="14.25" customHeight="1" x14ac:dyDescent="0.25"/>
    <row r="600" ht="14.25" customHeight="1" x14ac:dyDescent="0.25"/>
    <row r="601" ht="14.25" customHeight="1" x14ac:dyDescent="0.25"/>
    <row r="602" ht="14.25" customHeight="1" x14ac:dyDescent="0.25"/>
    <row r="603" ht="14.25" customHeight="1" x14ac:dyDescent="0.25"/>
    <row r="604" ht="14.25" customHeight="1" x14ac:dyDescent="0.25"/>
    <row r="605" ht="14.25" customHeight="1" x14ac:dyDescent="0.25"/>
    <row r="606" ht="14.25" customHeight="1" x14ac:dyDescent="0.25"/>
    <row r="607" ht="14.25" customHeight="1" x14ac:dyDescent="0.25"/>
    <row r="608" ht="14.25" customHeight="1" x14ac:dyDescent="0.25"/>
    <row r="609" ht="14.25" customHeight="1" x14ac:dyDescent="0.25"/>
    <row r="610" ht="14.25" customHeight="1" x14ac:dyDescent="0.25"/>
    <row r="611" ht="14.25" customHeight="1" x14ac:dyDescent="0.25"/>
    <row r="612" ht="14.25" customHeight="1" x14ac:dyDescent="0.25"/>
    <row r="613" ht="14.25" customHeight="1" x14ac:dyDescent="0.25"/>
    <row r="614" ht="14.25" customHeight="1" x14ac:dyDescent="0.25"/>
    <row r="615" ht="14.25" customHeight="1" x14ac:dyDescent="0.25"/>
    <row r="616" ht="14.25" customHeight="1" x14ac:dyDescent="0.25"/>
    <row r="617" ht="14.25" customHeight="1" x14ac:dyDescent="0.25"/>
    <row r="618" ht="14.25" customHeight="1" x14ac:dyDescent="0.25"/>
    <row r="619" ht="14.25" customHeight="1" x14ac:dyDescent="0.25"/>
    <row r="620" ht="14.25" customHeight="1" x14ac:dyDescent="0.25"/>
    <row r="621" ht="14.25" customHeight="1" x14ac:dyDescent="0.25"/>
    <row r="622" ht="14.25" customHeight="1" x14ac:dyDescent="0.25"/>
    <row r="623" ht="14.25" customHeight="1" x14ac:dyDescent="0.25"/>
    <row r="624" ht="14.25" customHeight="1" x14ac:dyDescent="0.25"/>
    <row r="625" ht="14.25" customHeight="1" x14ac:dyDescent="0.25"/>
    <row r="626" ht="14.25" customHeight="1" x14ac:dyDescent="0.25"/>
    <row r="627" ht="14.25" customHeight="1" x14ac:dyDescent="0.25"/>
    <row r="628" ht="14.25" customHeight="1" x14ac:dyDescent="0.25"/>
    <row r="629" ht="14.25" customHeight="1" x14ac:dyDescent="0.25"/>
    <row r="630" ht="14.25" customHeight="1" x14ac:dyDescent="0.25"/>
    <row r="631" ht="14.25" customHeight="1" x14ac:dyDescent="0.25"/>
    <row r="632" ht="14.25" customHeight="1" x14ac:dyDescent="0.25"/>
    <row r="633" ht="14.25" customHeight="1" x14ac:dyDescent="0.25"/>
    <row r="634" ht="14.25" customHeight="1" x14ac:dyDescent="0.25"/>
    <row r="635" ht="14.25" customHeight="1" x14ac:dyDescent="0.25"/>
    <row r="636" ht="14.25" customHeight="1" x14ac:dyDescent="0.25"/>
    <row r="637" ht="14.25" customHeight="1" x14ac:dyDescent="0.25"/>
    <row r="638" ht="14.25" customHeight="1" x14ac:dyDescent="0.25"/>
    <row r="639" ht="14.25" customHeight="1" x14ac:dyDescent="0.25"/>
    <row r="640" ht="14.25" customHeight="1" x14ac:dyDescent="0.25"/>
    <row r="641" ht="14.25" customHeight="1" x14ac:dyDescent="0.25"/>
    <row r="642" ht="14.25" customHeight="1" x14ac:dyDescent="0.25"/>
    <row r="643" ht="14.25" customHeight="1" x14ac:dyDescent="0.25"/>
    <row r="644" ht="14.25" customHeight="1" x14ac:dyDescent="0.25"/>
    <row r="645" ht="14.25" customHeight="1" x14ac:dyDescent="0.25"/>
    <row r="646" ht="14.25" customHeight="1" x14ac:dyDescent="0.25"/>
    <row r="647" ht="14.25" customHeight="1" x14ac:dyDescent="0.25"/>
    <row r="648" ht="14.25" customHeight="1" x14ac:dyDescent="0.25"/>
    <row r="649" ht="14.25" customHeight="1" x14ac:dyDescent="0.25"/>
    <row r="650" ht="14.25" customHeight="1" x14ac:dyDescent="0.25"/>
    <row r="651" ht="14.25" customHeight="1" x14ac:dyDescent="0.25"/>
    <row r="652" ht="14.25" customHeight="1" x14ac:dyDescent="0.25"/>
    <row r="653" ht="14.25" customHeight="1" x14ac:dyDescent="0.25"/>
    <row r="654" ht="14.25" customHeight="1" x14ac:dyDescent="0.25"/>
    <row r="655" ht="14.25" customHeight="1" x14ac:dyDescent="0.25"/>
    <row r="656" ht="14.25" customHeight="1" x14ac:dyDescent="0.25"/>
    <row r="657" ht="14.25" customHeight="1" x14ac:dyDescent="0.25"/>
    <row r="658" ht="14.25" customHeight="1" x14ac:dyDescent="0.25"/>
    <row r="659" ht="14.25" customHeight="1" x14ac:dyDescent="0.25"/>
    <row r="660" ht="14.25" customHeight="1" x14ac:dyDescent="0.25"/>
    <row r="661" ht="14.25" customHeight="1" x14ac:dyDescent="0.25"/>
    <row r="662" ht="14.25" customHeight="1" x14ac:dyDescent="0.25"/>
    <row r="663" ht="14.25" customHeight="1" x14ac:dyDescent="0.25"/>
    <row r="664" ht="14.25" customHeight="1" x14ac:dyDescent="0.25"/>
    <row r="665" ht="14.25" customHeight="1" x14ac:dyDescent="0.25"/>
    <row r="666" ht="14.25" customHeight="1" x14ac:dyDescent="0.25"/>
    <row r="667" ht="14.25" customHeight="1" x14ac:dyDescent="0.25"/>
    <row r="668" ht="14.25" customHeight="1" x14ac:dyDescent="0.25"/>
    <row r="669" ht="14.25" customHeight="1" x14ac:dyDescent="0.25"/>
    <row r="670" ht="14.25" customHeight="1" x14ac:dyDescent="0.25"/>
    <row r="671" ht="14.25" customHeight="1" x14ac:dyDescent="0.25"/>
    <row r="672" ht="14.25" customHeight="1" x14ac:dyDescent="0.25"/>
    <row r="673" ht="14.25" customHeight="1" x14ac:dyDescent="0.25"/>
    <row r="674" ht="14.25" customHeight="1" x14ac:dyDescent="0.25"/>
    <row r="675" ht="14.25" customHeight="1" x14ac:dyDescent="0.25"/>
    <row r="676" ht="14.25" customHeight="1" x14ac:dyDescent="0.25"/>
    <row r="677" ht="14.25" customHeight="1" x14ac:dyDescent="0.25"/>
    <row r="678" ht="14.25" customHeight="1" x14ac:dyDescent="0.25"/>
    <row r="679" ht="14.25" customHeight="1" x14ac:dyDescent="0.25"/>
    <row r="680" ht="14.25" customHeight="1" x14ac:dyDescent="0.25"/>
    <row r="681" ht="14.25" customHeight="1" x14ac:dyDescent="0.25"/>
    <row r="682" ht="14.25" customHeight="1" x14ac:dyDescent="0.25"/>
    <row r="683" ht="14.25" customHeight="1" x14ac:dyDescent="0.25"/>
    <row r="684" ht="14.25" customHeight="1" x14ac:dyDescent="0.25"/>
    <row r="685" ht="14.25" customHeight="1" x14ac:dyDescent="0.25"/>
    <row r="686" ht="14.25" customHeight="1" x14ac:dyDescent="0.25"/>
    <row r="687" ht="14.25" customHeight="1" x14ac:dyDescent="0.25"/>
    <row r="688" ht="14.25" customHeight="1" x14ac:dyDescent="0.25"/>
    <row r="689" ht="14.25" customHeight="1" x14ac:dyDescent="0.25"/>
    <row r="690" ht="14.25" customHeight="1" x14ac:dyDescent="0.25"/>
    <row r="691" ht="14.25" customHeight="1" x14ac:dyDescent="0.25"/>
    <row r="692" ht="14.25" customHeight="1" x14ac:dyDescent="0.25"/>
    <row r="693" ht="14.25" customHeight="1" x14ac:dyDescent="0.25"/>
    <row r="694" ht="14.25" customHeight="1" x14ac:dyDescent="0.25"/>
    <row r="695" ht="14.25" customHeight="1" x14ac:dyDescent="0.25"/>
    <row r="696" ht="14.25" customHeight="1" x14ac:dyDescent="0.25"/>
    <row r="697" ht="14.25" customHeight="1" x14ac:dyDescent="0.25"/>
    <row r="698" ht="14.25" customHeight="1" x14ac:dyDescent="0.25"/>
    <row r="699" ht="14.25" customHeight="1" x14ac:dyDescent="0.25"/>
    <row r="700" ht="14.25" customHeight="1" x14ac:dyDescent="0.25"/>
    <row r="701" ht="14.25" customHeight="1" x14ac:dyDescent="0.25"/>
    <row r="702" ht="14.25" customHeight="1" x14ac:dyDescent="0.25"/>
    <row r="703" ht="14.25" customHeight="1" x14ac:dyDescent="0.25"/>
    <row r="704" ht="14.25" customHeight="1" x14ac:dyDescent="0.25"/>
    <row r="705" ht="14.25" customHeight="1" x14ac:dyDescent="0.25"/>
    <row r="706" ht="14.25" customHeight="1" x14ac:dyDescent="0.25"/>
    <row r="707" ht="14.25" customHeight="1" x14ac:dyDescent="0.25"/>
    <row r="708" ht="14.25" customHeight="1" x14ac:dyDescent="0.25"/>
    <row r="709" ht="14.25" customHeight="1" x14ac:dyDescent="0.25"/>
    <row r="710" ht="14.25" customHeight="1" x14ac:dyDescent="0.25"/>
    <row r="711" ht="14.25" customHeight="1" x14ac:dyDescent="0.25"/>
    <row r="712" ht="14.25" customHeight="1" x14ac:dyDescent="0.25"/>
    <row r="713" ht="14.25" customHeight="1" x14ac:dyDescent="0.25"/>
    <row r="714" ht="14.25" customHeight="1" x14ac:dyDescent="0.25"/>
    <row r="715" ht="14.25" customHeight="1" x14ac:dyDescent="0.25"/>
    <row r="716" ht="14.25" customHeight="1" x14ac:dyDescent="0.25"/>
    <row r="717" ht="14.25" customHeight="1" x14ac:dyDescent="0.25"/>
    <row r="718" ht="14.25" customHeight="1" x14ac:dyDescent="0.25"/>
    <row r="719" ht="14.25" customHeight="1" x14ac:dyDescent="0.25"/>
    <row r="720" ht="14.25" customHeight="1" x14ac:dyDescent="0.25"/>
    <row r="721" ht="14.25" customHeight="1" x14ac:dyDescent="0.25"/>
    <row r="722" ht="14.25" customHeight="1" x14ac:dyDescent="0.25"/>
    <row r="723" ht="14.25" customHeight="1" x14ac:dyDescent="0.25"/>
    <row r="724" ht="14.25" customHeight="1" x14ac:dyDescent="0.25"/>
    <row r="725" ht="14.25" customHeight="1" x14ac:dyDescent="0.25"/>
    <row r="726" ht="14.25" customHeight="1" x14ac:dyDescent="0.25"/>
    <row r="727" ht="14.25" customHeight="1" x14ac:dyDescent="0.25"/>
    <row r="728" ht="14.25" customHeight="1" x14ac:dyDescent="0.25"/>
    <row r="729" ht="14.25" customHeight="1" x14ac:dyDescent="0.25"/>
    <row r="730" ht="14.25" customHeight="1" x14ac:dyDescent="0.25"/>
    <row r="731" ht="14.25" customHeight="1" x14ac:dyDescent="0.25"/>
    <row r="732" ht="14.25" customHeight="1" x14ac:dyDescent="0.25"/>
    <row r="733" ht="14.25" customHeight="1" x14ac:dyDescent="0.25"/>
    <row r="734" ht="14.25" customHeight="1" x14ac:dyDescent="0.25"/>
    <row r="735" ht="14.25" customHeight="1" x14ac:dyDescent="0.25"/>
    <row r="736" ht="14.25" customHeight="1" x14ac:dyDescent="0.25"/>
    <row r="737" ht="14.25" customHeight="1" x14ac:dyDescent="0.25"/>
    <row r="738" ht="14.25" customHeight="1" x14ac:dyDescent="0.25"/>
    <row r="739" ht="14.25" customHeight="1" x14ac:dyDescent="0.25"/>
    <row r="740" ht="14.25" customHeight="1" x14ac:dyDescent="0.25"/>
    <row r="741" ht="14.25" customHeight="1" x14ac:dyDescent="0.25"/>
    <row r="742" ht="14.25" customHeight="1" x14ac:dyDescent="0.25"/>
    <row r="743" ht="14.25" customHeight="1" x14ac:dyDescent="0.25"/>
    <row r="744" ht="14.25" customHeight="1" x14ac:dyDescent="0.25"/>
    <row r="745" ht="14.25" customHeight="1" x14ac:dyDescent="0.25"/>
    <row r="746" ht="14.25" customHeight="1" x14ac:dyDescent="0.25"/>
    <row r="747" ht="14.25" customHeight="1" x14ac:dyDescent="0.25"/>
    <row r="748" ht="14.25" customHeight="1" x14ac:dyDescent="0.25"/>
    <row r="749" ht="14.25" customHeight="1" x14ac:dyDescent="0.25"/>
    <row r="750" ht="14.25" customHeight="1" x14ac:dyDescent="0.25"/>
    <row r="751" ht="14.25" customHeight="1" x14ac:dyDescent="0.25"/>
    <row r="752" ht="14.25" customHeight="1" x14ac:dyDescent="0.25"/>
    <row r="753" ht="14.25" customHeight="1" x14ac:dyDescent="0.25"/>
    <row r="754" ht="14.25" customHeight="1" x14ac:dyDescent="0.25"/>
    <row r="755" ht="14.25" customHeight="1" x14ac:dyDescent="0.25"/>
    <row r="756" ht="14.25" customHeight="1" x14ac:dyDescent="0.25"/>
    <row r="757" ht="14.25" customHeight="1" x14ac:dyDescent="0.25"/>
    <row r="758" ht="14.25" customHeight="1" x14ac:dyDescent="0.25"/>
    <row r="759" ht="14.25" customHeight="1" x14ac:dyDescent="0.25"/>
    <row r="760" ht="14.25" customHeight="1" x14ac:dyDescent="0.25"/>
    <row r="761" ht="14.25" customHeight="1" x14ac:dyDescent="0.25"/>
    <row r="762" ht="14.25" customHeight="1" x14ac:dyDescent="0.25"/>
    <row r="763" ht="14.25" customHeight="1" x14ac:dyDescent="0.25"/>
    <row r="764" ht="14.25" customHeight="1" x14ac:dyDescent="0.25"/>
    <row r="765" ht="14.25" customHeight="1" x14ac:dyDescent="0.25"/>
    <row r="766" ht="14.25" customHeight="1" x14ac:dyDescent="0.25"/>
    <row r="767" ht="14.25" customHeight="1" x14ac:dyDescent="0.25"/>
    <row r="768" ht="14.25" customHeight="1" x14ac:dyDescent="0.25"/>
    <row r="769" ht="14.25" customHeight="1" x14ac:dyDescent="0.25"/>
    <row r="770" ht="14.25" customHeight="1" x14ac:dyDescent="0.25"/>
    <row r="771" ht="14.25" customHeight="1" x14ac:dyDescent="0.25"/>
    <row r="772" ht="14.25" customHeight="1" x14ac:dyDescent="0.25"/>
    <row r="773" ht="14.25" customHeight="1" x14ac:dyDescent="0.25"/>
    <row r="774" ht="14.25" customHeight="1" x14ac:dyDescent="0.25"/>
    <row r="775" ht="14.25" customHeight="1" x14ac:dyDescent="0.25"/>
    <row r="776" ht="14.25" customHeight="1" x14ac:dyDescent="0.25"/>
    <row r="777" ht="14.25" customHeight="1" x14ac:dyDescent="0.25"/>
    <row r="778" ht="14.25" customHeight="1" x14ac:dyDescent="0.25"/>
    <row r="779" ht="14.25" customHeight="1" x14ac:dyDescent="0.25"/>
    <row r="780" ht="14.25" customHeight="1" x14ac:dyDescent="0.25"/>
    <row r="781" ht="14.25" customHeight="1" x14ac:dyDescent="0.25"/>
    <row r="782" ht="14.25" customHeight="1" x14ac:dyDescent="0.25"/>
    <row r="783" ht="14.25" customHeight="1" x14ac:dyDescent="0.25"/>
    <row r="784" ht="14.25" customHeight="1" x14ac:dyDescent="0.25"/>
    <row r="785" ht="14.25" customHeight="1" x14ac:dyDescent="0.25"/>
    <row r="786" ht="14.25" customHeight="1" x14ac:dyDescent="0.25"/>
    <row r="787" ht="14.25" customHeight="1" x14ac:dyDescent="0.25"/>
    <row r="788" ht="14.25" customHeight="1" x14ac:dyDescent="0.25"/>
    <row r="789" ht="14.25" customHeight="1" x14ac:dyDescent="0.25"/>
    <row r="790" ht="14.25" customHeight="1" x14ac:dyDescent="0.25"/>
    <row r="791" ht="14.25" customHeight="1" x14ac:dyDescent="0.25"/>
    <row r="792" ht="14.25" customHeight="1" x14ac:dyDescent="0.25"/>
    <row r="793" ht="14.25" customHeight="1" x14ac:dyDescent="0.25"/>
    <row r="794" ht="14.25" customHeight="1" x14ac:dyDescent="0.25"/>
    <row r="795" ht="14.25" customHeight="1" x14ac:dyDescent="0.25"/>
    <row r="796" ht="14.25" customHeight="1" x14ac:dyDescent="0.25"/>
    <row r="797" ht="14.25" customHeight="1" x14ac:dyDescent="0.25"/>
    <row r="798" ht="14.25" customHeight="1" x14ac:dyDescent="0.25"/>
    <row r="799" ht="14.25" customHeight="1" x14ac:dyDescent="0.25"/>
    <row r="800" ht="14.25" customHeight="1" x14ac:dyDescent="0.25"/>
    <row r="801" ht="14.25" customHeight="1" x14ac:dyDescent="0.25"/>
    <row r="802" ht="14.25" customHeight="1" x14ac:dyDescent="0.25"/>
    <row r="803" ht="14.25" customHeight="1" x14ac:dyDescent="0.25"/>
    <row r="804" ht="14.25" customHeight="1" x14ac:dyDescent="0.25"/>
    <row r="805" ht="14.25" customHeight="1" x14ac:dyDescent="0.25"/>
    <row r="806" ht="14.25" customHeight="1" x14ac:dyDescent="0.25"/>
    <row r="807" ht="14.25" customHeight="1" x14ac:dyDescent="0.25"/>
    <row r="808" ht="14.25" customHeight="1" x14ac:dyDescent="0.25"/>
    <row r="809" ht="14.25" customHeight="1" x14ac:dyDescent="0.25"/>
    <row r="810" ht="14.25" customHeight="1" x14ac:dyDescent="0.25"/>
    <row r="811" ht="14.25" customHeight="1" x14ac:dyDescent="0.25"/>
    <row r="812" ht="14.25" customHeight="1" x14ac:dyDescent="0.25"/>
    <row r="813" ht="14.25" customHeight="1" x14ac:dyDescent="0.25"/>
    <row r="814" ht="14.25" customHeight="1" x14ac:dyDescent="0.25"/>
    <row r="815" ht="14.25" customHeight="1" x14ac:dyDescent="0.25"/>
    <row r="816" ht="14.25" customHeight="1" x14ac:dyDescent="0.25"/>
    <row r="817" ht="14.25" customHeight="1" x14ac:dyDescent="0.25"/>
    <row r="818" ht="14.25" customHeight="1" x14ac:dyDescent="0.25"/>
    <row r="819" ht="14.25" customHeight="1" x14ac:dyDescent="0.25"/>
    <row r="820" ht="14.25" customHeight="1" x14ac:dyDescent="0.25"/>
    <row r="821" ht="14.25" customHeight="1" x14ac:dyDescent="0.25"/>
    <row r="822" ht="14.25" customHeight="1" x14ac:dyDescent="0.25"/>
    <row r="823" ht="14.25" customHeight="1" x14ac:dyDescent="0.25"/>
    <row r="824" ht="14.25" customHeight="1" x14ac:dyDescent="0.25"/>
    <row r="825" ht="14.25" customHeight="1" x14ac:dyDescent="0.25"/>
    <row r="826" ht="14.25" customHeight="1" x14ac:dyDescent="0.25"/>
    <row r="827" ht="14.25" customHeight="1" x14ac:dyDescent="0.25"/>
    <row r="828" ht="14.25" customHeight="1" x14ac:dyDescent="0.25"/>
    <row r="829" ht="14.25" customHeight="1" x14ac:dyDescent="0.25"/>
    <row r="830" ht="14.25" customHeight="1" x14ac:dyDescent="0.25"/>
    <row r="831" ht="14.25" customHeight="1" x14ac:dyDescent="0.25"/>
    <row r="832" ht="14.25" customHeight="1" x14ac:dyDescent="0.25"/>
    <row r="833" ht="14.25" customHeight="1" x14ac:dyDescent="0.25"/>
    <row r="834" ht="14.25" customHeight="1" x14ac:dyDescent="0.25"/>
    <row r="835" ht="14.25" customHeight="1" x14ac:dyDescent="0.25"/>
    <row r="836" ht="14.25" customHeight="1" x14ac:dyDescent="0.25"/>
    <row r="837" ht="14.25" customHeight="1" x14ac:dyDescent="0.25"/>
    <row r="838" ht="14.25" customHeight="1" x14ac:dyDescent="0.25"/>
    <row r="839" ht="14.25" customHeight="1" x14ac:dyDescent="0.25"/>
    <row r="840" ht="14.25" customHeight="1" x14ac:dyDescent="0.25"/>
    <row r="841" ht="14.25" customHeight="1" x14ac:dyDescent="0.25"/>
    <row r="842" ht="14.25" customHeight="1" x14ac:dyDescent="0.25"/>
    <row r="843" ht="14.25" customHeight="1" x14ac:dyDescent="0.25"/>
    <row r="844" ht="14.25" customHeight="1" x14ac:dyDescent="0.25"/>
    <row r="845" ht="14.25" customHeight="1" x14ac:dyDescent="0.25"/>
    <row r="846" ht="14.25" customHeight="1" x14ac:dyDescent="0.25"/>
    <row r="847" ht="14.25" customHeight="1" x14ac:dyDescent="0.25"/>
    <row r="848" ht="14.25" customHeight="1" x14ac:dyDescent="0.25"/>
    <row r="849" ht="14.25" customHeight="1" x14ac:dyDescent="0.25"/>
    <row r="850" ht="14.25" customHeight="1" x14ac:dyDescent="0.25"/>
    <row r="851" ht="14.25" customHeight="1" x14ac:dyDescent="0.25"/>
    <row r="852" ht="14.25" customHeight="1" x14ac:dyDescent="0.25"/>
    <row r="853" ht="14.25" customHeight="1" x14ac:dyDescent="0.25"/>
    <row r="854" ht="14.25" customHeight="1" x14ac:dyDescent="0.25"/>
    <row r="855" ht="14.25" customHeight="1" x14ac:dyDescent="0.25"/>
    <row r="856" ht="14.25" customHeight="1" x14ac:dyDescent="0.25"/>
    <row r="857" ht="14.25" customHeight="1" x14ac:dyDescent="0.25"/>
    <row r="858" ht="14.25" customHeight="1" x14ac:dyDescent="0.25"/>
    <row r="859" ht="14.25" customHeight="1" x14ac:dyDescent="0.25"/>
    <row r="860" ht="14.25" customHeight="1" x14ac:dyDescent="0.25"/>
    <row r="861" ht="14.25" customHeight="1" x14ac:dyDescent="0.25"/>
    <row r="862" ht="14.25" customHeight="1" x14ac:dyDescent="0.25"/>
    <row r="863" ht="14.25" customHeight="1" x14ac:dyDescent="0.25"/>
    <row r="864" ht="14.25" customHeight="1" x14ac:dyDescent="0.25"/>
    <row r="865" ht="14.25" customHeight="1" x14ac:dyDescent="0.25"/>
    <row r="866" ht="14.25" customHeight="1" x14ac:dyDescent="0.25"/>
    <row r="867" ht="14.25" customHeight="1" x14ac:dyDescent="0.25"/>
    <row r="868" ht="14.25" customHeight="1" x14ac:dyDescent="0.25"/>
    <row r="869" ht="14.25" customHeight="1" x14ac:dyDescent="0.25"/>
    <row r="870" ht="14.25" customHeight="1" x14ac:dyDescent="0.25"/>
    <row r="871" ht="14.25" customHeight="1" x14ac:dyDescent="0.25"/>
    <row r="872" ht="14.25" customHeight="1" x14ac:dyDescent="0.25"/>
    <row r="873" ht="14.25" customHeight="1" x14ac:dyDescent="0.25"/>
    <row r="874" ht="14.25" customHeight="1" x14ac:dyDescent="0.25"/>
    <row r="875" ht="14.25" customHeight="1" x14ac:dyDescent="0.25"/>
    <row r="876" ht="14.25" customHeight="1" x14ac:dyDescent="0.25"/>
    <row r="877" ht="14.25" customHeight="1" x14ac:dyDescent="0.25"/>
    <row r="878" ht="14.25" customHeight="1" x14ac:dyDescent="0.25"/>
    <row r="879" ht="14.25" customHeight="1" x14ac:dyDescent="0.25"/>
    <row r="880" ht="14.25" customHeight="1" x14ac:dyDescent="0.25"/>
    <row r="881" ht="14.25" customHeight="1" x14ac:dyDescent="0.25"/>
    <row r="882" ht="14.25" customHeight="1" x14ac:dyDescent="0.25"/>
    <row r="883" ht="14.25" customHeight="1" x14ac:dyDescent="0.25"/>
    <row r="884" ht="14.25" customHeight="1" x14ac:dyDescent="0.25"/>
    <row r="885" ht="14.25" customHeight="1" x14ac:dyDescent="0.25"/>
    <row r="886" ht="14.25" customHeight="1" x14ac:dyDescent="0.25"/>
    <row r="887" ht="14.25" customHeight="1" x14ac:dyDescent="0.25"/>
    <row r="888" ht="14.25" customHeight="1" x14ac:dyDescent="0.25"/>
    <row r="889" ht="14.25" customHeight="1" x14ac:dyDescent="0.25"/>
    <row r="890" ht="14.25" customHeight="1" x14ac:dyDescent="0.25"/>
    <row r="891" ht="14.25" customHeight="1" x14ac:dyDescent="0.25"/>
    <row r="892" ht="14.25" customHeight="1" x14ac:dyDescent="0.25"/>
    <row r="893" ht="14.25" customHeight="1" x14ac:dyDescent="0.25"/>
    <row r="894" ht="14.25" customHeight="1" x14ac:dyDescent="0.25"/>
    <row r="895" ht="14.25" customHeight="1" x14ac:dyDescent="0.25"/>
    <row r="896" ht="14.25" customHeight="1" x14ac:dyDescent="0.25"/>
    <row r="897" ht="14.25" customHeight="1" x14ac:dyDescent="0.25"/>
    <row r="898" ht="14.25" customHeight="1" x14ac:dyDescent="0.25"/>
    <row r="899" ht="14.25" customHeight="1" x14ac:dyDescent="0.25"/>
    <row r="900" ht="14.25" customHeight="1" x14ac:dyDescent="0.25"/>
    <row r="901" ht="14.25" customHeight="1" x14ac:dyDescent="0.25"/>
    <row r="902" ht="14.25" customHeight="1" x14ac:dyDescent="0.25"/>
    <row r="903" ht="14.25" customHeight="1" x14ac:dyDescent="0.25"/>
    <row r="904" ht="14.25" customHeight="1" x14ac:dyDescent="0.25"/>
    <row r="905" ht="14.25" customHeight="1" x14ac:dyDescent="0.25"/>
    <row r="906" ht="14.25" customHeight="1" x14ac:dyDescent="0.25"/>
    <row r="907" ht="14.25" customHeight="1" x14ac:dyDescent="0.25"/>
    <row r="908" ht="14.25" customHeight="1" x14ac:dyDescent="0.25"/>
    <row r="909" ht="14.25" customHeight="1" x14ac:dyDescent="0.25"/>
    <row r="910" ht="14.25" customHeight="1" x14ac:dyDescent="0.25"/>
    <row r="911" ht="14.25" customHeight="1" x14ac:dyDescent="0.25"/>
    <row r="912" ht="14.25" customHeight="1" x14ac:dyDescent="0.25"/>
    <row r="913" ht="14.25" customHeight="1" x14ac:dyDescent="0.25"/>
    <row r="914" ht="14.25" customHeight="1" x14ac:dyDescent="0.25"/>
    <row r="915" ht="14.25" customHeight="1" x14ac:dyDescent="0.25"/>
    <row r="916" ht="14.25" customHeight="1" x14ac:dyDescent="0.25"/>
    <row r="917" ht="14.25" customHeight="1" x14ac:dyDescent="0.25"/>
    <row r="918" ht="14.25" customHeight="1" x14ac:dyDescent="0.25"/>
    <row r="919" ht="14.25" customHeight="1" x14ac:dyDescent="0.25"/>
    <row r="920" ht="14.25" customHeight="1" x14ac:dyDescent="0.25"/>
    <row r="921" ht="14.25" customHeight="1" x14ac:dyDescent="0.25"/>
    <row r="922" ht="14.25" customHeight="1" x14ac:dyDescent="0.25"/>
    <row r="923" ht="14.25" customHeight="1" x14ac:dyDescent="0.25"/>
    <row r="924" ht="14.25" customHeight="1" x14ac:dyDescent="0.25"/>
    <row r="925" ht="14.25" customHeight="1" x14ac:dyDescent="0.25"/>
    <row r="926" ht="14.25" customHeight="1" x14ac:dyDescent="0.25"/>
    <row r="927" ht="14.25" customHeight="1" x14ac:dyDescent="0.25"/>
    <row r="928" ht="14.25" customHeight="1" x14ac:dyDescent="0.25"/>
    <row r="929" ht="14.25" customHeight="1" x14ac:dyDescent="0.25"/>
    <row r="930" ht="14.25" customHeight="1" x14ac:dyDescent="0.25"/>
    <row r="931" ht="14.25" customHeight="1" x14ac:dyDescent="0.25"/>
    <row r="932" ht="14.25" customHeight="1" x14ac:dyDescent="0.25"/>
    <row r="933" ht="14.25" customHeight="1" x14ac:dyDescent="0.25"/>
    <row r="934" ht="14.25" customHeight="1" x14ac:dyDescent="0.25"/>
    <row r="935" ht="14.25" customHeight="1" x14ac:dyDescent="0.25"/>
    <row r="936" ht="14.25" customHeight="1" x14ac:dyDescent="0.25"/>
    <row r="937" ht="14.25" customHeight="1" x14ac:dyDescent="0.25"/>
    <row r="938" ht="14.25" customHeight="1" x14ac:dyDescent="0.25"/>
    <row r="939" ht="14.25" customHeight="1" x14ac:dyDescent="0.25"/>
    <row r="940" ht="14.25" customHeight="1" x14ac:dyDescent="0.25"/>
    <row r="941" ht="14.25" customHeight="1" x14ac:dyDescent="0.25"/>
    <row r="942" ht="14.25" customHeight="1" x14ac:dyDescent="0.25"/>
    <row r="943" ht="14.25" customHeight="1" x14ac:dyDescent="0.25"/>
    <row r="944" ht="14.25" customHeight="1" x14ac:dyDescent="0.25"/>
    <row r="945" ht="14.25" customHeight="1" x14ac:dyDescent="0.25"/>
    <row r="946" ht="14.25" customHeight="1" x14ac:dyDescent="0.25"/>
    <row r="947" ht="14.25" customHeight="1" x14ac:dyDescent="0.25"/>
    <row r="948" ht="14.25" customHeight="1" x14ac:dyDescent="0.25"/>
    <row r="949" ht="14.25" customHeight="1" x14ac:dyDescent="0.25"/>
    <row r="950" ht="14.25" customHeight="1" x14ac:dyDescent="0.25"/>
    <row r="951" ht="14.25" customHeight="1" x14ac:dyDescent="0.25"/>
    <row r="952" ht="14.25" customHeight="1" x14ac:dyDescent="0.25"/>
    <row r="953" ht="14.25" customHeight="1" x14ac:dyDescent="0.25"/>
    <row r="954" ht="14.25" customHeight="1" x14ac:dyDescent="0.25"/>
    <row r="955" ht="14.25" customHeight="1" x14ac:dyDescent="0.25"/>
    <row r="956" ht="14.25" customHeight="1" x14ac:dyDescent="0.25"/>
    <row r="957" ht="14.25" customHeight="1" x14ac:dyDescent="0.25"/>
    <row r="958" ht="14.25" customHeight="1" x14ac:dyDescent="0.25"/>
  </sheetData>
  <phoneticPr fontId="6" type="noConversion"/>
  <pageMargins left="0.7" right="0.7" top="0.75" bottom="0.75" header="0" footer="0"/>
  <pageSetup orientation="portrait"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dc:creator>
  <cp:lastModifiedBy>Dell</cp:lastModifiedBy>
  <dcterms:created xsi:type="dcterms:W3CDTF">2021-01-21T17:58:23Z</dcterms:created>
  <dcterms:modified xsi:type="dcterms:W3CDTF">2022-05-28T17:45:46Z</dcterms:modified>
</cp:coreProperties>
</file>