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Global weight" sheetId="12" r:id="rId1"/>
    <sheet name="Sheet2" sheetId="17" r:id="rId2"/>
    <sheet name="Sheet1" sheetId="14" r:id="rId3"/>
    <sheet name="agreegated" sheetId="13" r:id="rId4"/>
    <sheet name="8" sheetId="11" r:id="rId5"/>
    <sheet name="7" sheetId="10" r:id="rId6"/>
    <sheet name="6" sheetId="9" r:id="rId7"/>
    <sheet name="5" sheetId="8" r:id="rId8"/>
    <sheet name="3" sheetId="5" r:id="rId9"/>
    <sheet name="2" sheetId="2" r:id="rId10"/>
    <sheet name="mean prf 8 exp" sheetId="15" r:id="rId11"/>
    <sheet name="Mean UTA" sheetId="16" r:id="rId12"/>
    <sheet name="1" sheetId="4" r:id="rId13"/>
    <sheet name="4" sheetId="7" r:id="rId1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5" i="15" l="1"/>
  <c r="AD6" i="15"/>
  <c r="AD7" i="15"/>
  <c r="AD8" i="15"/>
  <c r="AD9" i="15"/>
  <c r="AD10" i="15"/>
  <c r="AD11" i="15"/>
  <c r="AD12" i="15"/>
  <c r="AD13" i="15"/>
  <c r="AD14" i="15"/>
  <c r="AD15" i="15"/>
  <c r="AD16" i="15"/>
  <c r="AD17" i="15"/>
  <c r="AD18" i="15"/>
  <c r="AD19" i="15"/>
  <c r="AD20" i="15"/>
  <c r="AD21" i="15"/>
  <c r="AD22" i="15"/>
  <c r="AD23" i="15"/>
  <c r="AD24" i="15"/>
  <c r="AD25" i="15"/>
  <c r="AD26" i="15"/>
  <c r="AD27" i="15"/>
  <c r="AD28" i="15"/>
  <c r="AD29" i="15"/>
  <c r="AD30" i="15"/>
  <c r="AD31" i="15"/>
  <c r="AD32" i="15"/>
  <c r="AD33" i="15"/>
  <c r="AD34" i="15"/>
  <c r="AD35" i="15"/>
  <c r="AD36" i="15"/>
  <c r="AD37" i="15"/>
  <c r="AD38" i="15"/>
  <c r="AD39" i="15"/>
  <c r="AD40" i="15"/>
  <c r="AD41" i="15"/>
  <c r="AD42" i="15"/>
  <c r="AD43" i="15"/>
  <c r="AD44" i="15"/>
  <c r="AD45" i="15"/>
  <c r="AD46" i="15"/>
  <c r="AD47" i="15"/>
  <c r="AD48" i="15"/>
  <c r="AD49" i="15"/>
  <c r="AD4" i="15"/>
  <c r="AC5" i="15"/>
  <c r="AC6" i="15"/>
  <c r="AC7" i="15"/>
  <c r="AC8" i="15"/>
  <c r="AC9" i="15"/>
  <c r="AC10" i="15"/>
  <c r="AC11" i="15"/>
  <c r="AC12" i="15"/>
  <c r="AC13" i="15"/>
  <c r="AC14" i="15"/>
  <c r="AC15" i="15"/>
  <c r="AC16" i="15"/>
  <c r="AC17" i="15"/>
  <c r="AC18" i="15"/>
  <c r="AC19" i="15"/>
  <c r="AC20" i="15"/>
  <c r="AC21" i="15"/>
  <c r="AC22" i="15"/>
  <c r="AC23" i="15"/>
  <c r="AC24" i="15"/>
  <c r="AC25" i="15"/>
  <c r="AC26" i="15"/>
  <c r="AC27" i="15"/>
  <c r="AC28" i="15"/>
  <c r="AC29" i="15"/>
  <c r="AC30" i="15"/>
  <c r="AC31" i="15"/>
  <c r="AC32" i="15"/>
  <c r="AC33" i="15"/>
  <c r="AC34" i="15"/>
  <c r="AC35" i="15"/>
  <c r="AC36" i="15"/>
  <c r="AC37" i="15"/>
  <c r="AC38" i="15"/>
  <c r="AC39" i="15"/>
  <c r="AC40" i="15"/>
  <c r="AC41" i="15"/>
  <c r="AC42" i="15"/>
  <c r="AC43" i="15"/>
  <c r="AC44" i="15"/>
  <c r="AC45" i="15"/>
  <c r="AC46" i="15"/>
  <c r="AC47" i="15"/>
  <c r="AC48" i="15"/>
  <c r="AC49" i="15"/>
  <c r="AC4" i="15"/>
  <c r="AB5" i="15"/>
  <c r="AB6" i="15"/>
  <c r="AB7" i="15"/>
  <c r="AB8" i="15"/>
  <c r="AB9" i="15"/>
  <c r="AB10" i="15"/>
  <c r="AB11" i="15"/>
  <c r="AB12" i="15"/>
  <c r="AB13" i="15"/>
  <c r="AB14" i="15"/>
  <c r="AB15" i="15"/>
  <c r="AB16" i="15"/>
  <c r="AB17" i="15"/>
  <c r="AB18" i="15"/>
  <c r="AB19" i="15"/>
  <c r="AB20" i="15"/>
  <c r="AB21" i="15"/>
  <c r="AB22" i="15"/>
  <c r="AB23" i="15"/>
  <c r="AB24" i="15"/>
  <c r="AB25" i="15"/>
  <c r="AB26" i="15"/>
  <c r="AB27" i="15"/>
  <c r="AB28" i="15"/>
  <c r="AB29" i="15"/>
  <c r="AB30" i="15"/>
  <c r="AB31" i="15"/>
  <c r="AB32" i="15"/>
  <c r="AB33" i="15"/>
  <c r="AB34" i="15"/>
  <c r="AB35" i="15"/>
  <c r="AB36" i="15"/>
  <c r="AB37" i="15"/>
  <c r="AB38" i="15"/>
  <c r="AB39" i="15"/>
  <c r="AB40" i="15"/>
  <c r="AB41" i="15"/>
  <c r="AB42" i="15"/>
  <c r="AB43" i="15"/>
  <c r="AB44" i="15"/>
  <c r="AB45" i="15"/>
  <c r="AB46" i="15"/>
  <c r="AB47" i="15"/>
  <c r="AB48" i="15"/>
  <c r="AB49" i="15"/>
  <c r="AB4" i="15"/>
  <c r="AA5" i="15"/>
  <c r="AA6" i="15"/>
  <c r="AA7" i="15"/>
  <c r="AA8" i="15"/>
  <c r="AA9" i="15"/>
  <c r="AA10" i="15"/>
  <c r="AA11" i="15"/>
  <c r="AA12" i="15"/>
  <c r="AA13" i="15"/>
  <c r="AA14" i="15"/>
  <c r="AA15" i="15"/>
  <c r="AA16" i="15"/>
  <c r="AA17" i="15"/>
  <c r="AA18" i="15"/>
  <c r="AA19" i="15"/>
  <c r="AA20" i="15"/>
  <c r="AA21" i="15"/>
  <c r="AA22" i="15"/>
  <c r="AA23" i="15"/>
  <c r="AA24" i="15"/>
  <c r="AA25" i="15"/>
  <c r="AA26" i="15"/>
  <c r="AA27" i="15"/>
  <c r="AA28" i="15"/>
  <c r="AA29" i="15"/>
  <c r="AA30" i="15"/>
  <c r="AA31" i="15"/>
  <c r="AA32" i="15"/>
  <c r="AA33" i="15"/>
  <c r="AA34" i="15"/>
  <c r="AA35" i="15"/>
  <c r="AA36" i="15"/>
  <c r="AA37" i="15"/>
  <c r="AA38" i="15"/>
  <c r="AA39" i="15"/>
  <c r="AA40" i="15"/>
  <c r="AA41" i="15"/>
  <c r="AA42" i="15"/>
  <c r="AA43" i="15"/>
  <c r="AA44" i="15"/>
  <c r="AA45" i="15"/>
  <c r="AA46" i="15"/>
  <c r="AA47" i="15"/>
  <c r="AA48" i="15"/>
  <c r="AA49" i="15"/>
  <c r="AA4" i="15"/>
  <c r="Z5" i="15"/>
  <c r="Z6" i="15"/>
  <c r="Z7" i="15"/>
  <c r="Z8" i="15"/>
  <c r="Z9" i="15"/>
  <c r="Z10" i="15"/>
  <c r="Z11" i="15"/>
  <c r="Z12" i="15"/>
  <c r="Z13" i="15"/>
  <c r="Z14" i="15"/>
  <c r="Z15" i="15"/>
  <c r="Z16" i="15"/>
  <c r="Z17" i="15"/>
  <c r="Z18" i="15"/>
  <c r="Z19" i="15"/>
  <c r="Z20" i="15"/>
  <c r="Z21" i="15"/>
  <c r="Z22" i="15"/>
  <c r="Z23" i="15"/>
  <c r="Z24" i="15"/>
  <c r="Z25" i="15"/>
  <c r="Z26" i="15"/>
  <c r="Z27" i="15"/>
  <c r="Z28" i="15"/>
  <c r="Z29" i="15"/>
  <c r="Z30" i="15"/>
  <c r="Z31" i="15"/>
  <c r="Z32" i="15"/>
  <c r="Z33" i="15"/>
  <c r="Z34" i="15"/>
  <c r="Z35" i="15"/>
  <c r="Z36" i="15"/>
  <c r="Z37" i="15"/>
  <c r="Z38" i="15"/>
  <c r="Z39" i="15"/>
  <c r="Z40" i="15"/>
  <c r="Z41" i="15"/>
  <c r="Z42" i="15"/>
  <c r="Z43" i="15"/>
  <c r="Z44" i="15"/>
  <c r="Z45" i="15"/>
  <c r="Z46" i="15"/>
  <c r="Z47" i="15"/>
  <c r="Z48" i="15"/>
  <c r="Z49" i="15"/>
  <c r="Z4" i="15"/>
  <c r="Y5" i="15"/>
  <c r="Y6" i="15"/>
  <c r="Y7" i="15"/>
  <c r="Y8" i="15"/>
  <c r="Y9" i="15"/>
  <c r="Y10" i="15"/>
  <c r="Y11" i="15"/>
  <c r="Y12" i="15"/>
  <c r="Y13" i="15"/>
  <c r="Y14" i="15"/>
  <c r="Y15" i="15"/>
  <c r="Y16" i="15"/>
  <c r="Y17" i="15"/>
  <c r="Y18" i="15"/>
  <c r="Y19" i="15"/>
  <c r="Y20" i="15"/>
  <c r="Y21" i="15"/>
  <c r="Y22" i="15"/>
  <c r="Y23" i="15"/>
  <c r="Y24" i="15"/>
  <c r="Y25" i="15"/>
  <c r="Y26" i="15"/>
  <c r="Y27" i="15"/>
  <c r="Y28" i="15"/>
  <c r="Y29" i="15"/>
  <c r="Y30" i="15"/>
  <c r="Y31" i="15"/>
  <c r="Y32" i="15"/>
  <c r="Y33" i="15"/>
  <c r="Y34" i="15"/>
  <c r="Y35" i="15"/>
  <c r="Y36" i="15"/>
  <c r="Y37" i="15"/>
  <c r="Y38" i="15"/>
  <c r="Y39" i="15"/>
  <c r="Y40" i="15"/>
  <c r="Y41" i="15"/>
  <c r="Y42" i="15"/>
  <c r="Y43" i="15"/>
  <c r="Y44" i="15"/>
  <c r="Y45" i="15"/>
  <c r="Y46" i="15"/>
  <c r="Y47" i="15"/>
  <c r="Y48" i="15"/>
  <c r="Y49" i="15"/>
  <c r="Y4" i="15"/>
  <c r="X5" i="15"/>
  <c r="X6" i="15"/>
  <c r="X7" i="15"/>
  <c r="X8" i="15"/>
  <c r="X9" i="15"/>
  <c r="X10" i="15"/>
  <c r="X11" i="15"/>
  <c r="X12" i="15"/>
  <c r="X13" i="15"/>
  <c r="X14" i="15"/>
  <c r="X15" i="15"/>
  <c r="X16" i="15"/>
  <c r="X17" i="15"/>
  <c r="X18" i="15"/>
  <c r="X19" i="15"/>
  <c r="X20" i="15"/>
  <c r="X21" i="15"/>
  <c r="X22" i="15"/>
  <c r="X23" i="15"/>
  <c r="X24" i="15"/>
  <c r="X25" i="15"/>
  <c r="X26" i="15"/>
  <c r="X27" i="15"/>
  <c r="X28" i="15"/>
  <c r="X29" i="15"/>
  <c r="X30" i="15"/>
  <c r="X31" i="15"/>
  <c r="X32" i="15"/>
  <c r="X33" i="15"/>
  <c r="X34" i="15"/>
  <c r="X35" i="15"/>
  <c r="X36" i="15"/>
  <c r="X37" i="15"/>
  <c r="X38" i="15"/>
  <c r="X39" i="15"/>
  <c r="X40" i="15"/>
  <c r="X41" i="15"/>
  <c r="X42" i="15"/>
  <c r="X43" i="15"/>
  <c r="X44" i="15"/>
  <c r="X45" i="15"/>
  <c r="X46" i="15"/>
  <c r="X47" i="15"/>
  <c r="X48" i="15"/>
  <c r="X49" i="15"/>
  <c r="X4" i="15"/>
  <c r="W5" i="15"/>
  <c r="AF5" i="15" s="1"/>
  <c r="W6" i="15"/>
  <c r="AF6" i="15" s="1"/>
  <c r="W7" i="15"/>
  <c r="AF7" i="15" s="1"/>
  <c r="W8" i="15"/>
  <c r="AF8" i="15" s="1"/>
  <c r="W9" i="15"/>
  <c r="AF9" i="15" s="1"/>
  <c r="W10" i="15"/>
  <c r="AF10" i="15" s="1"/>
  <c r="W11" i="15"/>
  <c r="AF11" i="15" s="1"/>
  <c r="W12" i="15"/>
  <c r="AF12" i="15" s="1"/>
  <c r="W13" i="15"/>
  <c r="AF13" i="15" s="1"/>
  <c r="W14" i="15"/>
  <c r="AF14" i="15" s="1"/>
  <c r="W15" i="15"/>
  <c r="AF15" i="15" s="1"/>
  <c r="W16" i="15"/>
  <c r="AF16" i="15" s="1"/>
  <c r="W17" i="15"/>
  <c r="AF17" i="15" s="1"/>
  <c r="W18" i="15"/>
  <c r="AF18" i="15" s="1"/>
  <c r="W19" i="15"/>
  <c r="AF19" i="15" s="1"/>
  <c r="W20" i="15"/>
  <c r="AF20" i="15" s="1"/>
  <c r="W21" i="15"/>
  <c r="AF21" i="15" s="1"/>
  <c r="W22" i="15"/>
  <c r="AF22" i="15" s="1"/>
  <c r="W23" i="15"/>
  <c r="AF23" i="15" s="1"/>
  <c r="W24" i="15"/>
  <c r="AF24" i="15" s="1"/>
  <c r="W25" i="15"/>
  <c r="AF25" i="15" s="1"/>
  <c r="W26" i="15"/>
  <c r="AF26" i="15" s="1"/>
  <c r="W27" i="15"/>
  <c r="AF27" i="15" s="1"/>
  <c r="W28" i="15"/>
  <c r="AF28" i="15" s="1"/>
  <c r="W29" i="15"/>
  <c r="AF29" i="15" s="1"/>
  <c r="W30" i="15"/>
  <c r="AF30" i="15" s="1"/>
  <c r="W31" i="15"/>
  <c r="AF31" i="15" s="1"/>
  <c r="W32" i="15"/>
  <c r="AF32" i="15" s="1"/>
  <c r="W33" i="15"/>
  <c r="AF33" i="15" s="1"/>
  <c r="W34" i="15"/>
  <c r="AF34" i="15" s="1"/>
  <c r="W35" i="15"/>
  <c r="AF35" i="15" s="1"/>
  <c r="W36" i="15"/>
  <c r="AF36" i="15" s="1"/>
  <c r="W37" i="15"/>
  <c r="AF37" i="15" s="1"/>
  <c r="W38" i="15"/>
  <c r="AF38" i="15" s="1"/>
  <c r="W39" i="15"/>
  <c r="AF39" i="15" s="1"/>
  <c r="W40" i="15"/>
  <c r="AF40" i="15" s="1"/>
  <c r="W41" i="15"/>
  <c r="AF41" i="15" s="1"/>
  <c r="W42" i="15"/>
  <c r="AF42" i="15" s="1"/>
  <c r="W43" i="15"/>
  <c r="AF43" i="15" s="1"/>
  <c r="W44" i="15"/>
  <c r="AF44" i="15" s="1"/>
  <c r="W45" i="15"/>
  <c r="AF45" i="15" s="1"/>
  <c r="W46" i="15"/>
  <c r="AF46" i="15" s="1"/>
  <c r="W47" i="15"/>
  <c r="AF47" i="15" s="1"/>
  <c r="W48" i="15"/>
  <c r="AF48" i="15" s="1"/>
  <c r="W49" i="15"/>
  <c r="AF49" i="15" s="1"/>
  <c r="W4" i="15"/>
  <c r="AF4" i="15" s="1"/>
  <c r="Z53" i="15"/>
  <c r="AG4" i="15" l="1"/>
  <c r="W4" i="12" s="1"/>
  <c r="V4" i="12"/>
  <c r="AG46" i="15"/>
  <c r="W46" i="12" s="1"/>
  <c r="V46" i="12"/>
  <c r="AG42" i="15"/>
  <c r="W42" i="12" s="1"/>
  <c r="V42" i="12"/>
  <c r="AG38" i="15"/>
  <c r="W38" i="12" s="1"/>
  <c r="V38" i="12"/>
  <c r="AG34" i="15"/>
  <c r="W34" i="12" s="1"/>
  <c r="V34" i="12"/>
  <c r="AG30" i="15"/>
  <c r="W30" i="12" s="1"/>
  <c r="V30" i="12"/>
  <c r="AG26" i="15"/>
  <c r="W26" i="12" s="1"/>
  <c r="V26" i="12"/>
  <c r="AG22" i="15"/>
  <c r="W22" i="12" s="1"/>
  <c r="V22" i="12"/>
  <c r="AG18" i="15"/>
  <c r="W18" i="12" s="1"/>
  <c r="V18" i="12"/>
  <c r="AG14" i="15"/>
  <c r="W14" i="12" s="1"/>
  <c r="V14" i="12"/>
  <c r="AG10" i="15"/>
  <c r="W10" i="12" s="1"/>
  <c r="V10" i="12"/>
  <c r="AG6" i="15"/>
  <c r="W6" i="12" s="1"/>
  <c r="V6" i="12"/>
  <c r="AG49" i="15"/>
  <c r="W49" i="12" s="1"/>
  <c r="V49" i="12"/>
  <c r="AG45" i="15"/>
  <c r="W45" i="12" s="1"/>
  <c r="V45" i="12"/>
  <c r="AG41" i="15"/>
  <c r="W41" i="12" s="1"/>
  <c r="V41" i="12"/>
  <c r="AG37" i="15"/>
  <c r="W37" i="12" s="1"/>
  <c r="V37" i="12"/>
  <c r="AG33" i="15"/>
  <c r="W33" i="12" s="1"/>
  <c r="V33" i="12"/>
  <c r="AG29" i="15"/>
  <c r="W29" i="12" s="1"/>
  <c r="V29" i="12"/>
  <c r="AG25" i="15"/>
  <c r="W25" i="12" s="1"/>
  <c r="V25" i="12"/>
  <c r="AG21" i="15"/>
  <c r="W21" i="12" s="1"/>
  <c r="V21" i="12"/>
  <c r="AG17" i="15"/>
  <c r="W17" i="12" s="1"/>
  <c r="V17" i="12"/>
  <c r="AG13" i="15"/>
  <c r="W13" i="12" s="1"/>
  <c r="V13" i="12"/>
  <c r="AG9" i="15"/>
  <c r="W9" i="12" s="1"/>
  <c r="V9" i="12"/>
  <c r="AG5" i="15"/>
  <c r="W5" i="12" s="1"/>
  <c r="V5" i="12"/>
  <c r="V48" i="12"/>
  <c r="AG48" i="15"/>
  <c r="W48" i="12" s="1"/>
  <c r="V44" i="12"/>
  <c r="AG44" i="15"/>
  <c r="W44" i="12" s="1"/>
  <c r="V40" i="12"/>
  <c r="AG40" i="15"/>
  <c r="W40" i="12" s="1"/>
  <c r="V36" i="12"/>
  <c r="AG36" i="15"/>
  <c r="W36" i="12" s="1"/>
  <c r="V32" i="12"/>
  <c r="AG32" i="15"/>
  <c r="W32" i="12" s="1"/>
  <c r="V28" i="12"/>
  <c r="AG28" i="15"/>
  <c r="W28" i="12" s="1"/>
  <c r="V24" i="12"/>
  <c r="AG24" i="15"/>
  <c r="W24" i="12" s="1"/>
  <c r="V20" i="12"/>
  <c r="AG20" i="15"/>
  <c r="W20" i="12" s="1"/>
  <c r="V16" i="12"/>
  <c r="AG16" i="15"/>
  <c r="W16" i="12" s="1"/>
  <c r="V12" i="12"/>
  <c r="AG12" i="15"/>
  <c r="W12" i="12" s="1"/>
  <c r="V8" i="12"/>
  <c r="AG8" i="15"/>
  <c r="W8" i="12" s="1"/>
  <c r="V47" i="12"/>
  <c r="AG47" i="15"/>
  <c r="W47" i="12" s="1"/>
  <c r="V43" i="12"/>
  <c r="AG43" i="15"/>
  <c r="W43" i="12" s="1"/>
  <c r="V39" i="12"/>
  <c r="AG39" i="15"/>
  <c r="W39" i="12" s="1"/>
  <c r="V35" i="12"/>
  <c r="AG35" i="15"/>
  <c r="W35" i="12" s="1"/>
  <c r="V31" i="12"/>
  <c r="AG31" i="15"/>
  <c r="W31" i="12" s="1"/>
  <c r="V27" i="12"/>
  <c r="AG27" i="15"/>
  <c r="W27" i="12" s="1"/>
  <c r="V23" i="12"/>
  <c r="AG23" i="15"/>
  <c r="W23" i="12" s="1"/>
  <c r="V19" i="12"/>
  <c r="AG19" i="15"/>
  <c r="W19" i="12" s="1"/>
  <c r="V15" i="12"/>
  <c r="AG15" i="15"/>
  <c r="W15" i="12" s="1"/>
  <c r="V11" i="12"/>
  <c r="AG11" i="15"/>
  <c r="W11" i="12" s="1"/>
  <c r="V7" i="12"/>
  <c r="AG7" i="15"/>
  <c r="W7" i="12" s="1"/>
  <c r="E4" i="16"/>
  <c r="L4" i="15" l="1"/>
  <c r="L5" i="15"/>
  <c r="L6" i="15"/>
  <c r="L7" i="15"/>
  <c r="L8" i="15"/>
  <c r="L9" i="15"/>
  <c r="L10" i="15"/>
  <c r="L11" i="15"/>
  <c r="L12" i="15"/>
  <c r="L13" i="15"/>
  <c r="L14" i="15"/>
  <c r="L15" i="15"/>
  <c r="L16" i="15"/>
  <c r="L17" i="15"/>
  <c r="L18" i="15"/>
  <c r="L19" i="15"/>
  <c r="L20" i="15"/>
  <c r="L21" i="15"/>
  <c r="L22" i="15"/>
  <c r="L23" i="15"/>
  <c r="L24" i="15"/>
  <c r="L25" i="15"/>
  <c r="L26" i="15"/>
  <c r="L27" i="15"/>
  <c r="L28" i="15"/>
  <c r="L29" i="15"/>
  <c r="L30" i="15"/>
  <c r="L31" i="15"/>
  <c r="L32" i="15"/>
  <c r="L33" i="15"/>
  <c r="L34" i="15"/>
  <c r="L35" i="15"/>
  <c r="L36" i="15"/>
  <c r="L37" i="15"/>
  <c r="L38" i="15"/>
  <c r="L39" i="15"/>
  <c r="L40" i="15"/>
  <c r="L41" i="15"/>
  <c r="L42" i="15"/>
  <c r="L43" i="15"/>
  <c r="L44" i="15"/>
  <c r="L45" i="15"/>
  <c r="L46" i="15"/>
  <c r="L47" i="15"/>
  <c r="L48" i="15"/>
  <c r="L3" i="15"/>
  <c r="K4" i="15"/>
  <c r="K5" i="15"/>
  <c r="K6" i="15"/>
  <c r="K7" i="15"/>
  <c r="K8" i="15"/>
  <c r="K9" i="15"/>
  <c r="K10" i="15"/>
  <c r="K11" i="15"/>
  <c r="K12" i="15"/>
  <c r="K13" i="15"/>
  <c r="K14" i="15"/>
  <c r="K15" i="15"/>
  <c r="K16" i="15"/>
  <c r="K17" i="15"/>
  <c r="K18" i="15"/>
  <c r="K19" i="15"/>
  <c r="K20" i="15"/>
  <c r="K21" i="15"/>
  <c r="K22" i="15"/>
  <c r="K23" i="15"/>
  <c r="K24" i="15"/>
  <c r="K25" i="15"/>
  <c r="K26" i="15"/>
  <c r="K27" i="15"/>
  <c r="K28" i="15"/>
  <c r="K29" i="15"/>
  <c r="K30" i="15"/>
  <c r="K31" i="15"/>
  <c r="K32" i="15"/>
  <c r="K33" i="15"/>
  <c r="K34" i="15"/>
  <c r="K35" i="15"/>
  <c r="K36" i="15"/>
  <c r="K37" i="15"/>
  <c r="K38" i="15"/>
  <c r="K39" i="15"/>
  <c r="K40" i="15"/>
  <c r="K41" i="15"/>
  <c r="K42" i="15"/>
  <c r="K43" i="15"/>
  <c r="K44" i="15"/>
  <c r="K45" i="15"/>
  <c r="K46" i="15"/>
  <c r="K47" i="15"/>
  <c r="K48" i="15"/>
  <c r="K3" i="15"/>
  <c r="V6" i="11" l="1"/>
  <c r="V7" i="11"/>
  <c r="V8" i="11"/>
  <c r="V9" i="11"/>
  <c r="V10" i="11"/>
  <c r="V11" i="11"/>
  <c r="V12" i="11"/>
  <c r="V13" i="11"/>
  <c r="V14" i="11"/>
  <c r="V15" i="11"/>
  <c r="V16" i="11"/>
  <c r="V17" i="11"/>
  <c r="V18" i="11"/>
  <c r="V19" i="11"/>
  <c r="V20" i="11"/>
  <c r="V21" i="11"/>
  <c r="V22" i="11"/>
  <c r="V23" i="11"/>
  <c r="V24" i="11"/>
  <c r="V25" i="11"/>
  <c r="V26" i="11"/>
  <c r="V27" i="11"/>
  <c r="V28" i="11"/>
  <c r="V29" i="11"/>
  <c r="V30" i="11"/>
  <c r="V31" i="11"/>
  <c r="V32" i="11"/>
  <c r="V33" i="11"/>
  <c r="V34" i="11"/>
  <c r="V35" i="11"/>
  <c r="V36" i="11"/>
  <c r="V37" i="11"/>
  <c r="V38" i="11"/>
  <c r="V39" i="11"/>
  <c r="V40" i="11"/>
  <c r="V41" i="11"/>
  <c r="V42" i="11"/>
  <c r="V43" i="11"/>
  <c r="V44" i="11"/>
  <c r="V45" i="11"/>
  <c r="V46" i="11"/>
  <c r="V47" i="11"/>
  <c r="V48" i="11"/>
  <c r="V49" i="11"/>
  <c r="V50" i="11"/>
  <c r="V5" i="11"/>
  <c r="V6" i="10"/>
  <c r="V7" i="10"/>
  <c r="V8" i="10"/>
  <c r="V9" i="10"/>
  <c r="V10" i="10"/>
  <c r="V11" i="10"/>
  <c r="V12" i="10"/>
  <c r="V13" i="10"/>
  <c r="V14" i="10"/>
  <c r="V15" i="10"/>
  <c r="V16" i="10"/>
  <c r="V17" i="10"/>
  <c r="V18" i="10"/>
  <c r="V19" i="10"/>
  <c r="V20" i="10"/>
  <c r="V21" i="10"/>
  <c r="V22" i="10"/>
  <c r="V23" i="10"/>
  <c r="V24" i="10"/>
  <c r="V25" i="10"/>
  <c r="V26" i="10"/>
  <c r="V27" i="10"/>
  <c r="V28" i="10"/>
  <c r="V29" i="10"/>
  <c r="V30" i="10"/>
  <c r="V31" i="10"/>
  <c r="V32" i="10"/>
  <c r="V33" i="10"/>
  <c r="V34" i="10"/>
  <c r="V35" i="10"/>
  <c r="V36" i="10"/>
  <c r="V37" i="10"/>
  <c r="V38" i="10"/>
  <c r="V39" i="10"/>
  <c r="V40" i="10"/>
  <c r="V41" i="10"/>
  <c r="V42" i="10"/>
  <c r="V43" i="10"/>
  <c r="V44" i="10"/>
  <c r="V45" i="10"/>
  <c r="V46" i="10"/>
  <c r="V47" i="10"/>
  <c r="V48" i="10"/>
  <c r="V49" i="10"/>
  <c r="V50" i="10"/>
  <c r="V5" i="10"/>
  <c r="V6" i="9"/>
  <c r="V7" i="9"/>
  <c r="V8" i="9"/>
  <c r="V9" i="9"/>
  <c r="V10" i="9"/>
  <c r="V11" i="9"/>
  <c r="V12" i="9"/>
  <c r="V13" i="9"/>
  <c r="V14" i="9"/>
  <c r="V15" i="9"/>
  <c r="V16" i="9"/>
  <c r="V17" i="9"/>
  <c r="V18" i="9"/>
  <c r="V19" i="9"/>
  <c r="V20" i="9"/>
  <c r="V21" i="9"/>
  <c r="V22" i="9"/>
  <c r="V23" i="9"/>
  <c r="V24" i="9"/>
  <c r="V25" i="9"/>
  <c r="V26" i="9"/>
  <c r="V27" i="9"/>
  <c r="V28" i="9"/>
  <c r="V29" i="9"/>
  <c r="V30" i="9"/>
  <c r="V31" i="9"/>
  <c r="V32" i="9"/>
  <c r="V33" i="9"/>
  <c r="V34" i="9"/>
  <c r="V35" i="9"/>
  <c r="V36" i="9"/>
  <c r="V37" i="9"/>
  <c r="V38" i="9"/>
  <c r="V39" i="9"/>
  <c r="V40" i="9"/>
  <c r="V41" i="9"/>
  <c r="V42" i="9"/>
  <c r="V43" i="9"/>
  <c r="V44" i="9"/>
  <c r="V45" i="9"/>
  <c r="V46" i="9"/>
  <c r="V47" i="9"/>
  <c r="V48" i="9"/>
  <c r="V49" i="9"/>
  <c r="V50" i="9"/>
  <c r="V5" i="9"/>
  <c r="V6" i="8"/>
  <c r="V7" i="8"/>
  <c r="V8" i="8"/>
  <c r="V9" i="8"/>
  <c r="V10" i="8"/>
  <c r="V11" i="8"/>
  <c r="V12" i="8"/>
  <c r="V13" i="8"/>
  <c r="V14" i="8"/>
  <c r="V15" i="8"/>
  <c r="V16" i="8"/>
  <c r="V17" i="8"/>
  <c r="V18" i="8"/>
  <c r="V19" i="8"/>
  <c r="V20" i="8"/>
  <c r="V21" i="8"/>
  <c r="V22" i="8"/>
  <c r="V23" i="8"/>
  <c r="V24" i="8"/>
  <c r="V25" i="8"/>
  <c r="V26" i="8"/>
  <c r="V27" i="8"/>
  <c r="V28" i="8"/>
  <c r="V29" i="8"/>
  <c r="V30" i="8"/>
  <c r="V31" i="8"/>
  <c r="V32" i="8"/>
  <c r="V33" i="8"/>
  <c r="V34" i="8"/>
  <c r="V35" i="8"/>
  <c r="V36" i="8"/>
  <c r="V37" i="8"/>
  <c r="V38" i="8"/>
  <c r="V39" i="8"/>
  <c r="V40" i="8"/>
  <c r="V41" i="8"/>
  <c r="V42" i="8"/>
  <c r="V43" i="8"/>
  <c r="V44" i="8"/>
  <c r="V45" i="8"/>
  <c r="V46" i="8"/>
  <c r="V47" i="8"/>
  <c r="V48" i="8"/>
  <c r="V49" i="8"/>
  <c r="V50" i="8"/>
  <c r="V5" i="8"/>
  <c r="V6" i="7"/>
  <c r="V7" i="7"/>
  <c r="V8" i="7"/>
  <c r="V9" i="7"/>
  <c r="V10" i="7"/>
  <c r="V11" i="7"/>
  <c r="V12" i="7"/>
  <c r="V13" i="7"/>
  <c r="V14" i="7"/>
  <c r="V15" i="7"/>
  <c r="V16" i="7"/>
  <c r="V17" i="7"/>
  <c r="V18" i="7"/>
  <c r="V19" i="7"/>
  <c r="V20" i="7"/>
  <c r="V21" i="7"/>
  <c r="V22" i="7"/>
  <c r="V23" i="7"/>
  <c r="V24" i="7"/>
  <c r="V25" i="7"/>
  <c r="V26" i="7"/>
  <c r="V27" i="7"/>
  <c r="V28" i="7"/>
  <c r="V29" i="7"/>
  <c r="V30" i="7"/>
  <c r="V31" i="7"/>
  <c r="V32" i="7"/>
  <c r="V33" i="7"/>
  <c r="V34" i="7"/>
  <c r="V35" i="7"/>
  <c r="V36" i="7"/>
  <c r="V37" i="7"/>
  <c r="V38" i="7"/>
  <c r="V39" i="7"/>
  <c r="V40" i="7"/>
  <c r="V41" i="7"/>
  <c r="V42" i="7"/>
  <c r="V43" i="7"/>
  <c r="V44" i="7"/>
  <c r="V45" i="7"/>
  <c r="V46" i="7"/>
  <c r="V47" i="7"/>
  <c r="V48" i="7"/>
  <c r="V49" i="7"/>
  <c r="V50" i="7"/>
  <c r="V5" i="7"/>
  <c r="V6" i="5"/>
  <c r="V7" i="5"/>
  <c r="V8" i="5"/>
  <c r="V9" i="5"/>
  <c r="V10" i="5"/>
  <c r="V11" i="5"/>
  <c r="V12" i="5"/>
  <c r="V13" i="5"/>
  <c r="V14" i="5"/>
  <c r="V15" i="5"/>
  <c r="V16" i="5"/>
  <c r="V17" i="5"/>
  <c r="V18" i="5"/>
  <c r="V19" i="5"/>
  <c r="V20" i="5"/>
  <c r="V21" i="5"/>
  <c r="V22" i="5"/>
  <c r="V23" i="5"/>
  <c r="V24" i="5"/>
  <c r="V25" i="5"/>
  <c r="V26" i="5"/>
  <c r="V27" i="5"/>
  <c r="V28" i="5"/>
  <c r="V29" i="5"/>
  <c r="V30" i="5"/>
  <c r="V31" i="5"/>
  <c r="V32" i="5"/>
  <c r="V33" i="5"/>
  <c r="V34" i="5"/>
  <c r="V35" i="5"/>
  <c r="V36" i="5"/>
  <c r="V37" i="5"/>
  <c r="V38" i="5"/>
  <c r="V39" i="5"/>
  <c r="V40" i="5"/>
  <c r="V41" i="5"/>
  <c r="V42" i="5"/>
  <c r="V43" i="5"/>
  <c r="V44" i="5"/>
  <c r="V45" i="5"/>
  <c r="V46" i="5"/>
  <c r="V47" i="5"/>
  <c r="V48" i="5"/>
  <c r="V49" i="5"/>
  <c r="V50" i="5"/>
  <c r="V5" i="5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" i="2"/>
  <c r="V6" i="4"/>
  <c r="V7" i="4"/>
  <c r="V8" i="4"/>
  <c r="V9" i="4"/>
  <c r="V10" i="4"/>
  <c r="V11" i="4"/>
  <c r="V12" i="4"/>
  <c r="V13" i="4"/>
  <c r="V14" i="4"/>
  <c r="V15" i="4"/>
  <c r="V16" i="4"/>
  <c r="V17" i="4"/>
  <c r="V18" i="4"/>
  <c r="V19" i="4"/>
  <c r="V20" i="4"/>
  <c r="V21" i="4"/>
  <c r="V22" i="4"/>
  <c r="V23" i="4"/>
  <c r="V24" i="4"/>
  <c r="V25" i="4"/>
  <c r="V26" i="4"/>
  <c r="V27" i="4"/>
  <c r="V28" i="4"/>
  <c r="V29" i="4"/>
  <c r="V30" i="4"/>
  <c r="V31" i="4"/>
  <c r="V32" i="4"/>
  <c r="V33" i="4"/>
  <c r="V34" i="4"/>
  <c r="V35" i="4"/>
  <c r="V36" i="4"/>
  <c r="V37" i="4"/>
  <c r="V38" i="4"/>
  <c r="V39" i="4"/>
  <c r="V40" i="4"/>
  <c r="V41" i="4"/>
  <c r="V42" i="4"/>
  <c r="V43" i="4"/>
  <c r="V44" i="4"/>
  <c r="V45" i="4"/>
  <c r="V46" i="4"/>
  <c r="V47" i="4"/>
  <c r="V48" i="4"/>
  <c r="V49" i="4"/>
  <c r="V50" i="4"/>
  <c r="V5" i="4"/>
  <c r="U6" i="11" l="1"/>
  <c r="U7" i="11"/>
  <c r="U8" i="11"/>
  <c r="U9" i="11"/>
  <c r="U10" i="11"/>
  <c r="U11" i="11"/>
  <c r="U12" i="11"/>
  <c r="U13" i="11"/>
  <c r="U14" i="11"/>
  <c r="U15" i="11"/>
  <c r="U16" i="11"/>
  <c r="U17" i="11"/>
  <c r="U18" i="11"/>
  <c r="U19" i="11"/>
  <c r="U20" i="11"/>
  <c r="U21" i="11"/>
  <c r="U22" i="11"/>
  <c r="U23" i="11"/>
  <c r="U24" i="11"/>
  <c r="U25" i="11"/>
  <c r="U26" i="11"/>
  <c r="U27" i="11"/>
  <c r="U28" i="11"/>
  <c r="U29" i="11"/>
  <c r="U30" i="11"/>
  <c r="U31" i="11"/>
  <c r="U32" i="11"/>
  <c r="U33" i="11"/>
  <c r="U34" i="11"/>
  <c r="U35" i="11"/>
  <c r="U36" i="11"/>
  <c r="U37" i="11"/>
  <c r="U38" i="11"/>
  <c r="U39" i="11"/>
  <c r="U40" i="11"/>
  <c r="U41" i="11"/>
  <c r="U42" i="11"/>
  <c r="U43" i="11"/>
  <c r="U44" i="11"/>
  <c r="U45" i="11"/>
  <c r="U46" i="11"/>
  <c r="U47" i="11"/>
  <c r="U48" i="11"/>
  <c r="U49" i="11"/>
  <c r="U50" i="11"/>
  <c r="U5" i="11"/>
  <c r="U6" i="10"/>
  <c r="U7" i="10"/>
  <c r="U8" i="10"/>
  <c r="U9" i="10"/>
  <c r="U10" i="10"/>
  <c r="U11" i="10"/>
  <c r="U12" i="10"/>
  <c r="U13" i="10"/>
  <c r="U14" i="10"/>
  <c r="U15" i="10"/>
  <c r="U16" i="10"/>
  <c r="U17" i="10"/>
  <c r="U18" i="10"/>
  <c r="U19" i="10"/>
  <c r="U20" i="10"/>
  <c r="U21" i="10"/>
  <c r="U22" i="10"/>
  <c r="U23" i="10"/>
  <c r="U24" i="10"/>
  <c r="U25" i="10"/>
  <c r="U26" i="10"/>
  <c r="U27" i="10"/>
  <c r="U28" i="10"/>
  <c r="U29" i="10"/>
  <c r="U30" i="10"/>
  <c r="U31" i="10"/>
  <c r="U32" i="10"/>
  <c r="U33" i="10"/>
  <c r="U34" i="10"/>
  <c r="U35" i="10"/>
  <c r="U36" i="10"/>
  <c r="U37" i="10"/>
  <c r="U38" i="10"/>
  <c r="U39" i="10"/>
  <c r="U40" i="10"/>
  <c r="U41" i="10"/>
  <c r="U42" i="10"/>
  <c r="U43" i="10"/>
  <c r="U44" i="10"/>
  <c r="U45" i="10"/>
  <c r="U46" i="10"/>
  <c r="U47" i="10"/>
  <c r="U48" i="10"/>
  <c r="U49" i="10"/>
  <c r="U50" i="10"/>
  <c r="U5" i="10"/>
  <c r="U6" i="9"/>
  <c r="U7" i="9"/>
  <c r="U8" i="9"/>
  <c r="U9" i="9"/>
  <c r="U10" i="9"/>
  <c r="U11" i="9"/>
  <c r="U12" i="9"/>
  <c r="U13" i="9"/>
  <c r="U14" i="9"/>
  <c r="U15" i="9"/>
  <c r="U16" i="9"/>
  <c r="U17" i="9"/>
  <c r="U18" i="9"/>
  <c r="U19" i="9"/>
  <c r="U20" i="9"/>
  <c r="U21" i="9"/>
  <c r="U22" i="9"/>
  <c r="U23" i="9"/>
  <c r="U24" i="9"/>
  <c r="U25" i="9"/>
  <c r="U26" i="9"/>
  <c r="U27" i="9"/>
  <c r="U28" i="9"/>
  <c r="U29" i="9"/>
  <c r="U30" i="9"/>
  <c r="U31" i="9"/>
  <c r="U32" i="9"/>
  <c r="U33" i="9"/>
  <c r="U34" i="9"/>
  <c r="U35" i="9"/>
  <c r="U36" i="9"/>
  <c r="U37" i="9"/>
  <c r="U38" i="9"/>
  <c r="U39" i="9"/>
  <c r="U40" i="9"/>
  <c r="U41" i="9"/>
  <c r="U42" i="9"/>
  <c r="U43" i="9"/>
  <c r="U44" i="9"/>
  <c r="U45" i="9"/>
  <c r="U46" i="9"/>
  <c r="U47" i="9"/>
  <c r="U48" i="9"/>
  <c r="U49" i="9"/>
  <c r="U50" i="9"/>
  <c r="U5" i="9"/>
  <c r="U6" i="8"/>
  <c r="U7" i="8"/>
  <c r="U8" i="8"/>
  <c r="U9" i="8"/>
  <c r="U10" i="8"/>
  <c r="U11" i="8"/>
  <c r="U12" i="8"/>
  <c r="U13" i="8"/>
  <c r="U14" i="8"/>
  <c r="U15" i="8"/>
  <c r="U16" i="8"/>
  <c r="U17" i="8"/>
  <c r="U18" i="8"/>
  <c r="U19" i="8"/>
  <c r="U20" i="8"/>
  <c r="U21" i="8"/>
  <c r="U22" i="8"/>
  <c r="U23" i="8"/>
  <c r="U24" i="8"/>
  <c r="U25" i="8"/>
  <c r="U26" i="8"/>
  <c r="U27" i="8"/>
  <c r="U28" i="8"/>
  <c r="U29" i="8"/>
  <c r="U30" i="8"/>
  <c r="U31" i="8"/>
  <c r="U32" i="8"/>
  <c r="U33" i="8"/>
  <c r="U34" i="8"/>
  <c r="U35" i="8"/>
  <c r="U36" i="8"/>
  <c r="U37" i="8"/>
  <c r="U38" i="8"/>
  <c r="U39" i="8"/>
  <c r="U40" i="8"/>
  <c r="U41" i="8"/>
  <c r="U42" i="8"/>
  <c r="U43" i="8"/>
  <c r="U44" i="8"/>
  <c r="U45" i="8"/>
  <c r="U46" i="8"/>
  <c r="U47" i="8"/>
  <c r="U48" i="8"/>
  <c r="U49" i="8"/>
  <c r="U50" i="8"/>
  <c r="U5" i="8"/>
  <c r="U6" i="7"/>
  <c r="U7" i="7"/>
  <c r="U8" i="7"/>
  <c r="U9" i="7"/>
  <c r="U10" i="7"/>
  <c r="U11" i="7"/>
  <c r="U12" i="7"/>
  <c r="U13" i="7"/>
  <c r="U14" i="7"/>
  <c r="U15" i="7"/>
  <c r="U16" i="7"/>
  <c r="U17" i="7"/>
  <c r="U18" i="7"/>
  <c r="U19" i="7"/>
  <c r="U20" i="7"/>
  <c r="U21" i="7"/>
  <c r="U22" i="7"/>
  <c r="U23" i="7"/>
  <c r="U24" i="7"/>
  <c r="U25" i="7"/>
  <c r="U26" i="7"/>
  <c r="U27" i="7"/>
  <c r="U28" i="7"/>
  <c r="U29" i="7"/>
  <c r="U30" i="7"/>
  <c r="U31" i="7"/>
  <c r="U32" i="7"/>
  <c r="U33" i="7"/>
  <c r="U34" i="7"/>
  <c r="U35" i="7"/>
  <c r="U36" i="7"/>
  <c r="U37" i="7"/>
  <c r="U38" i="7"/>
  <c r="U39" i="7"/>
  <c r="U40" i="7"/>
  <c r="U41" i="7"/>
  <c r="U42" i="7"/>
  <c r="U43" i="7"/>
  <c r="U44" i="7"/>
  <c r="U45" i="7"/>
  <c r="U46" i="7"/>
  <c r="U47" i="7"/>
  <c r="U48" i="7"/>
  <c r="U49" i="7"/>
  <c r="U50" i="7"/>
  <c r="U5" i="7"/>
  <c r="U6" i="5"/>
  <c r="U7" i="5"/>
  <c r="U8" i="5"/>
  <c r="U9" i="5"/>
  <c r="U10" i="5"/>
  <c r="U11" i="5"/>
  <c r="U12" i="5"/>
  <c r="U13" i="5"/>
  <c r="U14" i="5"/>
  <c r="U15" i="5"/>
  <c r="U16" i="5"/>
  <c r="U17" i="5"/>
  <c r="U18" i="5"/>
  <c r="U19" i="5"/>
  <c r="U20" i="5"/>
  <c r="U21" i="5"/>
  <c r="U22" i="5"/>
  <c r="U23" i="5"/>
  <c r="U24" i="5"/>
  <c r="U25" i="5"/>
  <c r="U26" i="5"/>
  <c r="U27" i="5"/>
  <c r="U28" i="5"/>
  <c r="U29" i="5"/>
  <c r="U30" i="5"/>
  <c r="U31" i="5"/>
  <c r="U32" i="5"/>
  <c r="U33" i="5"/>
  <c r="U34" i="5"/>
  <c r="U35" i="5"/>
  <c r="U36" i="5"/>
  <c r="U37" i="5"/>
  <c r="U38" i="5"/>
  <c r="U39" i="5"/>
  <c r="U40" i="5"/>
  <c r="U41" i="5"/>
  <c r="U42" i="5"/>
  <c r="U43" i="5"/>
  <c r="U44" i="5"/>
  <c r="U45" i="5"/>
  <c r="U46" i="5"/>
  <c r="U47" i="5"/>
  <c r="U48" i="5"/>
  <c r="U49" i="5"/>
  <c r="U50" i="5"/>
  <c r="U5" i="5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" i="2"/>
  <c r="U6" i="4"/>
  <c r="U7" i="4"/>
  <c r="U8" i="4"/>
  <c r="U9" i="4"/>
  <c r="U10" i="4"/>
  <c r="U11" i="4"/>
  <c r="U12" i="4"/>
  <c r="U13" i="4"/>
  <c r="U14" i="4"/>
  <c r="U15" i="4"/>
  <c r="U16" i="4"/>
  <c r="U17" i="4"/>
  <c r="U18" i="4"/>
  <c r="U19" i="4"/>
  <c r="U20" i="4"/>
  <c r="U21" i="4"/>
  <c r="U22" i="4"/>
  <c r="U23" i="4"/>
  <c r="U24" i="4"/>
  <c r="U25" i="4"/>
  <c r="U26" i="4"/>
  <c r="U27" i="4"/>
  <c r="U28" i="4"/>
  <c r="U29" i="4"/>
  <c r="U30" i="4"/>
  <c r="U31" i="4"/>
  <c r="U32" i="4"/>
  <c r="U33" i="4"/>
  <c r="U34" i="4"/>
  <c r="U35" i="4"/>
  <c r="U36" i="4"/>
  <c r="U37" i="4"/>
  <c r="U38" i="4"/>
  <c r="U39" i="4"/>
  <c r="U40" i="4"/>
  <c r="U41" i="4"/>
  <c r="U42" i="4"/>
  <c r="U43" i="4"/>
  <c r="U44" i="4"/>
  <c r="U45" i="4"/>
  <c r="U46" i="4"/>
  <c r="U47" i="4"/>
  <c r="U48" i="4"/>
  <c r="U49" i="4"/>
  <c r="U50" i="4"/>
  <c r="U5" i="4"/>
  <c r="L5" i="12" l="1"/>
  <c r="X5" i="12" s="1"/>
  <c r="M5" i="12"/>
  <c r="Y5" i="12" s="1"/>
  <c r="N5" i="12"/>
  <c r="O5" i="12"/>
  <c r="AA5" i="12" s="1"/>
  <c r="P5" i="12"/>
  <c r="AB5" i="12" s="1"/>
  <c r="Q5" i="12"/>
  <c r="AC5" i="12" s="1"/>
  <c r="R5" i="12"/>
  <c r="AD5" i="12" s="1"/>
  <c r="L6" i="12"/>
  <c r="M6" i="12"/>
  <c r="Y6" i="12" s="1"/>
  <c r="N6" i="12"/>
  <c r="Z6" i="12" s="1"/>
  <c r="O6" i="12"/>
  <c r="AA6" i="12" s="1"/>
  <c r="P6" i="12"/>
  <c r="AB6" i="12" s="1"/>
  <c r="Q6" i="12"/>
  <c r="AC6" i="12" s="1"/>
  <c r="R6" i="12"/>
  <c r="AD6" i="12" s="1"/>
  <c r="L7" i="12"/>
  <c r="X7" i="12" s="1"/>
  <c r="M7" i="12"/>
  <c r="Y7" i="12" s="1"/>
  <c r="N7" i="12"/>
  <c r="Z7" i="12" s="1"/>
  <c r="O7" i="12"/>
  <c r="AA7" i="12" s="1"/>
  <c r="P7" i="12"/>
  <c r="AB7" i="12" s="1"/>
  <c r="Q7" i="12"/>
  <c r="AC7" i="12" s="1"/>
  <c r="R7" i="12"/>
  <c r="AD7" i="12" s="1"/>
  <c r="L8" i="12"/>
  <c r="X8" i="12" s="1"/>
  <c r="M8" i="12"/>
  <c r="Y8" i="12" s="1"/>
  <c r="N8" i="12"/>
  <c r="O8" i="12"/>
  <c r="AA8" i="12" s="1"/>
  <c r="P8" i="12"/>
  <c r="AB8" i="12" s="1"/>
  <c r="Q8" i="12"/>
  <c r="AC8" i="12" s="1"/>
  <c r="R8" i="12"/>
  <c r="AD8" i="12" s="1"/>
  <c r="L9" i="12"/>
  <c r="X9" i="12" s="1"/>
  <c r="M9" i="12"/>
  <c r="Y9" i="12" s="1"/>
  <c r="N9" i="12"/>
  <c r="O9" i="12"/>
  <c r="AA9" i="12" s="1"/>
  <c r="P9" i="12"/>
  <c r="AB9" i="12" s="1"/>
  <c r="Q9" i="12"/>
  <c r="AC9" i="12" s="1"/>
  <c r="R9" i="12"/>
  <c r="AD9" i="12" s="1"/>
  <c r="L10" i="12"/>
  <c r="M10" i="12"/>
  <c r="Y10" i="12" s="1"/>
  <c r="N10" i="12"/>
  <c r="Z10" i="12" s="1"/>
  <c r="O10" i="12"/>
  <c r="AA10" i="12" s="1"/>
  <c r="P10" i="12"/>
  <c r="AB10" i="12" s="1"/>
  <c r="Q10" i="12"/>
  <c r="AC10" i="12" s="1"/>
  <c r="R10" i="12"/>
  <c r="AD10" i="12" s="1"/>
  <c r="L11" i="12"/>
  <c r="X11" i="12" s="1"/>
  <c r="M11" i="12"/>
  <c r="Y11" i="12" s="1"/>
  <c r="N11" i="12"/>
  <c r="Z11" i="12" s="1"/>
  <c r="O11" i="12"/>
  <c r="AA11" i="12" s="1"/>
  <c r="P11" i="12"/>
  <c r="AB11" i="12" s="1"/>
  <c r="Q11" i="12"/>
  <c r="AC11" i="12" s="1"/>
  <c r="R11" i="12"/>
  <c r="AD11" i="12" s="1"/>
  <c r="L12" i="12"/>
  <c r="X12" i="12" s="1"/>
  <c r="M12" i="12"/>
  <c r="Y12" i="12" s="1"/>
  <c r="N12" i="12"/>
  <c r="O12" i="12"/>
  <c r="AA12" i="12" s="1"/>
  <c r="P12" i="12"/>
  <c r="AB12" i="12" s="1"/>
  <c r="Q12" i="12"/>
  <c r="AC12" i="12" s="1"/>
  <c r="R12" i="12"/>
  <c r="AD12" i="12" s="1"/>
  <c r="L13" i="12"/>
  <c r="X13" i="12" s="1"/>
  <c r="M13" i="12"/>
  <c r="Y13" i="12" s="1"/>
  <c r="N13" i="12"/>
  <c r="O13" i="12"/>
  <c r="AA13" i="12" s="1"/>
  <c r="P13" i="12"/>
  <c r="AB13" i="12" s="1"/>
  <c r="Q13" i="12"/>
  <c r="AC13" i="12" s="1"/>
  <c r="R13" i="12"/>
  <c r="AD13" i="12" s="1"/>
  <c r="L14" i="12"/>
  <c r="M14" i="12"/>
  <c r="Y14" i="12" s="1"/>
  <c r="N14" i="12"/>
  <c r="Z14" i="12" s="1"/>
  <c r="O14" i="12"/>
  <c r="AA14" i="12" s="1"/>
  <c r="P14" i="12"/>
  <c r="AB14" i="12" s="1"/>
  <c r="Q14" i="12"/>
  <c r="AC14" i="12" s="1"/>
  <c r="R14" i="12"/>
  <c r="AD14" i="12" s="1"/>
  <c r="L15" i="12"/>
  <c r="X15" i="12" s="1"/>
  <c r="M15" i="12"/>
  <c r="Y15" i="12" s="1"/>
  <c r="N15" i="12"/>
  <c r="Z15" i="12" s="1"/>
  <c r="O15" i="12"/>
  <c r="AA15" i="12" s="1"/>
  <c r="P15" i="12"/>
  <c r="AB15" i="12" s="1"/>
  <c r="Q15" i="12"/>
  <c r="AC15" i="12" s="1"/>
  <c r="R15" i="12"/>
  <c r="AD15" i="12" s="1"/>
  <c r="L16" i="12"/>
  <c r="X16" i="12" s="1"/>
  <c r="M16" i="12"/>
  <c r="Y16" i="12" s="1"/>
  <c r="N16" i="12"/>
  <c r="O16" i="12"/>
  <c r="AA16" i="12" s="1"/>
  <c r="P16" i="12"/>
  <c r="AB16" i="12" s="1"/>
  <c r="Q16" i="12"/>
  <c r="AC16" i="12" s="1"/>
  <c r="R16" i="12"/>
  <c r="AD16" i="12" s="1"/>
  <c r="L17" i="12"/>
  <c r="X17" i="12" s="1"/>
  <c r="M17" i="12"/>
  <c r="Y17" i="12" s="1"/>
  <c r="N17" i="12"/>
  <c r="O17" i="12"/>
  <c r="AA17" i="12" s="1"/>
  <c r="P17" i="12"/>
  <c r="AB17" i="12" s="1"/>
  <c r="Q17" i="12"/>
  <c r="AC17" i="12" s="1"/>
  <c r="R17" i="12"/>
  <c r="AD17" i="12" s="1"/>
  <c r="L18" i="12"/>
  <c r="M18" i="12"/>
  <c r="Y18" i="12" s="1"/>
  <c r="N18" i="12"/>
  <c r="Z18" i="12" s="1"/>
  <c r="O18" i="12"/>
  <c r="AA18" i="12" s="1"/>
  <c r="P18" i="12"/>
  <c r="AB18" i="12" s="1"/>
  <c r="Q18" i="12"/>
  <c r="AC18" i="12" s="1"/>
  <c r="R18" i="12"/>
  <c r="AD18" i="12" s="1"/>
  <c r="L19" i="12"/>
  <c r="X19" i="12" s="1"/>
  <c r="M19" i="12"/>
  <c r="Y19" i="12" s="1"/>
  <c r="N19" i="12"/>
  <c r="Z19" i="12" s="1"/>
  <c r="O19" i="12"/>
  <c r="AA19" i="12" s="1"/>
  <c r="P19" i="12"/>
  <c r="AB19" i="12" s="1"/>
  <c r="Q19" i="12"/>
  <c r="AC19" i="12" s="1"/>
  <c r="R19" i="12"/>
  <c r="AD19" i="12" s="1"/>
  <c r="L20" i="12"/>
  <c r="X20" i="12" s="1"/>
  <c r="M20" i="12"/>
  <c r="Y20" i="12" s="1"/>
  <c r="N20" i="12"/>
  <c r="O20" i="12"/>
  <c r="AA20" i="12" s="1"/>
  <c r="P20" i="12"/>
  <c r="AB20" i="12" s="1"/>
  <c r="Q20" i="12"/>
  <c r="AC20" i="12" s="1"/>
  <c r="R20" i="12"/>
  <c r="AD20" i="12" s="1"/>
  <c r="L21" i="12"/>
  <c r="X21" i="12" s="1"/>
  <c r="M21" i="12"/>
  <c r="Y21" i="12" s="1"/>
  <c r="N21" i="12"/>
  <c r="O21" i="12"/>
  <c r="AA21" i="12" s="1"/>
  <c r="P21" i="12"/>
  <c r="AB21" i="12" s="1"/>
  <c r="Q21" i="12"/>
  <c r="AC21" i="12" s="1"/>
  <c r="R21" i="12"/>
  <c r="AD21" i="12" s="1"/>
  <c r="L22" i="12"/>
  <c r="M22" i="12"/>
  <c r="Y22" i="12" s="1"/>
  <c r="N22" i="12"/>
  <c r="Z22" i="12" s="1"/>
  <c r="O22" i="12"/>
  <c r="AA22" i="12" s="1"/>
  <c r="P22" i="12"/>
  <c r="AB22" i="12" s="1"/>
  <c r="Q22" i="12"/>
  <c r="AC22" i="12" s="1"/>
  <c r="R22" i="12"/>
  <c r="AD22" i="12" s="1"/>
  <c r="L23" i="12"/>
  <c r="X23" i="12" s="1"/>
  <c r="M23" i="12"/>
  <c r="Y23" i="12" s="1"/>
  <c r="N23" i="12"/>
  <c r="Z23" i="12" s="1"/>
  <c r="O23" i="12"/>
  <c r="AA23" i="12" s="1"/>
  <c r="P23" i="12"/>
  <c r="AB23" i="12" s="1"/>
  <c r="Q23" i="12"/>
  <c r="AC23" i="12" s="1"/>
  <c r="R23" i="12"/>
  <c r="AD23" i="12" s="1"/>
  <c r="L24" i="12"/>
  <c r="X24" i="12" s="1"/>
  <c r="M24" i="12"/>
  <c r="Y24" i="12" s="1"/>
  <c r="N24" i="12"/>
  <c r="O24" i="12"/>
  <c r="AA24" i="12" s="1"/>
  <c r="P24" i="12"/>
  <c r="AB24" i="12" s="1"/>
  <c r="Q24" i="12"/>
  <c r="AC24" i="12" s="1"/>
  <c r="R24" i="12"/>
  <c r="AD24" i="12" s="1"/>
  <c r="L25" i="12"/>
  <c r="X25" i="12" s="1"/>
  <c r="M25" i="12"/>
  <c r="Y25" i="12" s="1"/>
  <c r="N25" i="12"/>
  <c r="O25" i="12"/>
  <c r="AA25" i="12" s="1"/>
  <c r="P25" i="12"/>
  <c r="AB25" i="12" s="1"/>
  <c r="Q25" i="12"/>
  <c r="AC25" i="12" s="1"/>
  <c r="R25" i="12"/>
  <c r="AD25" i="12" s="1"/>
  <c r="L26" i="12"/>
  <c r="M26" i="12"/>
  <c r="Y26" i="12" s="1"/>
  <c r="N26" i="12"/>
  <c r="Z26" i="12" s="1"/>
  <c r="O26" i="12"/>
  <c r="AA26" i="12" s="1"/>
  <c r="P26" i="12"/>
  <c r="AB26" i="12" s="1"/>
  <c r="Q26" i="12"/>
  <c r="AC26" i="12" s="1"/>
  <c r="R26" i="12"/>
  <c r="AD26" i="12" s="1"/>
  <c r="L27" i="12"/>
  <c r="X27" i="12" s="1"/>
  <c r="M27" i="12"/>
  <c r="Y27" i="12" s="1"/>
  <c r="N27" i="12"/>
  <c r="Z27" i="12" s="1"/>
  <c r="O27" i="12"/>
  <c r="AA27" i="12" s="1"/>
  <c r="P27" i="12"/>
  <c r="AB27" i="12" s="1"/>
  <c r="Q27" i="12"/>
  <c r="AC27" i="12" s="1"/>
  <c r="R27" i="12"/>
  <c r="AD27" i="12" s="1"/>
  <c r="L28" i="12"/>
  <c r="X28" i="12" s="1"/>
  <c r="M28" i="12"/>
  <c r="Y28" i="12" s="1"/>
  <c r="N28" i="12"/>
  <c r="O28" i="12"/>
  <c r="AA28" i="12" s="1"/>
  <c r="P28" i="12"/>
  <c r="AB28" i="12" s="1"/>
  <c r="Q28" i="12"/>
  <c r="AC28" i="12" s="1"/>
  <c r="R28" i="12"/>
  <c r="AD28" i="12" s="1"/>
  <c r="L29" i="12"/>
  <c r="X29" i="12" s="1"/>
  <c r="M29" i="12"/>
  <c r="Y29" i="12" s="1"/>
  <c r="N29" i="12"/>
  <c r="O29" i="12"/>
  <c r="AA29" i="12" s="1"/>
  <c r="P29" i="12"/>
  <c r="AB29" i="12" s="1"/>
  <c r="Q29" i="12"/>
  <c r="AC29" i="12" s="1"/>
  <c r="R29" i="12"/>
  <c r="AD29" i="12" s="1"/>
  <c r="L30" i="12"/>
  <c r="M30" i="12"/>
  <c r="Y30" i="12" s="1"/>
  <c r="N30" i="12"/>
  <c r="Z30" i="12" s="1"/>
  <c r="O30" i="12"/>
  <c r="AA30" i="12" s="1"/>
  <c r="P30" i="12"/>
  <c r="AB30" i="12" s="1"/>
  <c r="Q30" i="12"/>
  <c r="AC30" i="12" s="1"/>
  <c r="R30" i="12"/>
  <c r="AD30" i="12" s="1"/>
  <c r="L31" i="12"/>
  <c r="X31" i="12" s="1"/>
  <c r="M31" i="12"/>
  <c r="Y31" i="12" s="1"/>
  <c r="N31" i="12"/>
  <c r="Z31" i="12" s="1"/>
  <c r="O31" i="12"/>
  <c r="AA31" i="12" s="1"/>
  <c r="P31" i="12"/>
  <c r="AB31" i="12" s="1"/>
  <c r="Q31" i="12"/>
  <c r="AC31" i="12" s="1"/>
  <c r="R31" i="12"/>
  <c r="AD31" i="12" s="1"/>
  <c r="L32" i="12"/>
  <c r="X32" i="12" s="1"/>
  <c r="M32" i="12"/>
  <c r="Y32" i="12" s="1"/>
  <c r="N32" i="12"/>
  <c r="O32" i="12"/>
  <c r="AA32" i="12" s="1"/>
  <c r="P32" i="12"/>
  <c r="AB32" i="12" s="1"/>
  <c r="Q32" i="12"/>
  <c r="AC32" i="12" s="1"/>
  <c r="R32" i="12"/>
  <c r="AD32" i="12" s="1"/>
  <c r="L33" i="12"/>
  <c r="X33" i="12" s="1"/>
  <c r="M33" i="12"/>
  <c r="Y33" i="12" s="1"/>
  <c r="N33" i="12"/>
  <c r="O33" i="12"/>
  <c r="AA33" i="12" s="1"/>
  <c r="P33" i="12"/>
  <c r="AB33" i="12" s="1"/>
  <c r="Q33" i="12"/>
  <c r="AC33" i="12" s="1"/>
  <c r="R33" i="12"/>
  <c r="AD33" i="12" s="1"/>
  <c r="L34" i="12"/>
  <c r="M34" i="12"/>
  <c r="Y34" i="12" s="1"/>
  <c r="N34" i="12"/>
  <c r="Z34" i="12" s="1"/>
  <c r="O34" i="12"/>
  <c r="AA34" i="12" s="1"/>
  <c r="P34" i="12"/>
  <c r="AB34" i="12" s="1"/>
  <c r="Q34" i="12"/>
  <c r="AC34" i="12" s="1"/>
  <c r="R34" i="12"/>
  <c r="AD34" i="12" s="1"/>
  <c r="L35" i="12"/>
  <c r="X35" i="12" s="1"/>
  <c r="M35" i="12"/>
  <c r="Y35" i="12" s="1"/>
  <c r="N35" i="12"/>
  <c r="Z35" i="12" s="1"/>
  <c r="O35" i="12"/>
  <c r="AA35" i="12" s="1"/>
  <c r="P35" i="12"/>
  <c r="AB35" i="12" s="1"/>
  <c r="Q35" i="12"/>
  <c r="AC35" i="12" s="1"/>
  <c r="R35" i="12"/>
  <c r="AD35" i="12" s="1"/>
  <c r="L36" i="12"/>
  <c r="X36" i="12" s="1"/>
  <c r="M36" i="12"/>
  <c r="Y36" i="12" s="1"/>
  <c r="N36" i="12"/>
  <c r="O36" i="12"/>
  <c r="AA36" i="12" s="1"/>
  <c r="P36" i="12"/>
  <c r="AB36" i="12" s="1"/>
  <c r="Q36" i="12"/>
  <c r="AC36" i="12" s="1"/>
  <c r="R36" i="12"/>
  <c r="AD36" i="12" s="1"/>
  <c r="L37" i="12"/>
  <c r="X37" i="12" s="1"/>
  <c r="M37" i="12"/>
  <c r="Y37" i="12" s="1"/>
  <c r="N37" i="12"/>
  <c r="O37" i="12"/>
  <c r="AA37" i="12" s="1"/>
  <c r="P37" i="12"/>
  <c r="AB37" i="12" s="1"/>
  <c r="Q37" i="12"/>
  <c r="AC37" i="12" s="1"/>
  <c r="R37" i="12"/>
  <c r="AD37" i="12" s="1"/>
  <c r="L38" i="12"/>
  <c r="M38" i="12"/>
  <c r="Y38" i="12" s="1"/>
  <c r="N38" i="12"/>
  <c r="Z38" i="12" s="1"/>
  <c r="O38" i="12"/>
  <c r="AA38" i="12" s="1"/>
  <c r="P38" i="12"/>
  <c r="AB38" i="12" s="1"/>
  <c r="Q38" i="12"/>
  <c r="AC38" i="12" s="1"/>
  <c r="R38" i="12"/>
  <c r="AD38" i="12" s="1"/>
  <c r="L39" i="12"/>
  <c r="X39" i="12" s="1"/>
  <c r="M39" i="12"/>
  <c r="Y39" i="12" s="1"/>
  <c r="N39" i="12"/>
  <c r="Z39" i="12" s="1"/>
  <c r="O39" i="12"/>
  <c r="AA39" i="12" s="1"/>
  <c r="P39" i="12"/>
  <c r="AB39" i="12" s="1"/>
  <c r="Q39" i="12"/>
  <c r="AC39" i="12" s="1"/>
  <c r="R39" i="12"/>
  <c r="AD39" i="12" s="1"/>
  <c r="L40" i="12"/>
  <c r="X40" i="12" s="1"/>
  <c r="M40" i="12"/>
  <c r="Y40" i="12" s="1"/>
  <c r="N40" i="12"/>
  <c r="O40" i="12"/>
  <c r="AA40" i="12" s="1"/>
  <c r="P40" i="12"/>
  <c r="AB40" i="12" s="1"/>
  <c r="Q40" i="12"/>
  <c r="AC40" i="12" s="1"/>
  <c r="R40" i="12"/>
  <c r="AD40" i="12" s="1"/>
  <c r="L41" i="12"/>
  <c r="X41" i="12" s="1"/>
  <c r="M41" i="12"/>
  <c r="Y41" i="12" s="1"/>
  <c r="N41" i="12"/>
  <c r="O41" i="12"/>
  <c r="AA41" i="12" s="1"/>
  <c r="P41" i="12"/>
  <c r="AB41" i="12" s="1"/>
  <c r="Q41" i="12"/>
  <c r="AC41" i="12" s="1"/>
  <c r="R41" i="12"/>
  <c r="AD41" i="12" s="1"/>
  <c r="L42" i="12"/>
  <c r="M42" i="12"/>
  <c r="Y42" i="12" s="1"/>
  <c r="N42" i="12"/>
  <c r="Z42" i="12" s="1"/>
  <c r="O42" i="12"/>
  <c r="AA42" i="12" s="1"/>
  <c r="P42" i="12"/>
  <c r="AB42" i="12" s="1"/>
  <c r="Q42" i="12"/>
  <c r="AC42" i="12" s="1"/>
  <c r="R42" i="12"/>
  <c r="AD42" i="12" s="1"/>
  <c r="L43" i="12"/>
  <c r="X43" i="12" s="1"/>
  <c r="M43" i="12"/>
  <c r="Y43" i="12" s="1"/>
  <c r="N43" i="12"/>
  <c r="Z43" i="12" s="1"/>
  <c r="O43" i="12"/>
  <c r="AA43" i="12" s="1"/>
  <c r="P43" i="12"/>
  <c r="AB43" i="12" s="1"/>
  <c r="Q43" i="12"/>
  <c r="AC43" i="12" s="1"/>
  <c r="R43" i="12"/>
  <c r="AD43" i="12" s="1"/>
  <c r="L44" i="12"/>
  <c r="X44" i="12" s="1"/>
  <c r="M44" i="12"/>
  <c r="Y44" i="12" s="1"/>
  <c r="N44" i="12"/>
  <c r="O44" i="12"/>
  <c r="AA44" i="12" s="1"/>
  <c r="P44" i="12"/>
  <c r="AB44" i="12" s="1"/>
  <c r="Q44" i="12"/>
  <c r="AC44" i="12" s="1"/>
  <c r="R44" i="12"/>
  <c r="AD44" i="12" s="1"/>
  <c r="L45" i="12"/>
  <c r="X45" i="12" s="1"/>
  <c r="M45" i="12"/>
  <c r="Y45" i="12" s="1"/>
  <c r="N45" i="12"/>
  <c r="O45" i="12"/>
  <c r="AA45" i="12" s="1"/>
  <c r="P45" i="12"/>
  <c r="AB45" i="12" s="1"/>
  <c r="Q45" i="12"/>
  <c r="AC45" i="12" s="1"/>
  <c r="R45" i="12"/>
  <c r="AD45" i="12" s="1"/>
  <c r="L46" i="12"/>
  <c r="M46" i="12"/>
  <c r="Y46" i="12" s="1"/>
  <c r="N46" i="12"/>
  <c r="Z46" i="12" s="1"/>
  <c r="O46" i="12"/>
  <c r="AA46" i="12" s="1"/>
  <c r="P46" i="12"/>
  <c r="AB46" i="12" s="1"/>
  <c r="Q46" i="12"/>
  <c r="AC46" i="12" s="1"/>
  <c r="R46" i="12"/>
  <c r="AD46" i="12" s="1"/>
  <c r="L47" i="12"/>
  <c r="X47" i="12" s="1"/>
  <c r="M47" i="12"/>
  <c r="Y47" i="12" s="1"/>
  <c r="N47" i="12"/>
  <c r="Z47" i="12" s="1"/>
  <c r="O47" i="12"/>
  <c r="AA47" i="12" s="1"/>
  <c r="P47" i="12"/>
  <c r="AB47" i="12" s="1"/>
  <c r="Q47" i="12"/>
  <c r="AC47" i="12" s="1"/>
  <c r="R47" i="12"/>
  <c r="AD47" i="12" s="1"/>
  <c r="L48" i="12"/>
  <c r="X48" i="12" s="1"/>
  <c r="M48" i="12"/>
  <c r="Y48" i="12" s="1"/>
  <c r="N48" i="12"/>
  <c r="O48" i="12"/>
  <c r="AA48" i="12" s="1"/>
  <c r="P48" i="12"/>
  <c r="AB48" i="12" s="1"/>
  <c r="Q48" i="12"/>
  <c r="AC48" i="12" s="1"/>
  <c r="R48" i="12"/>
  <c r="AD48" i="12" s="1"/>
  <c r="L49" i="12"/>
  <c r="X49" i="12" s="1"/>
  <c r="M49" i="12"/>
  <c r="Y49" i="12" s="1"/>
  <c r="N49" i="12"/>
  <c r="O49" i="12"/>
  <c r="AA49" i="12" s="1"/>
  <c r="P49" i="12"/>
  <c r="AB49" i="12" s="1"/>
  <c r="Q49" i="12"/>
  <c r="AC49" i="12" s="1"/>
  <c r="R49" i="12"/>
  <c r="AD49" i="12" s="1"/>
  <c r="M4" i="12"/>
  <c r="N4" i="12"/>
  <c r="O4" i="12"/>
  <c r="P4" i="12"/>
  <c r="Q4" i="12"/>
  <c r="R4" i="12"/>
  <c r="L4" i="12"/>
  <c r="A47" i="13"/>
  <c r="B47" i="13"/>
  <c r="C47" i="13"/>
  <c r="D47" i="13"/>
  <c r="E47" i="13"/>
  <c r="F47" i="13"/>
  <c r="G47" i="13"/>
  <c r="A3" i="13"/>
  <c r="B3" i="13"/>
  <c r="C3" i="13"/>
  <c r="D3" i="13"/>
  <c r="E3" i="13"/>
  <c r="F3" i="13"/>
  <c r="G3" i="13"/>
  <c r="A4" i="13"/>
  <c r="B4" i="13"/>
  <c r="C4" i="13"/>
  <c r="D4" i="13"/>
  <c r="E4" i="13"/>
  <c r="F4" i="13"/>
  <c r="G4" i="13"/>
  <c r="A5" i="13"/>
  <c r="B5" i="13"/>
  <c r="C5" i="13"/>
  <c r="D5" i="13"/>
  <c r="E5" i="13"/>
  <c r="F5" i="13"/>
  <c r="G5" i="13"/>
  <c r="A6" i="13"/>
  <c r="B6" i="13"/>
  <c r="C6" i="13"/>
  <c r="D6" i="13"/>
  <c r="E6" i="13"/>
  <c r="F6" i="13"/>
  <c r="G6" i="13"/>
  <c r="A7" i="13"/>
  <c r="B7" i="13"/>
  <c r="C7" i="13"/>
  <c r="D7" i="13"/>
  <c r="E7" i="13"/>
  <c r="F7" i="13"/>
  <c r="G7" i="13"/>
  <c r="A8" i="13"/>
  <c r="B8" i="13"/>
  <c r="C8" i="13"/>
  <c r="D8" i="13"/>
  <c r="E8" i="13"/>
  <c r="F8" i="13"/>
  <c r="G8" i="13"/>
  <c r="A9" i="13"/>
  <c r="B9" i="13"/>
  <c r="C9" i="13"/>
  <c r="D9" i="13"/>
  <c r="E9" i="13"/>
  <c r="F9" i="13"/>
  <c r="G9" i="13"/>
  <c r="A10" i="13"/>
  <c r="B10" i="13"/>
  <c r="C10" i="13"/>
  <c r="D10" i="13"/>
  <c r="E10" i="13"/>
  <c r="F10" i="13"/>
  <c r="G10" i="13"/>
  <c r="A11" i="13"/>
  <c r="B11" i="13"/>
  <c r="C11" i="13"/>
  <c r="D11" i="13"/>
  <c r="E11" i="13"/>
  <c r="F11" i="13"/>
  <c r="G11" i="13"/>
  <c r="A12" i="13"/>
  <c r="B12" i="13"/>
  <c r="C12" i="13"/>
  <c r="D12" i="13"/>
  <c r="E12" i="13"/>
  <c r="F12" i="13"/>
  <c r="G12" i="13"/>
  <c r="A13" i="13"/>
  <c r="B13" i="13"/>
  <c r="C13" i="13"/>
  <c r="D13" i="13"/>
  <c r="E13" i="13"/>
  <c r="F13" i="13"/>
  <c r="G13" i="13"/>
  <c r="A14" i="13"/>
  <c r="B14" i="13"/>
  <c r="C14" i="13"/>
  <c r="D14" i="13"/>
  <c r="E14" i="13"/>
  <c r="F14" i="13"/>
  <c r="G14" i="13"/>
  <c r="A15" i="13"/>
  <c r="B15" i="13"/>
  <c r="C15" i="13"/>
  <c r="D15" i="13"/>
  <c r="E15" i="13"/>
  <c r="F15" i="13"/>
  <c r="G15" i="13"/>
  <c r="A16" i="13"/>
  <c r="B16" i="13"/>
  <c r="C16" i="13"/>
  <c r="D16" i="13"/>
  <c r="E16" i="13"/>
  <c r="F16" i="13"/>
  <c r="G16" i="13"/>
  <c r="A17" i="13"/>
  <c r="B17" i="13"/>
  <c r="C17" i="13"/>
  <c r="D17" i="13"/>
  <c r="E17" i="13"/>
  <c r="F17" i="13"/>
  <c r="G17" i="13"/>
  <c r="A18" i="13"/>
  <c r="B18" i="13"/>
  <c r="C18" i="13"/>
  <c r="D18" i="13"/>
  <c r="E18" i="13"/>
  <c r="F18" i="13"/>
  <c r="G18" i="13"/>
  <c r="A19" i="13"/>
  <c r="B19" i="13"/>
  <c r="C19" i="13"/>
  <c r="D19" i="13"/>
  <c r="E19" i="13"/>
  <c r="F19" i="13"/>
  <c r="G19" i="13"/>
  <c r="A20" i="13"/>
  <c r="B20" i="13"/>
  <c r="C20" i="13"/>
  <c r="D20" i="13"/>
  <c r="E20" i="13"/>
  <c r="F20" i="13"/>
  <c r="G20" i="13"/>
  <c r="A21" i="13"/>
  <c r="B21" i="13"/>
  <c r="C21" i="13"/>
  <c r="D21" i="13"/>
  <c r="E21" i="13"/>
  <c r="F21" i="13"/>
  <c r="G21" i="13"/>
  <c r="A22" i="13"/>
  <c r="B22" i="13"/>
  <c r="C22" i="13"/>
  <c r="D22" i="13"/>
  <c r="E22" i="13"/>
  <c r="F22" i="13"/>
  <c r="G22" i="13"/>
  <c r="A23" i="13"/>
  <c r="B23" i="13"/>
  <c r="C23" i="13"/>
  <c r="D23" i="13"/>
  <c r="E23" i="13"/>
  <c r="F23" i="13"/>
  <c r="G23" i="13"/>
  <c r="A24" i="13"/>
  <c r="B24" i="13"/>
  <c r="C24" i="13"/>
  <c r="D24" i="13"/>
  <c r="E24" i="13"/>
  <c r="F24" i="13"/>
  <c r="G24" i="13"/>
  <c r="A25" i="13"/>
  <c r="B25" i="13"/>
  <c r="C25" i="13"/>
  <c r="D25" i="13"/>
  <c r="E25" i="13"/>
  <c r="F25" i="13"/>
  <c r="G25" i="13"/>
  <c r="A26" i="13"/>
  <c r="B26" i="13"/>
  <c r="C26" i="13"/>
  <c r="D26" i="13"/>
  <c r="E26" i="13"/>
  <c r="F26" i="13"/>
  <c r="G26" i="13"/>
  <c r="A27" i="13"/>
  <c r="B27" i="13"/>
  <c r="C27" i="13"/>
  <c r="D27" i="13"/>
  <c r="E27" i="13"/>
  <c r="F27" i="13"/>
  <c r="G27" i="13"/>
  <c r="A28" i="13"/>
  <c r="B28" i="13"/>
  <c r="C28" i="13"/>
  <c r="D28" i="13"/>
  <c r="E28" i="13"/>
  <c r="F28" i="13"/>
  <c r="G28" i="13"/>
  <c r="A29" i="13"/>
  <c r="B29" i="13"/>
  <c r="C29" i="13"/>
  <c r="D29" i="13"/>
  <c r="E29" i="13"/>
  <c r="F29" i="13"/>
  <c r="G29" i="13"/>
  <c r="A30" i="13"/>
  <c r="B30" i="13"/>
  <c r="C30" i="13"/>
  <c r="D30" i="13"/>
  <c r="E30" i="13"/>
  <c r="F30" i="13"/>
  <c r="G30" i="13"/>
  <c r="A31" i="13"/>
  <c r="B31" i="13"/>
  <c r="C31" i="13"/>
  <c r="D31" i="13"/>
  <c r="E31" i="13"/>
  <c r="F31" i="13"/>
  <c r="G31" i="13"/>
  <c r="A32" i="13"/>
  <c r="B32" i="13"/>
  <c r="C32" i="13"/>
  <c r="D32" i="13"/>
  <c r="E32" i="13"/>
  <c r="F32" i="13"/>
  <c r="G32" i="13"/>
  <c r="A33" i="13"/>
  <c r="B33" i="13"/>
  <c r="C33" i="13"/>
  <c r="D33" i="13"/>
  <c r="E33" i="13"/>
  <c r="F33" i="13"/>
  <c r="G33" i="13"/>
  <c r="A34" i="13"/>
  <c r="B34" i="13"/>
  <c r="C34" i="13"/>
  <c r="D34" i="13"/>
  <c r="E34" i="13"/>
  <c r="F34" i="13"/>
  <c r="G34" i="13"/>
  <c r="A35" i="13"/>
  <c r="B35" i="13"/>
  <c r="C35" i="13"/>
  <c r="D35" i="13"/>
  <c r="E35" i="13"/>
  <c r="F35" i="13"/>
  <c r="G35" i="13"/>
  <c r="A36" i="13"/>
  <c r="B36" i="13"/>
  <c r="C36" i="13"/>
  <c r="D36" i="13"/>
  <c r="E36" i="13"/>
  <c r="F36" i="13"/>
  <c r="G36" i="13"/>
  <c r="A37" i="13"/>
  <c r="B37" i="13"/>
  <c r="C37" i="13"/>
  <c r="D37" i="13"/>
  <c r="E37" i="13"/>
  <c r="F37" i="13"/>
  <c r="G37" i="13"/>
  <c r="A38" i="13"/>
  <c r="B38" i="13"/>
  <c r="C38" i="13"/>
  <c r="D38" i="13"/>
  <c r="E38" i="13"/>
  <c r="F38" i="13"/>
  <c r="G38" i="13"/>
  <c r="A39" i="13"/>
  <c r="B39" i="13"/>
  <c r="C39" i="13"/>
  <c r="D39" i="13"/>
  <c r="E39" i="13"/>
  <c r="F39" i="13"/>
  <c r="G39" i="13"/>
  <c r="A40" i="13"/>
  <c r="B40" i="13"/>
  <c r="C40" i="13"/>
  <c r="D40" i="13"/>
  <c r="E40" i="13"/>
  <c r="F40" i="13"/>
  <c r="G40" i="13"/>
  <c r="A41" i="13"/>
  <c r="B41" i="13"/>
  <c r="C41" i="13"/>
  <c r="D41" i="13"/>
  <c r="E41" i="13"/>
  <c r="F41" i="13"/>
  <c r="G41" i="13"/>
  <c r="A42" i="13"/>
  <c r="B42" i="13"/>
  <c r="C42" i="13"/>
  <c r="D42" i="13"/>
  <c r="E42" i="13"/>
  <c r="F42" i="13"/>
  <c r="G42" i="13"/>
  <c r="A43" i="13"/>
  <c r="B43" i="13"/>
  <c r="C43" i="13"/>
  <c r="D43" i="13"/>
  <c r="E43" i="13"/>
  <c r="F43" i="13"/>
  <c r="G43" i="13"/>
  <c r="A44" i="13"/>
  <c r="B44" i="13"/>
  <c r="C44" i="13"/>
  <c r="D44" i="13"/>
  <c r="E44" i="13"/>
  <c r="F44" i="13"/>
  <c r="G44" i="13"/>
  <c r="A45" i="13"/>
  <c r="B45" i="13"/>
  <c r="C45" i="13"/>
  <c r="D45" i="13"/>
  <c r="E45" i="13"/>
  <c r="F45" i="13"/>
  <c r="G45" i="13"/>
  <c r="A46" i="13"/>
  <c r="B46" i="13"/>
  <c r="C46" i="13"/>
  <c r="D46" i="13"/>
  <c r="E46" i="13"/>
  <c r="F46" i="13"/>
  <c r="G46" i="13"/>
  <c r="B2" i="13"/>
  <c r="C2" i="13"/>
  <c r="D2" i="13"/>
  <c r="E2" i="13"/>
  <c r="F2" i="13"/>
  <c r="G2" i="13"/>
  <c r="A2" i="13"/>
  <c r="D53" i="12"/>
  <c r="E52" i="12"/>
  <c r="E53" i="12" s="1"/>
  <c r="F52" i="12"/>
  <c r="G52" i="12"/>
  <c r="G53" i="12" s="1"/>
  <c r="H52" i="12"/>
  <c r="H53" i="12" s="1"/>
  <c r="I52" i="12"/>
  <c r="I53" i="12" s="1"/>
  <c r="J52" i="12"/>
  <c r="D52" i="12"/>
  <c r="E51" i="12"/>
  <c r="F51" i="12"/>
  <c r="F53" i="12" s="1"/>
  <c r="G51" i="12"/>
  <c r="H51" i="12"/>
  <c r="I51" i="12"/>
  <c r="J51" i="12"/>
  <c r="J53" i="12" s="1"/>
  <c r="D51" i="12"/>
  <c r="T7" i="12" l="1"/>
  <c r="AC4" i="12"/>
  <c r="Q51" i="12"/>
  <c r="Q52" i="12"/>
  <c r="Q53" i="12" s="1"/>
  <c r="Y4" i="12"/>
  <c r="M51" i="12"/>
  <c r="M52" i="12"/>
  <c r="M53" i="12" s="1"/>
  <c r="T23" i="12"/>
  <c r="AB4" i="12"/>
  <c r="P51" i="12"/>
  <c r="P52" i="12"/>
  <c r="P53" i="12" s="1"/>
  <c r="T39" i="12"/>
  <c r="X4" i="12"/>
  <c r="L51" i="12"/>
  <c r="L52" i="12"/>
  <c r="L53" i="12" s="1"/>
  <c r="AA4" i="12"/>
  <c r="O51" i="12"/>
  <c r="O52" i="12"/>
  <c r="O53" i="12" s="1"/>
  <c r="AD4" i="12"/>
  <c r="R52" i="12"/>
  <c r="R53" i="12" s="1"/>
  <c r="R51" i="12"/>
  <c r="Z4" i="12"/>
  <c r="N52" i="12"/>
  <c r="N51" i="12"/>
  <c r="T48" i="12"/>
  <c r="Z48" i="12"/>
  <c r="T46" i="12"/>
  <c r="X46" i="12"/>
  <c r="T44" i="12"/>
  <c r="Z44" i="12"/>
  <c r="T42" i="12"/>
  <c r="X42" i="12"/>
  <c r="T40" i="12"/>
  <c r="Z40" i="12"/>
  <c r="T38" i="12"/>
  <c r="X38" i="12"/>
  <c r="T36" i="12"/>
  <c r="Z36" i="12"/>
  <c r="T34" i="12"/>
  <c r="X34" i="12"/>
  <c r="T32" i="12"/>
  <c r="Z32" i="12"/>
  <c r="T30" i="12"/>
  <c r="X30" i="12"/>
  <c r="T28" i="12"/>
  <c r="Z28" i="12"/>
  <c r="T26" i="12"/>
  <c r="X26" i="12"/>
  <c r="T24" i="12"/>
  <c r="Z24" i="12"/>
  <c r="T22" i="12"/>
  <c r="X22" i="12"/>
  <c r="T20" i="12"/>
  <c r="Z20" i="12"/>
  <c r="T18" i="12"/>
  <c r="X18" i="12"/>
  <c r="T16" i="12"/>
  <c r="Z16" i="12"/>
  <c r="T14" i="12"/>
  <c r="X14" i="12"/>
  <c r="T12" i="12"/>
  <c r="Z12" i="12"/>
  <c r="T10" i="12"/>
  <c r="X10" i="12"/>
  <c r="T8" i="12"/>
  <c r="Z8" i="12"/>
  <c r="T6" i="12"/>
  <c r="X6" i="12"/>
  <c r="T11" i="12"/>
  <c r="T27" i="12"/>
  <c r="T43" i="12"/>
  <c r="T49" i="12"/>
  <c r="Z49" i="12"/>
  <c r="T45" i="12"/>
  <c r="Z45" i="12"/>
  <c r="T41" i="12"/>
  <c r="Z41" i="12"/>
  <c r="T37" i="12"/>
  <c r="Z37" i="12"/>
  <c r="T33" i="12"/>
  <c r="Z33" i="12"/>
  <c r="T29" i="12"/>
  <c r="Z29" i="12"/>
  <c r="T25" i="12"/>
  <c r="Z25" i="12"/>
  <c r="T21" i="12"/>
  <c r="Z21" i="12"/>
  <c r="T17" i="12"/>
  <c r="Z17" i="12"/>
  <c r="T13" i="12"/>
  <c r="Z13" i="12"/>
  <c r="T9" i="12"/>
  <c r="Z9" i="12"/>
  <c r="T5" i="12"/>
  <c r="Z5" i="12"/>
  <c r="T15" i="12"/>
  <c r="T31" i="12"/>
  <c r="T47" i="12"/>
  <c r="T19" i="12"/>
  <c r="T35" i="12"/>
  <c r="T4" i="12"/>
  <c r="T50" i="11"/>
  <c r="T49" i="11"/>
  <c r="T48" i="11"/>
  <c r="T47" i="11"/>
  <c r="T46" i="11"/>
  <c r="T45" i="11"/>
  <c r="T44" i="11"/>
  <c r="T43" i="11"/>
  <c r="T42" i="11"/>
  <c r="T41" i="11"/>
  <c r="T40" i="11"/>
  <c r="T39" i="11"/>
  <c r="T38" i="11"/>
  <c r="T37" i="11"/>
  <c r="T36" i="11"/>
  <c r="T35" i="11"/>
  <c r="T34" i="11"/>
  <c r="T33" i="11"/>
  <c r="T32" i="11"/>
  <c r="T31" i="11"/>
  <c r="T30" i="11"/>
  <c r="T29" i="11"/>
  <c r="T28" i="11"/>
  <c r="T27" i="11"/>
  <c r="T26" i="11"/>
  <c r="T25" i="11"/>
  <c r="T24" i="11"/>
  <c r="T23" i="11"/>
  <c r="T22" i="11"/>
  <c r="T21" i="11"/>
  <c r="T20" i="11"/>
  <c r="T19" i="11"/>
  <c r="T18" i="11"/>
  <c r="T17" i="11"/>
  <c r="T16" i="11"/>
  <c r="T15" i="11"/>
  <c r="T14" i="11"/>
  <c r="T13" i="11"/>
  <c r="T12" i="11"/>
  <c r="T11" i="11"/>
  <c r="T10" i="11"/>
  <c r="T9" i="11"/>
  <c r="T8" i="11"/>
  <c r="T7" i="11"/>
  <c r="T6" i="11"/>
  <c r="T5" i="11"/>
  <c r="U19" i="12" l="1"/>
  <c r="N53" i="12"/>
  <c r="U43" i="12"/>
  <c r="U6" i="12"/>
  <c r="U10" i="12"/>
  <c r="U14" i="12"/>
  <c r="U18" i="12"/>
  <c r="U22" i="12"/>
  <c r="U26" i="12"/>
  <c r="U30" i="12"/>
  <c r="U34" i="12"/>
  <c r="U38" i="12"/>
  <c r="U42" i="12"/>
  <c r="U46" i="12"/>
  <c r="U23" i="12"/>
  <c r="U47" i="12"/>
  <c r="U5" i="12"/>
  <c r="U13" i="12"/>
  <c r="U21" i="12"/>
  <c r="U29" i="12"/>
  <c r="U37" i="12"/>
  <c r="U45" i="12"/>
  <c r="U27" i="12"/>
  <c r="U7" i="12"/>
  <c r="U4" i="12"/>
  <c r="U31" i="12"/>
  <c r="U11" i="12"/>
  <c r="U8" i="12"/>
  <c r="U12" i="12"/>
  <c r="U16" i="12"/>
  <c r="U20" i="12"/>
  <c r="U24" i="12"/>
  <c r="U28" i="12"/>
  <c r="U32" i="12"/>
  <c r="U36" i="12"/>
  <c r="U40" i="12"/>
  <c r="U44" i="12"/>
  <c r="U48" i="12"/>
  <c r="U35" i="12"/>
  <c r="U15" i="12"/>
  <c r="U9" i="12"/>
  <c r="U17" i="12"/>
  <c r="U25" i="12"/>
  <c r="U33" i="12"/>
  <c r="U41" i="12"/>
  <c r="U49" i="12"/>
  <c r="U39" i="12"/>
  <c r="T50" i="10"/>
  <c r="T49" i="10"/>
  <c r="T48" i="10"/>
  <c r="T47" i="10"/>
  <c r="T46" i="10"/>
  <c r="T45" i="10"/>
  <c r="T44" i="10"/>
  <c r="T43" i="10"/>
  <c r="T42" i="10"/>
  <c r="T41" i="10"/>
  <c r="T40" i="10"/>
  <c r="T39" i="10"/>
  <c r="T38" i="10"/>
  <c r="T37" i="10"/>
  <c r="T36" i="10"/>
  <c r="T35" i="10"/>
  <c r="T34" i="10"/>
  <c r="T33" i="10"/>
  <c r="T32" i="10"/>
  <c r="T31" i="10"/>
  <c r="T30" i="10"/>
  <c r="T29" i="10"/>
  <c r="T28" i="10"/>
  <c r="T27" i="10"/>
  <c r="T26" i="10"/>
  <c r="T25" i="10"/>
  <c r="T24" i="10"/>
  <c r="T23" i="10"/>
  <c r="T22" i="10"/>
  <c r="T21" i="10"/>
  <c r="T20" i="10"/>
  <c r="T19" i="10"/>
  <c r="T18" i="10"/>
  <c r="T17" i="10"/>
  <c r="T16" i="10"/>
  <c r="T15" i="10"/>
  <c r="T14" i="10"/>
  <c r="T13" i="10"/>
  <c r="T12" i="10"/>
  <c r="T11" i="10"/>
  <c r="T10" i="10"/>
  <c r="T9" i="10"/>
  <c r="T8" i="10"/>
  <c r="T7" i="10"/>
  <c r="T6" i="10"/>
  <c r="T5" i="10"/>
  <c r="T50" i="9" l="1"/>
  <c r="T49" i="9"/>
  <c r="T48" i="9"/>
  <c r="T47" i="9"/>
  <c r="T46" i="9"/>
  <c r="T45" i="9"/>
  <c r="T44" i="9"/>
  <c r="T43" i="9"/>
  <c r="T42" i="9"/>
  <c r="T41" i="9"/>
  <c r="T40" i="9"/>
  <c r="T39" i="9"/>
  <c r="T38" i="9"/>
  <c r="T37" i="9"/>
  <c r="T36" i="9"/>
  <c r="T35" i="9"/>
  <c r="T34" i="9"/>
  <c r="T33" i="9"/>
  <c r="T32" i="9"/>
  <c r="T31" i="9"/>
  <c r="T30" i="9"/>
  <c r="T29" i="9"/>
  <c r="T28" i="9"/>
  <c r="T27" i="9"/>
  <c r="T26" i="9"/>
  <c r="T25" i="9"/>
  <c r="T24" i="9"/>
  <c r="T23" i="9"/>
  <c r="T22" i="9"/>
  <c r="T21" i="9"/>
  <c r="T20" i="9"/>
  <c r="T19" i="9"/>
  <c r="T18" i="9"/>
  <c r="T17" i="9"/>
  <c r="T16" i="9"/>
  <c r="T15" i="9"/>
  <c r="T14" i="9"/>
  <c r="T13" i="9"/>
  <c r="T12" i="9"/>
  <c r="T11" i="9"/>
  <c r="T10" i="9"/>
  <c r="T9" i="9"/>
  <c r="T8" i="9"/>
  <c r="T7" i="9"/>
  <c r="T6" i="9"/>
  <c r="T5" i="9"/>
  <c r="T50" i="8" l="1"/>
  <c r="T49" i="8"/>
  <c r="T48" i="8"/>
  <c r="T47" i="8"/>
  <c r="T46" i="8"/>
  <c r="T45" i="8"/>
  <c r="T44" i="8"/>
  <c r="T43" i="8"/>
  <c r="T42" i="8"/>
  <c r="T41" i="8"/>
  <c r="T40" i="8"/>
  <c r="T39" i="8"/>
  <c r="T38" i="8"/>
  <c r="T37" i="8"/>
  <c r="T36" i="8"/>
  <c r="T35" i="8"/>
  <c r="T34" i="8"/>
  <c r="T33" i="8"/>
  <c r="T32" i="8"/>
  <c r="T31" i="8"/>
  <c r="T30" i="8"/>
  <c r="T29" i="8"/>
  <c r="T28" i="8"/>
  <c r="T27" i="8"/>
  <c r="T26" i="8"/>
  <c r="T25" i="8"/>
  <c r="T24" i="8"/>
  <c r="T23" i="8"/>
  <c r="T22" i="8"/>
  <c r="T21" i="8"/>
  <c r="T20" i="8"/>
  <c r="T19" i="8"/>
  <c r="T18" i="8"/>
  <c r="T17" i="8"/>
  <c r="T16" i="8"/>
  <c r="T15" i="8"/>
  <c r="T14" i="8"/>
  <c r="T13" i="8"/>
  <c r="T12" i="8"/>
  <c r="T11" i="8"/>
  <c r="T10" i="8"/>
  <c r="T9" i="8"/>
  <c r="T8" i="8"/>
  <c r="T7" i="8"/>
  <c r="T6" i="8"/>
  <c r="T5" i="8"/>
  <c r="T50" i="7" l="1"/>
  <c r="T49" i="7"/>
  <c r="T48" i="7"/>
  <c r="T47" i="7"/>
  <c r="T46" i="7"/>
  <c r="T45" i="7"/>
  <c r="T44" i="7"/>
  <c r="T43" i="7"/>
  <c r="T42" i="7"/>
  <c r="T41" i="7"/>
  <c r="T40" i="7"/>
  <c r="T39" i="7"/>
  <c r="T38" i="7"/>
  <c r="T37" i="7"/>
  <c r="T36" i="7"/>
  <c r="T35" i="7"/>
  <c r="T34" i="7"/>
  <c r="T33" i="7"/>
  <c r="T32" i="7"/>
  <c r="T31" i="7"/>
  <c r="T30" i="7"/>
  <c r="T29" i="7"/>
  <c r="T28" i="7"/>
  <c r="T27" i="7"/>
  <c r="T26" i="7"/>
  <c r="T25" i="7"/>
  <c r="T24" i="7"/>
  <c r="T23" i="7"/>
  <c r="T22" i="7"/>
  <c r="T21" i="7"/>
  <c r="T20" i="7"/>
  <c r="T19" i="7"/>
  <c r="T18" i="7"/>
  <c r="T17" i="7"/>
  <c r="T16" i="7"/>
  <c r="T15" i="7"/>
  <c r="T14" i="7"/>
  <c r="T13" i="7"/>
  <c r="T12" i="7"/>
  <c r="T11" i="7"/>
  <c r="T10" i="7"/>
  <c r="T9" i="7"/>
  <c r="T8" i="7"/>
  <c r="T7" i="7"/>
  <c r="T6" i="7"/>
  <c r="T5" i="7"/>
  <c r="T50" i="5" l="1"/>
  <c r="T49" i="5"/>
  <c r="T48" i="5"/>
  <c r="T47" i="5"/>
  <c r="T46" i="5"/>
  <c r="T45" i="5"/>
  <c r="T44" i="5"/>
  <c r="T43" i="5"/>
  <c r="T42" i="5"/>
  <c r="T41" i="5"/>
  <c r="T40" i="5"/>
  <c r="T39" i="5"/>
  <c r="T38" i="5"/>
  <c r="T37" i="5"/>
  <c r="T36" i="5"/>
  <c r="T35" i="5"/>
  <c r="T34" i="5"/>
  <c r="T33" i="5"/>
  <c r="T32" i="5"/>
  <c r="T31" i="5"/>
  <c r="T30" i="5"/>
  <c r="T29" i="5"/>
  <c r="T28" i="5"/>
  <c r="T27" i="5"/>
  <c r="T26" i="5"/>
  <c r="T25" i="5"/>
  <c r="T24" i="5"/>
  <c r="T23" i="5"/>
  <c r="T22" i="5"/>
  <c r="T21" i="5"/>
  <c r="T20" i="5"/>
  <c r="T19" i="5"/>
  <c r="T18" i="5"/>
  <c r="T17" i="5"/>
  <c r="T16" i="5"/>
  <c r="T15" i="5"/>
  <c r="T14" i="5"/>
  <c r="T13" i="5"/>
  <c r="T12" i="5"/>
  <c r="T11" i="5"/>
  <c r="T10" i="5"/>
  <c r="T9" i="5"/>
  <c r="T8" i="5"/>
  <c r="T7" i="5"/>
  <c r="T6" i="5"/>
  <c r="T5" i="5"/>
  <c r="T50" i="4" l="1"/>
  <c r="T49" i="4"/>
  <c r="T48" i="4"/>
  <c r="T47" i="4"/>
  <c r="T46" i="4"/>
  <c r="T45" i="4"/>
  <c r="T44" i="4"/>
  <c r="T43" i="4"/>
  <c r="T42" i="4"/>
  <c r="T41" i="4"/>
  <c r="T40" i="4"/>
  <c r="T39" i="4"/>
  <c r="T38" i="4"/>
  <c r="T37" i="4"/>
  <c r="T36" i="4"/>
  <c r="T35" i="4"/>
  <c r="T34" i="4"/>
  <c r="T33" i="4"/>
  <c r="T32" i="4"/>
  <c r="T31" i="4"/>
  <c r="T30" i="4"/>
  <c r="T29" i="4"/>
  <c r="T28" i="4"/>
  <c r="T27" i="4"/>
  <c r="T26" i="4"/>
  <c r="T25" i="4"/>
  <c r="T24" i="4"/>
  <c r="T23" i="4"/>
  <c r="T22" i="4"/>
  <c r="T21" i="4"/>
  <c r="T20" i="4"/>
  <c r="T19" i="4"/>
  <c r="T18" i="4"/>
  <c r="T17" i="4"/>
  <c r="T16" i="4"/>
  <c r="T15" i="4"/>
  <c r="T14" i="4"/>
  <c r="T13" i="4"/>
  <c r="T12" i="4"/>
  <c r="T11" i="4"/>
  <c r="T10" i="4"/>
  <c r="T9" i="4"/>
  <c r="T8" i="4"/>
  <c r="T7" i="4"/>
  <c r="T6" i="4"/>
  <c r="T5" i="4"/>
  <c r="T12" i="2" l="1"/>
  <c r="T6" i="2" l="1"/>
  <c r="T7" i="2"/>
  <c r="T8" i="2"/>
  <c r="T9" i="2"/>
  <c r="T10" i="2"/>
  <c r="T11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" i="2" l="1"/>
</calcChain>
</file>

<file path=xl/sharedStrings.xml><?xml version="1.0" encoding="utf-8"?>
<sst xmlns="http://schemas.openxmlformats.org/spreadsheetml/2006/main" count="1488" uniqueCount="153">
  <si>
    <t>A1</t>
  </si>
  <si>
    <t>باقلا تا زه</t>
  </si>
  <si>
    <t>A2</t>
  </si>
  <si>
    <t>پیاز</t>
  </si>
  <si>
    <t>A3</t>
  </si>
  <si>
    <t>گوجه فرنگی</t>
  </si>
  <si>
    <t>A4</t>
  </si>
  <si>
    <t>فلفل قرمز</t>
  </si>
  <si>
    <t>A5</t>
  </si>
  <si>
    <t>سبزیجات برگی</t>
  </si>
  <si>
    <t>A6</t>
  </si>
  <si>
    <t>سبزیجات غدهای</t>
  </si>
  <si>
    <t>A7</t>
  </si>
  <si>
    <t>سیب زمینی</t>
  </si>
  <si>
    <t>A8</t>
  </si>
  <si>
    <t>سیر خشک</t>
  </si>
  <si>
    <t>A9</t>
  </si>
  <si>
    <t>سنگلک</t>
  </si>
  <si>
    <t>A10</t>
  </si>
  <si>
    <t>شبدر</t>
  </si>
  <si>
    <t>A11</t>
  </si>
  <si>
    <t>شلغم وهویج علوفه ای</t>
  </si>
  <si>
    <t>A12</t>
  </si>
  <si>
    <t>ارزن</t>
  </si>
  <si>
    <t>A13</t>
  </si>
  <si>
    <t>خصیل (جو و ارزن علوفه ای)</t>
  </si>
  <si>
    <t>A14</t>
  </si>
  <si>
    <t>چغندر علوفه ای</t>
  </si>
  <si>
    <t>A15</t>
  </si>
  <si>
    <t>ذرت علوفه ای</t>
  </si>
  <si>
    <t>A16</t>
  </si>
  <si>
    <t>ذرت خوشه ای (سورگم (</t>
  </si>
  <si>
    <t>A17</t>
  </si>
  <si>
    <t>یونجه</t>
  </si>
  <si>
    <t>A18</t>
  </si>
  <si>
    <t>ذرت بذری</t>
  </si>
  <si>
    <t>A19</t>
  </si>
  <si>
    <t>خاکشیر</t>
  </si>
  <si>
    <t>A20</t>
  </si>
  <si>
    <t>هندوانه بذری</t>
  </si>
  <si>
    <t>A21</t>
  </si>
  <si>
    <t>افتا بگردان</t>
  </si>
  <si>
    <t>A22</t>
  </si>
  <si>
    <t>جارو</t>
  </si>
  <si>
    <t>A23</t>
  </si>
  <si>
    <t>کدو بذری</t>
  </si>
  <si>
    <t>A24</t>
  </si>
  <si>
    <t>جو</t>
  </si>
  <si>
    <t>A25</t>
  </si>
  <si>
    <t>ذرت دانه ای</t>
  </si>
  <si>
    <t>A26</t>
  </si>
  <si>
    <t>شلتوك</t>
  </si>
  <si>
    <t>A27</t>
  </si>
  <si>
    <t>گندم</t>
  </si>
  <si>
    <t>A28</t>
  </si>
  <si>
    <t>کلزا</t>
  </si>
  <si>
    <t>A29</t>
  </si>
  <si>
    <t>کنجد</t>
  </si>
  <si>
    <t>A30</t>
  </si>
  <si>
    <t>گلرنگ</t>
  </si>
  <si>
    <t>A31</t>
  </si>
  <si>
    <t>شا ه دانه</t>
  </si>
  <si>
    <t>A32</t>
  </si>
  <si>
    <t>چغندر قند</t>
  </si>
  <si>
    <t>A33</t>
  </si>
  <si>
    <t>پنبه</t>
  </si>
  <si>
    <t>A34</t>
  </si>
  <si>
    <t>توتون و تنبا کو</t>
  </si>
  <si>
    <t>A35</t>
  </si>
  <si>
    <t>منداب</t>
  </si>
  <si>
    <t>A36</t>
  </si>
  <si>
    <t>نخود</t>
  </si>
  <si>
    <t>A37</t>
  </si>
  <si>
    <t>با قالاخشک</t>
  </si>
  <si>
    <t>A38</t>
  </si>
  <si>
    <t>عدس</t>
  </si>
  <si>
    <t>A39</t>
  </si>
  <si>
    <t>لوبیا</t>
  </si>
  <si>
    <t>A40</t>
  </si>
  <si>
    <t>ماش</t>
  </si>
  <si>
    <t>A41</t>
  </si>
  <si>
    <t>خیار</t>
  </si>
  <si>
    <t>A42</t>
  </si>
  <si>
    <t>خربزه</t>
  </si>
  <si>
    <t>A43</t>
  </si>
  <si>
    <t>انواع کدو</t>
  </si>
  <si>
    <t>A44</t>
  </si>
  <si>
    <t>هندوانه</t>
  </si>
  <si>
    <t>A45</t>
  </si>
  <si>
    <t>طالبی</t>
  </si>
  <si>
    <t>A46</t>
  </si>
  <si>
    <t>بادمجان</t>
  </si>
  <si>
    <t>w1</t>
  </si>
  <si>
    <t>w2</t>
  </si>
  <si>
    <t>w3</t>
  </si>
  <si>
    <t>w4</t>
  </si>
  <si>
    <t>w5</t>
  </si>
  <si>
    <t>w6</t>
  </si>
  <si>
    <t>w7</t>
  </si>
  <si>
    <t>Performance</t>
  </si>
  <si>
    <t>Mean</t>
  </si>
  <si>
    <t>Std</t>
  </si>
  <si>
    <t>C.V</t>
  </si>
  <si>
    <t>U1</t>
  </si>
  <si>
    <t>U2</t>
  </si>
  <si>
    <t>U3</t>
  </si>
  <si>
    <t>U4</t>
  </si>
  <si>
    <t>U5</t>
  </si>
  <si>
    <t>U6</t>
  </si>
  <si>
    <t>U7</t>
  </si>
  <si>
    <t>m(i)</t>
  </si>
  <si>
    <t>Ma(i)</t>
  </si>
  <si>
    <t>De(i)</t>
  </si>
  <si>
    <t>e(i)</t>
  </si>
  <si>
    <t>h(i)</t>
  </si>
  <si>
    <t>w(i)</t>
  </si>
  <si>
    <t>سقف تقاضای محصول</t>
  </si>
  <si>
    <t>میزان مصرف نیروی انسانی در ازای تولید یک واحد محصول</t>
  </si>
  <si>
    <t>میزان تخصیص زمین در ازای تولید یک واحد محصول</t>
  </si>
  <si>
    <t>میزان مصرف آب در ازای تولید یک واحد محصول</t>
  </si>
  <si>
    <t>میزان مصرف ماشین آلات در ازای تولید یک واحد محصول</t>
  </si>
  <si>
    <t>میزان  ماشین آلات دردسترس ازای تولید یک واحد محصول</t>
  </si>
  <si>
    <t>باقلا تازه</t>
  </si>
  <si>
    <t>میزان کل آب در دسترس</t>
  </si>
  <si>
    <t>میزان کل نیروی کار در دسترس</t>
  </si>
  <si>
    <t>Rank</t>
  </si>
  <si>
    <t>Products</t>
  </si>
  <si>
    <t>Sustainability index</t>
  </si>
  <si>
    <t>mean</t>
  </si>
  <si>
    <t>STD</t>
  </si>
  <si>
    <t>CV</t>
  </si>
  <si>
    <t>UTA index</t>
  </si>
  <si>
    <t>Ex1</t>
  </si>
  <si>
    <t>Ex2</t>
  </si>
  <si>
    <t>Ex3</t>
  </si>
  <si>
    <t>Ex4</t>
  </si>
  <si>
    <t>Ex5</t>
  </si>
  <si>
    <t>Ex6</t>
  </si>
  <si>
    <t>Ex7</t>
  </si>
  <si>
    <t>Ex8</t>
  </si>
  <si>
    <t>C1</t>
  </si>
  <si>
    <t>C2</t>
  </si>
  <si>
    <t>C3</t>
  </si>
  <si>
    <t>C4</t>
  </si>
  <si>
    <t>C5</t>
  </si>
  <si>
    <t>C6</t>
  </si>
  <si>
    <t>C7</t>
  </si>
  <si>
    <t>risk-averse UTA</t>
  </si>
  <si>
    <t>UTA</t>
  </si>
  <si>
    <t>rank avs</t>
  </si>
  <si>
    <t>rank uta</t>
  </si>
  <si>
    <t>risk avs</t>
  </si>
  <si>
    <t>normal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</si>
</sst>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3" x14ac:knownFonts="1">
    <font>
      <sz val="11"/>
      <color theme="1"/>
      <name val="Arial"/>
      <family val="2"/>
      <scheme val="minor"/>
    </font>
    <font>
      <sz val="12"/>
      <color theme="1"/>
      <name val="B Mitra"/>
      <charset val="178"/>
    </font>
    <font>
      <sz val="12"/>
      <color theme="1"/>
      <name val="B Zar"/>
      <charset val="178"/>
    </font>
  </fonts>
  <fills count="1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2" borderId="0" xfId="0" applyFill="1"/>
    <xf numFmtId="0" fontId="0" fillId="3" borderId="0" xfId="0" applyFill="1"/>
    <xf numFmtId="0" fontId="1" fillId="0" borderId="0" xfId="0" applyFont="1"/>
    <xf numFmtId="0" fontId="0" fillId="11" borderId="1" xfId="0" applyFill="1" applyBorder="1"/>
    <xf numFmtId="0" fontId="0" fillId="12" borderId="1" xfId="0" applyFill="1" applyBorder="1" applyAlignment="1">
      <alignment horizontal="center"/>
    </xf>
    <xf numFmtId="0" fontId="0" fillId="12" borderId="0" xfId="0" applyFill="1" applyAlignment="1">
      <alignment horizontal="center"/>
    </xf>
    <xf numFmtId="0" fontId="0" fillId="9" borderId="0" xfId="0" applyFill="1" applyBorder="1" applyAlignment="1">
      <alignment horizontal="center"/>
    </xf>
    <xf numFmtId="164" fontId="0" fillId="0" borderId="0" xfId="0" applyNumberFormat="1"/>
    <xf numFmtId="164" fontId="0" fillId="0" borderId="1" xfId="0" applyNumberFormat="1" applyBorder="1"/>
    <xf numFmtId="164" fontId="0" fillId="0" borderId="2" xfId="0" applyNumberFormat="1" applyBorder="1"/>
    <xf numFmtId="0" fontId="0" fillId="0" borderId="0" xfId="0" applyAlignment="1">
      <alignment horizontal="center" vertical="center"/>
    </xf>
    <xf numFmtId="0" fontId="2" fillId="10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2" fillId="9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2" fillId="7" borderId="0" xfId="0" applyFont="1" applyFill="1" applyAlignment="1">
      <alignment horizontal="center"/>
    </xf>
    <xf numFmtId="0" fontId="2" fillId="8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Sheet2!$A$4</c:f>
              <c:strCache>
                <c:ptCount val="1"/>
                <c:pt idx="0">
                  <c:v>A29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Sheet2!$B$3:$H$3</c:f>
              <c:strCache>
                <c:ptCount val="7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C6</c:v>
                </c:pt>
                <c:pt idx="6">
                  <c:v>C7</c:v>
                </c:pt>
              </c:strCache>
            </c:strRef>
          </c:cat>
          <c:val>
            <c:numRef>
              <c:f>Sheet2!$B$4:$H$4</c:f>
              <c:numCache>
                <c:formatCode>General</c:formatCode>
                <c:ptCount val="7"/>
                <c:pt idx="0">
                  <c:v>1</c:v>
                </c:pt>
                <c:pt idx="1">
                  <c:v>0.33333333333333331</c:v>
                </c:pt>
                <c:pt idx="2">
                  <c:v>0.9642857142857143</c:v>
                </c:pt>
                <c:pt idx="3">
                  <c:v>0</c:v>
                </c:pt>
                <c:pt idx="4">
                  <c:v>0.91748058140429134</c:v>
                </c:pt>
                <c:pt idx="5">
                  <c:v>0.8</c:v>
                </c:pt>
                <c:pt idx="6">
                  <c:v>0.67381974248927035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A6-4397-A956-0467ACBC55AB}"/>
            </c:ext>
          </c:extLst>
        </c:ser>
        <c:ser>
          <c:idx val="1"/>
          <c:order val="1"/>
          <c:tx>
            <c:strRef>
              <c:f>Sheet2!$A$5</c:f>
              <c:strCache>
                <c:ptCount val="1"/>
                <c:pt idx="0">
                  <c:v>A32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Sheet2!$B$3:$H$3</c:f>
              <c:strCache>
                <c:ptCount val="7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C6</c:v>
                </c:pt>
                <c:pt idx="6">
                  <c:v>C7</c:v>
                </c:pt>
              </c:strCache>
            </c:strRef>
          </c:cat>
          <c:val>
            <c:numRef>
              <c:f>Sheet2!$B$5:$H$5</c:f>
              <c:numCache>
                <c:formatCode>General</c:formatCode>
                <c:ptCount val="7"/>
                <c:pt idx="0">
                  <c:v>2.6748712796684667E-2</c:v>
                </c:pt>
                <c:pt idx="1">
                  <c:v>0.66666666666666663</c:v>
                </c:pt>
                <c:pt idx="2">
                  <c:v>0.8392857142857143</c:v>
                </c:pt>
                <c:pt idx="3">
                  <c:v>0.66666666666666663</c:v>
                </c:pt>
                <c:pt idx="4">
                  <c:v>0.89479350919018685</c:v>
                </c:pt>
                <c:pt idx="5">
                  <c:v>0.4</c:v>
                </c:pt>
                <c:pt idx="6">
                  <c:v>8.5836909871244635E-3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A6-4397-A956-0467ACBC55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33142208"/>
        <c:axId val="233141792"/>
      </c:barChart>
      <c:catAx>
        <c:axId val="233142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233141792"/>
        <c:crosses val="autoZero"/>
        <c:auto val="1"/>
        <c:lblAlgn val="ctr"/>
        <c:lblOffset val="100"/>
        <c:noMultiLvlLbl val="0"/>
      </c:catAx>
      <c:valAx>
        <c:axId val="23314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233142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0949300087489071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fa-I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Sheet2!$A$29</c:f>
              <c:strCache>
                <c:ptCount val="1"/>
                <c:pt idx="0">
                  <c:v>A29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Sheet2!$B$28:$H$28</c:f>
              <c:strCache>
                <c:ptCount val="7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C6</c:v>
                </c:pt>
                <c:pt idx="6">
                  <c:v>C7</c:v>
                </c:pt>
              </c:strCache>
            </c:strRef>
          </c:cat>
          <c:val>
            <c:numRef>
              <c:f>Sheet2!$B$29:$H$29</c:f>
              <c:numCache>
                <c:formatCode>General</c:formatCode>
                <c:ptCount val="7"/>
                <c:pt idx="0">
                  <c:v>1</c:v>
                </c:pt>
                <c:pt idx="1">
                  <c:v>0.33333333333333331</c:v>
                </c:pt>
                <c:pt idx="2">
                  <c:v>0.9642857142857143</c:v>
                </c:pt>
                <c:pt idx="3">
                  <c:v>0</c:v>
                </c:pt>
                <c:pt idx="4">
                  <c:v>0.91748058140429134</c:v>
                </c:pt>
                <c:pt idx="5">
                  <c:v>0.8</c:v>
                </c:pt>
                <c:pt idx="6">
                  <c:v>0.67381974248927035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17-4C51-8C96-C2F894FB437F}"/>
            </c:ext>
          </c:extLst>
        </c:ser>
        <c:ser>
          <c:idx val="1"/>
          <c:order val="1"/>
          <c:tx>
            <c:strRef>
              <c:f>Sheet2!$A$30</c:f>
              <c:strCache>
                <c:ptCount val="1"/>
                <c:pt idx="0">
                  <c:v>A29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Sheet2!$B$28:$H$28</c:f>
              <c:strCache>
                <c:ptCount val="7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C6</c:v>
                </c:pt>
                <c:pt idx="6">
                  <c:v>C7</c:v>
                </c:pt>
              </c:strCache>
            </c:strRef>
          </c:cat>
          <c:val>
            <c:numRef>
              <c:f>Sheet2!$B$30:$H$30</c:f>
              <c:numCache>
                <c:formatCode>General</c:formatCode>
                <c:ptCount val="7"/>
                <c:pt idx="0">
                  <c:v>6.2977021249999987E-2</c:v>
                </c:pt>
                <c:pt idx="1">
                  <c:v>1.4809386250000001E-2</c:v>
                </c:pt>
                <c:pt idx="2">
                  <c:v>1.2249625E-2</c:v>
                </c:pt>
                <c:pt idx="3">
                  <c:v>0.50379248649999997</c:v>
                </c:pt>
                <c:pt idx="4">
                  <c:v>6.8961355124999998E-2</c:v>
                </c:pt>
                <c:pt idx="5">
                  <c:v>0.17955729874999998</c:v>
                </c:pt>
                <c:pt idx="6">
                  <c:v>0.15765282712500001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17-4C51-8C96-C2F894FB437F}"/>
            </c:ext>
          </c:extLst>
        </c:ser>
        <c:ser>
          <c:idx val="2"/>
          <c:order val="2"/>
          <c:tx>
            <c:strRef>
              <c:f>Sheet2!$A$31</c:f>
              <c:strCache>
                <c:ptCount val="1"/>
                <c:pt idx="0">
                  <c:v>A32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Sheet2!$B$28:$H$28</c:f>
              <c:strCache>
                <c:ptCount val="7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C6</c:v>
                </c:pt>
                <c:pt idx="6">
                  <c:v>C7</c:v>
                </c:pt>
              </c:strCache>
            </c:strRef>
          </c:cat>
          <c:val>
            <c:numRef>
              <c:f>Sheet2!$B$31:$H$31</c:f>
              <c:numCache>
                <c:formatCode>General</c:formatCode>
                <c:ptCount val="7"/>
                <c:pt idx="0">
                  <c:v>2.6748712796684667E-2</c:v>
                </c:pt>
                <c:pt idx="1">
                  <c:v>0.66666666666666663</c:v>
                </c:pt>
                <c:pt idx="2">
                  <c:v>0.8392857142857143</c:v>
                </c:pt>
                <c:pt idx="3">
                  <c:v>0.66666666666666663</c:v>
                </c:pt>
                <c:pt idx="4">
                  <c:v>0.89479350919018685</c:v>
                </c:pt>
                <c:pt idx="5">
                  <c:v>0.4</c:v>
                </c:pt>
                <c:pt idx="6">
                  <c:v>8.5836909871244635E-3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17-4C51-8C96-C2F894FB437F}"/>
            </c:ext>
          </c:extLst>
        </c:ser>
        <c:ser>
          <c:idx val="3"/>
          <c:order val="3"/>
          <c:tx>
            <c:strRef>
              <c:f>Sheet2!$A$32</c:f>
              <c:strCache>
                <c:ptCount val="1"/>
                <c:pt idx="0">
                  <c:v>A32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Sheet2!$B$28:$H$28</c:f>
              <c:strCache>
                <c:ptCount val="7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C6</c:v>
                </c:pt>
                <c:pt idx="6">
                  <c:v>C7</c:v>
                </c:pt>
              </c:strCache>
            </c:strRef>
          </c:cat>
          <c:val>
            <c:numRef>
              <c:f>Sheet2!$B$32:$H$32</c:f>
              <c:numCache>
                <c:formatCode>General</c:formatCode>
                <c:ptCount val="7"/>
                <c:pt idx="0">
                  <c:v>0.17035812375000001</c:v>
                </c:pt>
                <c:pt idx="1">
                  <c:v>1.0236215E-2</c:v>
                </c:pt>
                <c:pt idx="2">
                  <c:v>1.2249625E-2</c:v>
                </c:pt>
                <c:pt idx="3">
                  <c:v>0.34989993250000001</c:v>
                </c:pt>
                <c:pt idx="4">
                  <c:v>6.7016870124999989E-2</c:v>
                </c:pt>
                <c:pt idx="5">
                  <c:v>0.2264965075</c:v>
                </c:pt>
                <c:pt idx="6">
                  <c:v>0.16374272612500002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C17-4C51-8C96-C2F894FB43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141649632"/>
        <c:axId val="141650880"/>
      </c:barChart>
      <c:catAx>
        <c:axId val="14164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41650880"/>
        <c:crosses val="autoZero"/>
        <c:auto val="1"/>
        <c:lblAlgn val="ctr"/>
        <c:lblOffset val="100"/>
        <c:noMultiLvlLbl val="0"/>
      </c:catAx>
      <c:valAx>
        <c:axId val="14165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4164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219075</xdr:colOff>
      <xdr:row>6</xdr:row>
      <xdr:rowOff>9525</xdr:rowOff>
    </xdr:from>
    <xdr:to>
      <xdr:col>7</xdr:col>
      <xdr:colOff>676275</xdr:colOff>
      <xdr:row>21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23812</xdr:colOff>
      <xdr:row>22</xdr:row>
      <xdr:rowOff>161925</xdr:rowOff>
    </xdr:from>
    <xdr:to>
      <xdr:col>15</xdr:col>
      <xdr:colOff>481012</xdr:colOff>
      <xdr:row>38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I53"/>
  <sheetViews>
    <sheetView topLeftCell="I1" workbookViewId="0">
      <selection activeCell="L4" sqref="L4:R49"/>
    </sheetView>
  </sheetViews>
  <sheetFormatPr defaultRowHeight="14.25" x14ac:dyDescent="0.2"/>
  <cols>
    <col min="18" max="18" width="11.875" bestFit="1" customWidth="1"/>
    <col min="19" max="19" width="11.875" customWidth="1"/>
    <col min="20" max="20" width="16.375" style="6" bestFit="1" customWidth="1"/>
    <col min="34" max="34" width="16.375" bestFit="1" customWidth="1"/>
  </cols>
  <sheetData>
    <row r="3" spans="2:35" x14ac:dyDescent="0.2">
      <c r="K3" t="s">
        <v>126</v>
      </c>
      <c r="L3" s="1" t="s">
        <v>92</v>
      </c>
      <c r="M3" s="1" t="s">
        <v>93</v>
      </c>
      <c r="N3" s="1" t="s">
        <v>94</v>
      </c>
      <c r="O3" s="1" t="s">
        <v>95</v>
      </c>
      <c r="P3" s="1" t="s">
        <v>96</v>
      </c>
      <c r="Q3" s="1" t="s">
        <v>97</v>
      </c>
      <c r="R3" s="1" t="s">
        <v>98</v>
      </c>
      <c r="S3" t="s">
        <v>126</v>
      </c>
      <c r="T3" s="7" t="s">
        <v>127</v>
      </c>
      <c r="U3" s="8" t="s">
        <v>125</v>
      </c>
      <c r="V3" s="9" t="s">
        <v>131</v>
      </c>
      <c r="W3" s="9" t="s">
        <v>125</v>
      </c>
      <c r="X3" t="s">
        <v>103</v>
      </c>
      <c r="Y3" t="s">
        <v>104</v>
      </c>
      <c r="Z3" t="s">
        <v>105</v>
      </c>
      <c r="AA3" t="s">
        <v>106</v>
      </c>
      <c r="AB3" t="s">
        <v>107</v>
      </c>
      <c r="AC3" t="s">
        <v>108</v>
      </c>
      <c r="AD3" t="s">
        <v>109</v>
      </c>
      <c r="AG3" t="s">
        <v>126</v>
      </c>
      <c r="AH3" t="s">
        <v>127</v>
      </c>
      <c r="AI3" t="s">
        <v>125</v>
      </c>
    </row>
    <row r="4" spans="2:35" x14ac:dyDescent="0.2">
      <c r="B4" t="s">
        <v>0</v>
      </c>
      <c r="C4" t="s">
        <v>1</v>
      </c>
      <c r="D4">
        <v>5.8143915609694841E-2</v>
      </c>
      <c r="E4">
        <v>0.33333333333333331</v>
      </c>
      <c r="F4">
        <v>0.8392857142857143</v>
      </c>
      <c r="G4">
        <v>0</v>
      </c>
      <c r="H4">
        <v>0.94762747058371144</v>
      </c>
      <c r="I4">
        <v>0.4</v>
      </c>
      <c r="J4">
        <v>3.8626609442060089E-2</v>
      </c>
      <c r="K4" t="s">
        <v>0</v>
      </c>
      <c r="L4" s="11">
        <f>agreegated!A2</f>
        <v>0.10831989</v>
      </c>
      <c r="M4" s="11">
        <f>agreegated!B2</f>
        <v>1.0236215E-2</v>
      </c>
      <c r="N4" s="11">
        <f>agreegated!C2</f>
        <v>1.2249625E-2</v>
      </c>
      <c r="O4" s="11">
        <f>agreegated!D2</f>
        <v>0.50379248649999997</v>
      </c>
      <c r="P4" s="11">
        <f>agreegated!E2</f>
        <v>6.7016870124999989E-2</v>
      </c>
      <c r="Q4" s="11">
        <f>agreegated!F2</f>
        <v>0.14073208625</v>
      </c>
      <c r="R4" s="12">
        <f>agreegated!G2</f>
        <v>0.15765282712500001</v>
      </c>
      <c r="S4" t="s">
        <v>0</v>
      </c>
      <c r="T4" s="6">
        <f t="shared" ref="T4:T49" si="0">D4*L4+E4*M4+F4*N4+G4*O4+H4*P4+I4*Q4+J4*R4</f>
        <v>0.14588060528132005</v>
      </c>
      <c r="U4">
        <f t="shared" ref="U4:U49" si="1">RANK(T4,$T$4:$T$49)</f>
        <v>45</v>
      </c>
      <c r="V4">
        <f>'mean prf 8 exp'!AF4</f>
        <v>0.19286541604615134</v>
      </c>
      <c r="W4">
        <f>'mean prf 8 exp'!AG4</f>
        <v>45</v>
      </c>
      <c r="X4">
        <f t="shared" ref="X4:X49" si="2">L4*D4</f>
        <v>6.298142543011428E-3</v>
      </c>
      <c r="Y4">
        <f t="shared" ref="Y4:Y49" si="3">M4*E4</f>
        <v>3.4120716666666663E-3</v>
      </c>
      <c r="Z4">
        <f t="shared" ref="Z4:Z49" si="4">N4*F4</f>
        <v>1.0280935267857142E-2</v>
      </c>
      <c r="AA4">
        <f t="shared" ref="AA4:AA49" si="5">O4*G4</f>
        <v>0</v>
      </c>
      <c r="AB4">
        <f t="shared" ref="AB4:AB49" si="6">P4*H4</f>
        <v>6.3507027122990833E-2</v>
      </c>
      <c r="AC4">
        <f t="shared" ref="AC4:AC49" si="7">Q4*I4</f>
        <v>5.62928345E-2</v>
      </c>
      <c r="AD4">
        <f t="shared" ref="AD4:AD49" si="8">R4*J4</f>
        <v>6.089594180793992E-3</v>
      </c>
      <c r="AG4" t="s">
        <v>0</v>
      </c>
      <c r="AH4">
        <v>0.14588060528132005</v>
      </c>
      <c r="AI4">
        <v>45</v>
      </c>
    </row>
    <row r="5" spans="2:35" x14ac:dyDescent="0.2">
      <c r="B5" t="s">
        <v>2</v>
      </c>
      <c r="C5" t="s">
        <v>3</v>
      </c>
      <c r="D5">
        <v>9.5818158985307045E-2</v>
      </c>
      <c r="E5">
        <v>0.33333333333333331</v>
      </c>
      <c r="F5">
        <v>0.875</v>
      </c>
      <c r="G5">
        <v>0</v>
      </c>
      <c r="H5">
        <v>0.91778820272244865</v>
      </c>
      <c r="I5">
        <v>0.8</v>
      </c>
      <c r="J5">
        <v>5.5793991416309016E-2</v>
      </c>
      <c r="K5" t="s">
        <v>2</v>
      </c>
      <c r="L5" s="11">
        <f>agreegated!A3</f>
        <v>0.10831989</v>
      </c>
      <c r="M5" s="11">
        <f>agreegated!B3</f>
        <v>1.0236215E-2</v>
      </c>
      <c r="N5" s="11">
        <f>agreegated!C3</f>
        <v>1.2249625E-2</v>
      </c>
      <c r="O5" s="11">
        <f>agreegated!D3</f>
        <v>0.50379248649999997</v>
      </c>
      <c r="P5" s="11">
        <f>agreegated!E3</f>
        <v>6.7016870124999989E-2</v>
      </c>
      <c r="Q5" s="11">
        <f>agreegated!F3</f>
        <v>0.14073208625</v>
      </c>
      <c r="R5" s="12">
        <f>agreegated!G3</f>
        <v>0.15765282712500001</v>
      </c>
      <c r="S5" t="s">
        <v>2</v>
      </c>
      <c r="T5" s="6">
        <f t="shared" si="0"/>
        <v>0.20739854825043424</v>
      </c>
      <c r="U5">
        <f t="shared" si="1"/>
        <v>36</v>
      </c>
      <c r="V5">
        <f>'mean prf 8 exp'!AF5</f>
        <v>0.26393257407907006</v>
      </c>
      <c r="W5">
        <f>'mean prf 8 exp'!AG5</f>
        <v>36</v>
      </c>
      <c r="X5">
        <f t="shared" si="2"/>
        <v>1.0379012441290971E-2</v>
      </c>
      <c r="Y5">
        <f t="shared" si="3"/>
        <v>3.4120716666666663E-3</v>
      </c>
      <c r="Z5">
        <f t="shared" si="4"/>
        <v>1.0718421875E-2</v>
      </c>
      <c r="AA5">
        <f t="shared" si="5"/>
        <v>0</v>
      </c>
      <c r="AB5">
        <f t="shared" si="6"/>
        <v>6.1507292784107499E-2</v>
      </c>
      <c r="AC5">
        <f t="shared" si="7"/>
        <v>0.112585669</v>
      </c>
      <c r="AD5">
        <f t="shared" si="8"/>
        <v>8.7960804833690995E-3</v>
      </c>
      <c r="AG5" t="s">
        <v>2</v>
      </c>
      <c r="AH5">
        <v>0.20739854825043424</v>
      </c>
      <c r="AI5">
        <v>36</v>
      </c>
    </row>
    <row r="6" spans="2:35" x14ac:dyDescent="0.2">
      <c r="B6" t="s">
        <v>4</v>
      </c>
      <c r="C6" t="s">
        <v>5</v>
      </c>
      <c r="D6">
        <v>7.0701996734898909E-2</v>
      </c>
      <c r="E6">
        <v>0</v>
      </c>
      <c r="F6">
        <v>0.8571428571428571</v>
      </c>
      <c r="G6">
        <v>0</v>
      </c>
      <c r="H6">
        <v>0.82288702607090669</v>
      </c>
      <c r="I6">
        <v>0.8</v>
      </c>
      <c r="J6">
        <v>3.8626609442060089E-2</v>
      </c>
      <c r="K6" t="s">
        <v>4</v>
      </c>
      <c r="L6" s="11">
        <f>agreegated!A4</f>
        <v>0.10374671874999999</v>
      </c>
      <c r="M6" s="11">
        <f>agreegated!B4</f>
        <v>1.4809386250000001E-2</v>
      </c>
      <c r="N6" s="11">
        <f>agreegated!C4</f>
        <v>1.2249625E-2</v>
      </c>
      <c r="O6" s="11">
        <f>agreegated!D4</f>
        <v>0.50379248649999997</v>
      </c>
      <c r="P6" s="11">
        <f>agreegated!E4</f>
        <v>6.7016870124999989E-2</v>
      </c>
      <c r="Q6" s="11">
        <f>agreegated!F4</f>
        <v>0.14073208625</v>
      </c>
      <c r="R6" s="12">
        <f>agreegated!G4</f>
        <v>0.15765282712500001</v>
      </c>
      <c r="S6" t="s">
        <v>4</v>
      </c>
      <c r="T6" s="6">
        <f t="shared" si="0"/>
        <v>0.19165735487628296</v>
      </c>
      <c r="U6">
        <f t="shared" si="1"/>
        <v>40</v>
      </c>
      <c r="V6">
        <f>'mean prf 8 exp'!AF6</f>
        <v>0.24394780112871156</v>
      </c>
      <c r="W6">
        <f>'mean prf 8 exp'!AG6</f>
        <v>42</v>
      </c>
      <c r="X6">
        <f t="shared" si="2"/>
        <v>7.3351001703189748E-3</v>
      </c>
      <c r="Y6">
        <f t="shared" si="3"/>
        <v>0</v>
      </c>
      <c r="Z6">
        <f t="shared" si="4"/>
        <v>1.0499678571428571E-2</v>
      </c>
      <c r="AA6">
        <f t="shared" si="5"/>
        <v>0</v>
      </c>
      <c r="AB6">
        <f t="shared" si="6"/>
        <v>5.5147312953741437E-2</v>
      </c>
      <c r="AC6">
        <f t="shared" si="7"/>
        <v>0.112585669</v>
      </c>
      <c r="AD6">
        <f t="shared" si="8"/>
        <v>6.089594180793992E-3</v>
      </c>
      <c r="AG6" t="s">
        <v>4</v>
      </c>
      <c r="AH6">
        <v>0.19165735487628296</v>
      </c>
      <c r="AI6">
        <v>40</v>
      </c>
    </row>
    <row r="7" spans="2:35" x14ac:dyDescent="0.2">
      <c r="B7" t="s">
        <v>6</v>
      </c>
      <c r="C7" t="s">
        <v>7</v>
      </c>
      <c r="D7">
        <v>4.5585834484490773E-2</v>
      </c>
      <c r="E7">
        <v>0.66666666666666663</v>
      </c>
      <c r="F7">
        <v>0.9285714285714286</v>
      </c>
      <c r="G7">
        <v>0.33333333333333331</v>
      </c>
      <c r="H7">
        <v>0.88748750288394984</v>
      </c>
      <c r="I7">
        <v>0.2</v>
      </c>
      <c r="J7">
        <v>2.1459227467811159E-2</v>
      </c>
      <c r="K7" t="s">
        <v>6</v>
      </c>
      <c r="L7" s="11">
        <f>agreegated!A5</f>
        <v>0.17035812375000001</v>
      </c>
      <c r="M7" s="11">
        <f>agreegated!B5</f>
        <v>1.0236215E-2</v>
      </c>
      <c r="N7" s="11">
        <f>agreegated!C5</f>
        <v>1.2249625E-2</v>
      </c>
      <c r="O7" s="11">
        <f>agreegated!D5</f>
        <v>0.34989993250000001</v>
      </c>
      <c r="P7" s="11">
        <f>agreegated!E5</f>
        <v>6.7016870124999989E-2</v>
      </c>
      <c r="Q7" s="11">
        <f>agreegated!F5</f>
        <v>0.2264965075</v>
      </c>
      <c r="R7" s="12">
        <f>agreegated!G5</f>
        <v>0.16374272612500002</v>
      </c>
      <c r="S7" t="s">
        <v>6</v>
      </c>
      <c r="T7" s="6">
        <f t="shared" si="0"/>
        <v>0.25088775180918699</v>
      </c>
      <c r="U7">
        <f t="shared" si="1"/>
        <v>30</v>
      </c>
      <c r="V7">
        <f>'mean prf 8 exp'!AF7</f>
        <v>0.27321712398966536</v>
      </c>
      <c r="W7">
        <f>'mean prf 8 exp'!AG7</f>
        <v>34</v>
      </c>
      <c r="X7">
        <f t="shared" si="2"/>
        <v>7.7659172323558965E-3</v>
      </c>
      <c r="Y7">
        <f t="shared" si="3"/>
        <v>6.8241433333333327E-3</v>
      </c>
      <c r="Z7">
        <f t="shared" si="4"/>
        <v>1.1374651785714287E-2</v>
      </c>
      <c r="AA7">
        <f t="shared" si="5"/>
        <v>0.11663331083333334</v>
      </c>
      <c r="AB7">
        <f t="shared" si="6"/>
        <v>5.9476634718334219E-2</v>
      </c>
      <c r="AC7">
        <f t="shared" si="7"/>
        <v>4.52993015E-2</v>
      </c>
      <c r="AD7">
        <f t="shared" si="8"/>
        <v>3.51379240611588E-3</v>
      </c>
      <c r="AG7" t="s">
        <v>6</v>
      </c>
      <c r="AH7">
        <v>0.25088775180918699</v>
      </c>
      <c r="AI7">
        <v>30</v>
      </c>
    </row>
    <row r="8" spans="2:35" x14ac:dyDescent="0.2">
      <c r="B8" t="s">
        <v>8</v>
      </c>
      <c r="C8" t="s">
        <v>9</v>
      </c>
      <c r="D8">
        <v>9.5818158985307045E-2</v>
      </c>
      <c r="E8">
        <v>0.33333333333333331</v>
      </c>
      <c r="F8">
        <v>0.8571428571428571</v>
      </c>
      <c r="G8">
        <v>0</v>
      </c>
      <c r="H8">
        <v>0.77674382834730449</v>
      </c>
      <c r="I8">
        <v>0.4</v>
      </c>
      <c r="J8">
        <v>5.5793991416309016E-2</v>
      </c>
      <c r="K8" t="s">
        <v>8</v>
      </c>
      <c r="L8" s="11">
        <f>agreegated!A6</f>
        <v>0.10831989</v>
      </c>
      <c r="M8" s="11">
        <f>agreegated!B6</f>
        <v>1.0236215E-2</v>
      </c>
      <c r="N8" s="11">
        <f>agreegated!C6</f>
        <v>1.2249625E-2</v>
      </c>
      <c r="O8" s="11">
        <f>agreegated!D6</f>
        <v>0.50379248649999997</v>
      </c>
      <c r="P8" s="11">
        <f>agreegated!E6</f>
        <v>6.7016870124999989E-2</v>
      </c>
      <c r="Q8" s="11">
        <f>agreegated!F6</f>
        <v>0.14073208625</v>
      </c>
      <c r="R8" s="12">
        <f>agreegated!G6</f>
        <v>0.15765282712500001</v>
      </c>
      <c r="S8" t="s">
        <v>8</v>
      </c>
      <c r="T8" s="6">
        <f t="shared" si="0"/>
        <v>0.14143461792750189</v>
      </c>
      <c r="U8">
        <f t="shared" si="1"/>
        <v>46</v>
      </c>
      <c r="V8">
        <f>'mean prf 8 exp'!AF8</f>
        <v>0.18963447881747797</v>
      </c>
      <c r="W8">
        <f>'mean prf 8 exp'!AG8</f>
        <v>46</v>
      </c>
      <c r="X8">
        <f t="shared" si="2"/>
        <v>1.0379012441290971E-2</v>
      </c>
      <c r="Y8">
        <f t="shared" si="3"/>
        <v>3.4120716666666663E-3</v>
      </c>
      <c r="Z8">
        <f t="shared" si="4"/>
        <v>1.0499678571428571E-2</v>
      </c>
      <c r="AA8">
        <f t="shared" si="5"/>
        <v>0</v>
      </c>
      <c r="AB8">
        <f t="shared" si="6"/>
        <v>5.2054940264746587E-2</v>
      </c>
      <c r="AC8">
        <f t="shared" si="7"/>
        <v>5.62928345E-2</v>
      </c>
      <c r="AD8">
        <f t="shared" si="8"/>
        <v>8.7960804833690995E-3</v>
      </c>
      <c r="AG8" t="s">
        <v>8</v>
      </c>
      <c r="AH8">
        <v>0.14143461792750189</v>
      </c>
      <c r="AI8">
        <v>46</v>
      </c>
    </row>
    <row r="9" spans="2:35" x14ac:dyDescent="0.2">
      <c r="B9" t="s">
        <v>10</v>
      </c>
      <c r="C9" t="s">
        <v>11</v>
      </c>
      <c r="D9">
        <v>0.3093055381137762</v>
      </c>
      <c r="E9">
        <v>0.66666666666666663</v>
      </c>
      <c r="F9">
        <v>0.8214285714285714</v>
      </c>
      <c r="G9">
        <v>0.33333333333333331</v>
      </c>
      <c r="H9">
        <v>0.89533184649696229</v>
      </c>
      <c r="I9">
        <v>0.6</v>
      </c>
      <c r="J9">
        <v>8.5836909871244635E-3</v>
      </c>
      <c r="K9" t="s">
        <v>10</v>
      </c>
      <c r="L9" s="11">
        <f>agreegated!A7</f>
        <v>0.17035812375000001</v>
      </c>
      <c r="M9" s="11">
        <f>agreegated!B7</f>
        <v>1.0236215E-2</v>
      </c>
      <c r="N9" s="11">
        <f>agreegated!C7</f>
        <v>1.2249625E-2</v>
      </c>
      <c r="O9" s="11">
        <f>agreegated!D7</f>
        <v>0.43566435375000001</v>
      </c>
      <c r="P9" s="11">
        <f>agreegated!E7</f>
        <v>6.7016870124999989E-2</v>
      </c>
      <c r="Q9" s="11">
        <f>agreegated!F7</f>
        <v>0.14073208625</v>
      </c>
      <c r="R9" s="12">
        <f>agreegated!G7</f>
        <v>0.16374272612500002</v>
      </c>
      <c r="S9" t="s">
        <v>10</v>
      </c>
      <c r="T9" s="6">
        <f t="shared" si="0"/>
        <v>0.36064760447407579</v>
      </c>
      <c r="U9">
        <f t="shared" si="1"/>
        <v>17</v>
      </c>
      <c r="V9">
        <f>'mean prf 8 exp'!AF9</f>
        <v>0.35648974812706746</v>
      </c>
      <c r="W9">
        <f>'mean prf 8 exp'!AG9</f>
        <v>24</v>
      </c>
      <c r="X9">
        <f t="shared" si="2"/>
        <v>5.2692711138547031E-2</v>
      </c>
      <c r="Y9">
        <f t="shared" si="3"/>
        <v>6.8241433333333327E-3</v>
      </c>
      <c r="Z9">
        <f t="shared" si="4"/>
        <v>1.0062191964285714E-2</v>
      </c>
      <c r="AA9">
        <f t="shared" si="5"/>
        <v>0.14522145124999999</v>
      </c>
      <c r="AB9">
        <f t="shared" si="6"/>
        <v>6.0002338075463346E-2</v>
      </c>
      <c r="AC9">
        <f t="shared" si="7"/>
        <v>8.4439251749999999E-2</v>
      </c>
      <c r="AD9">
        <f t="shared" si="8"/>
        <v>1.4055169624463521E-3</v>
      </c>
      <c r="AG9" t="s">
        <v>10</v>
      </c>
      <c r="AH9">
        <v>0.36064760447407579</v>
      </c>
      <c r="AI9">
        <v>17</v>
      </c>
    </row>
    <row r="10" spans="2:35" x14ac:dyDescent="0.2">
      <c r="B10" t="s">
        <v>12</v>
      </c>
      <c r="C10" t="s">
        <v>13</v>
      </c>
      <c r="D10">
        <v>5.8143915609694841E-2</v>
      </c>
      <c r="E10">
        <v>0.66666666666666663</v>
      </c>
      <c r="F10">
        <v>0.8928571428571429</v>
      </c>
      <c r="G10">
        <v>1</v>
      </c>
      <c r="H10">
        <v>0.91401984157502114</v>
      </c>
      <c r="I10">
        <v>0.8</v>
      </c>
      <c r="J10">
        <v>3.0042918454935622E-2</v>
      </c>
      <c r="K10" t="s">
        <v>12</v>
      </c>
      <c r="L10" s="11">
        <f>agreegated!A8</f>
        <v>0.17035812375000001</v>
      </c>
      <c r="M10" s="11">
        <f>agreegated!B8</f>
        <v>1.4809386250000001E-2</v>
      </c>
      <c r="N10" s="11">
        <f>agreegated!C8</f>
        <v>3.2332124999999996E-2</v>
      </c>
      <c r="O10" s="11">
        <f>agreegated!D8</f>
        <v>0.32240001000000001</v>
      </c>
      <c r="P10" s="11">
        <f>agreegated!E8</f>
        <v>7.4434292624999995E-2</v>
      </c>
      <c r="Q10" s="11">
        <f>agreegated!F8</f>
        <v>0.22192333624999999</v>
      </c>
      <c r="R10" s="12">
        <f>agreegated!G8</f>
        <v>0.16374272612500002</v>
      </c>
      <c r="S10" t="s">
        <v>12</v>
      </c>
      <c r="T10" s="6">
        <f t="shared" si="0"/>
        <v>0.62153859000882616</v>
      </c>
      <c r="U10">
        <f t="shared" si="1"/>
        <v>1</v>
      </c>
      <c r="V10">
        <f>'mean prf 8 exp'!AF10</f>
        <v>0.57876638989698714</v>
      </c>
      <c r="W10">
        <f>'mean prf 8 exp'!AG10</f>
        <v>1</v>
      </c>
      <c r="X10">
        <f t="shared" si="2"/>
        <v>9.9052883707459512E-3</v>
      </c>
      <c r="Y10">
        <f t="shared" si="3"/>
        <v>9.8729241666666665E-3</v>
      </c>
      <c r="Z10">
        <f t="shared" si="4"/>
        <v>2.8867968749999997E-2</v>
      </c>
      <c r="AA10">
        <f t="shared" si="5"/>
        <v>0.32240001000000001</v>
      </c>
      <c r="AB10">
        <f t="shared" si="6"/>
        <v>6.803442035285126E-2</v>
      </c>
      <c r="AC10">
        <f t="shared" si="7"/>
        <v>0.17753866900000001</v>
      </c>
      <c r="AD10">
        <f t="shared" si="8"/>
        <v>4.9193093685622321E-3</v>
      </c>
      <c r="AG10" t="s">
        <v>12</v>
      </c>
      <c r="AH10">
        <v>0.62153859000882616</v>
      </c>
      <c r="AI10">
        <v>1</v>
      </c>
    </row>
    <row r="11" spans="2:35" x14ac:dyDescent="0.2">
      <c r="B11" t="s">
        <v>14</v>
      </c>
      <c r="C11" t="s">
        <v>15</v>
      </c>
      <c r="D11">
        <v>0.40977018711540875</v>
      </c>
      <c r="E11">
        <v>0.66666666666666663</v>
      </c>
      <c r="F11">
        <v>0.9107142857142857</v>
      </c>
      <c r="G11">
        <v>0</v>
      </c>
      <c r="H11">
        <v>0.95477966623086985</v>
      </c>
      <c r="I11">
        <v>0.2</v>
      </c>
      <c r="J11">
        <v>0.27038626609442062</v>
      </c>
      <c r="K11" t="s">
        <v>14</v>
      </c>
      <c r="L11" s="11">
        <f>agreegated!A9</f>
        <v>6.4921506250000011E-2</v>
      </c>
      <c r="M11" s="11">
        <f>agreegated!B9</f>
        <v>1.0236215E-2</v>
      </c>
      <c r="N11" s="11">
        <f>agreegated!C9</f>
        <v>1.2249625E-2</v>
      </c>
      <c r="O11" s="11">
        <f>agreegated!D9</f>
        <v>0.50337319899999999</v>
      </c>
      <c r="P11" s="11">
        <f>agreegated!E9</f>
        <v>6.7436157624999993E-2</v>
      </c>
      <c r="Q11" s="11">
        <f>agreegated!F9</f>
        <v>0.21957484875</v>
      </c>
      <c r="R11" s="12">
        <f>agreegated!G9</f>
        <v>0.122208448375</v>
      </c>
      <c r="S11" t="s">
        <v>14</v>
      </c>
      <c r="T11" s="6">
        <f t="shared" si="0"/>
        <v>0.18592807743975173</v>
      </c>
      <c r="U11">
        <f t="shared" si="1"/>
        <v>43</v>
      </c>
      <c r="V11">
        <f>'mean prf 8 exp'!AF11</f>
        <v>0.22849676925629037</v>
      </c>
      <c r="W11">
        <f>'mean prf 8 exp'!AG11</f>
        <v>44</v>
      </c>
      <c r="X11">
        <f t="shared" si="2"/>
        <v>2.6602897763876681E-2</v>
      </c>
      <c r="Y11">
        <f t="shared" si="3"/>
        <v>6.8241433333333327E-3</v>
      </c>
      <c r="Z11">
        <f t="shared" si="4"/>
        <v>1.1155908482142858E-2</v>
      </c>
      <c r="AA11">
        <f t="shared" si="5"/>
        <v>0</v>
      </c>
      <c r="AB11">
        <f t="shared" si="6"/>
        <v>6.4386672069089823E-2</v>
      </c>
      <c r="AC11">
        <f t="shared" si="7"/>
        <v>4.3914969750000005E-2</v>
      </c>
      <c r="AD11">
        <f t="shared" si="8"/>
        <v>3.3043486041309016E-2</v>
      </c>
      <c r="AG11" t="s">
        <v>14</v>
      </c>
      <c r="AH11">
        <v>0.18592807743975173</v>
      </c>
      <c r="AI11">
        <v>43</v>
      </c>
    </row>
    <row r="12" spans="2:35" x14ac:dyDescent="0.2">
      <c r="B12" t="s">
        <v>16</v>
      </c>
      <c r="C12" t="s">
        <v>17</v>
      </c>
      <c r="D12">
        <v>0.56046716061785762</v>
      </c>
      <c r="E12">
        <v>0.66666666666666663</v>
      </c>
      <c r="F12">
        <v>0.9464285714285714</v>
      </c>
      <c r="G12">
        <v>0</v>
      </c>
      <c r="H12">
        <v>0.7575174959624702</v>
      </c>
      <c r="I12">
        <v>1</v>
      </c>
      <c r="J12">
        <v>0.37339055793991416</v>
      </c>
      <c r="K12" t="s">
        <v>16</v>
      </c>
      <c r="L12" s="11">
        <f>agreegated!A10</f>
        <v>0.10831989</v>
      </c>
      <c r="M12" s="11">
        <f>agreegated!B10</f>
        <v>1.0236215E-2</v>
      </c>
      <c r="N12" s="11">
        <f>agreegated!C10</f>
        <v>5.1149912499999999E-2</v>
      </c>
      <c r="O12" s="11">
        <f>agreegated!D10</f>
        <v>0.50379248649999997</v>
      </c>
      <c r="P12" s="11">
        <f>agreegated!E10</f>
        <v>7.4015005124999991E-2</v>
      </c>
      <c r="Q12" s="11">
        <f>agreegated!F10</f>
        <v>9.4833663750000005E-2</v>
      </c>
      <c r="R12" s="12">
        <f>agreegated!G10</f>
        <v>0.15765282712500001</v>
      </c>
      <c r="S12" t="s">
        <v>16</v>
      </c>
      <c r="T12" s="6">
        <f t="shared" si="0"/>
        <v>0.32571102531309143</v>
      </c>
      <c r="U12">
        <f t="shared" si="1"/>
        <v>25</v>
      </c>
      <c r="V12">
        <f>'mean prf 8 exp'!AF12</f>
        <v>0.37357023581982507</v>
      </c>
      <c r="W12">
        <f>'mean prf 8 exp'!AG12</f>
        <v>21</v>
      </c>
      <c r="X12">
        <f t="shared" si="2"/>
        <v>6.0709741186738671E-2</v>
      </c>
      <c r="Y12">
        <f t="shared" si="3"/>
        <v>6.8241433333333327E-3</v>
      </c>
      <c r="Z12">
        <f t="shared" si="4"/>
        <v>4.8409738616071424E-2</v>
      </c>
      <c r="AA12">
        <f t="shared" si="5"/>
        <v>0</v>
      </c>
      <c r="AB12">
        <f t="shared" si="6"/>
        <v>5.6067661345939393E-2</v>
      </c>
      <c r="AC12">
        <f t="shared" si="7"/>
        <v>9.4833663750000005E-2</v>
      </c>
      <c r="AD12">
        <f t="shared" si="8"/>
        <v>5.8866077081008585E-2</v>
      </c>
      <c r="AG12" t="s">
        <v>16</v>
      </c>
      <c r="AH12">
        <v>0.32571102531309143</v>
      </c>
      <c r="AI12">
        <v>25</v>
      </c>
    </row>
    <row r="13" spans="2:35" x14ac:dyDescent="0.2">
      <c r="B13" t="s">
        <v>18</v>
      </c>
      <c r="C13" t="s">
        <v>19</v>
      </c>
      <c r="D13">
        <v>6.4422956172296875E-2</v>
      </c>
      <c r="E13">
        <v>0.66666666666666663</v>
      </c>
      <c r="F13">
        <v>0.7857142857142857</v>
      </c>
      <c r="G13">
        <v>0.66666666666666663</v>
      </c>
      <c r="H13">
        <v>0.73060063062370217</v>
      </c>
      <c r="I13">
        <v>0</v>
      </c>
      <c r="J13">
        <v>3.4334763948497854E-2</v>
      </c>
      <c r="K13" t="s">
        <v>18</v>
      </c>
      <c r="L13" s="11">
        <f>agreegated!A11</f>
        <v>0.1364790075</v>
      </c>
      <c r="M13" s="11">
        <f>agreegated!B11</f>
        <v>1.0236215E-2</v>
      </c>
      <c r="N13" s="11">
        <f>agreegated!C11</f>
        <v>1.2249625E-2</v>
      </c>
      <c r="O13" s="11">
        <f>agreegated!D11</f>
        <v>0.34989993250000001</v>
      </c>
      <c r="P13" s="11">
        <f>agreegated!E11</f>
        <v>6.7016870124999989E-2</v>
      </c>
      <c r="Q13" s="11">
        <f>agreegated!F11</f>
        <v>0.26265588625000003</v>
      </c>
      <c r="R13" s="12">
        <f>agreegated!G11</f>
        <v>0.161462463625</v>
      </c>
      <c r="S13" t="s">
        <v>18</v>
      </c>
      <c r="T13" s="6">
        <f t="shared" si="0"/>
        <v>0.31301419462661295</v>
      </c>
      <c r="U13">
        <f t="shared" si="1"/>
        <v>26</v>
      </c>
      <c r="V13">
        <f>'mean prf 8 exp'!AF13</f>
        <v>0.32850616674529615</v>
      </c>
      <c r="W13">
        <f>'mean prf 8 exp'!AG13</f>
        <v>27</v>
      </c>
      <c r="X13">
        <f t="shared" si="2"/>
        <v>8.792381118611076E-3</v>
      </c>
      <c r="Y13">
        <f t="shared" si="3"/>
        <v>6.8241433333333327E-3</v>
      </c>
      <c r="Z13">
        <f t="shared" si="4"/>
        <v>9.6247053571428577E-3</v>
      </c>
      <c r="AA13">
        <f t="shared" si="5"/>
        <v>0.23326662166666667</v>
      </c>
      <c r="AB13">
        <f t="shared" si="6"/>
        <v>4.8962567575751736E-2</v>
      </c>
      <c r="AC13">
        <f t="shared" si="7"/>
        <v>0</v>
      </c>
      <c r="AD13">
        <f t="shared" si="8"/>
        <v>5.5437755751072959E-3</v>
      </c>
      <c r="AG13" t="s">
        <v>18</v>
      </c>
      <c r="AH13">
        <v>0.31301419462661295</v>
      </c>
      <c r="AI13">
        <v>26</v>
      </c>
    </row>
    <row r="14" spans="2:35" x14ac:dyDescent="0.2">
      <c r="B14" t="s">
        <v>20</v>
      </c>
      <c r="C14" t="s">
        <v>21</v>
      </c>
      <c r="D14">
        <v>5.1864875047092807E-2</v>
      </c>
      <c r="E14">
        <v>1</v>
      </c>
      <c r="F14">
        <v>0.875</v>
      </c>
      <c r="G14">
        <v>0.66666666666666663</v>
      </c>
      <c r="H14">
        <v>0.97592863185418754</v>
      </c>
      <c r="I14">
        <v>1</v>
      </c>
      <c r="J14">
        <v>2.575107296137339E-2</v>
      </c>
      <c r="K14" t="s">
        <v>20</v>
      </c>
      <c r="L14" s="11">
        <f>agreegated!A12</f>
        <v>0.17035812375000001</v>
      </c>
      <c r="M14" s="11">
        <f>agreegated!B12</f>
        <v>7.92682875E-3</v>
      </c>
      <c r="N14" s="11">
        <f>agreegated!C12</f>
        <v>5.1149912499999999E-2</v>
      </c>
      <c r="O14" s="11">
        <f>agreegated!D12</f>
        <v>0.43566435375000001</v>
      </c>
      <c r="P14" s="11">
        <f>agreegated!E12</f>
        <v>7.4015005124999991E-2</v>
      </c>
      <c r="Q14" s="11">
        <f>agreegated!F12</f>
        <v>9.7143050000000009E-2</v>
      </c>
      <c r="R14" s="12">
        <f>agreegated!G12</f>
        <v>0.16374272612500002</v>
      </c>
      <c r="S14" t="s">
        <v>20</v>
      </c>
      <c r="T14" s="6">
        <f t="shared" si="0"/>
        <v>0.52555447106471198</v>
      </c>
      <c r="U14">
        <f t="shared" si="1"/>
        <v>3</v>
      </c>
      <c r="V14">
        <f>'mean prf 8 exp'!AF14</f>
        <v>0.5189624944128215</v>
      </c>
      <c r="W14">
        <f>'mean prf 8 exp'!AG14</f>
        <v>2</v>
      </c>
      <c r="X14">
        <f t="shared" si="2"/>
        <v>8.8356028015509243E-3</v>
      </c>
      <c r="Y14">
        <f t="shared" si="3"/>
        <v>7.92682875E-3</v>
      </c>
      <c r="Z14">
        <f t="shared" si="4"/>
        <v>4.4756173437499998E-2</v>
      </c>
      <c r="AA14">
        <f t="shared" si="5"/>
        <v>0.29044290249999999</v>
      </c>
      <c r="AB14">
        <f t="shared" si="6"/>
        <v>7.2233362688321923E-2</v>
      </c>
      <c r="AC14">
        <f t="shared" si="7"/>
        <v>9.7143050000000009E-2</v>
      </c>
      <c r="AD14">
        <f t="shared" si="8"/>
        <v>4.2165508873390559E-3</v>
      </c>
      <c r="AG14" t="s">
        <v>20</v>
      </c>
      <c r="AH14">
        <v>0.52555447106471198</v>
      </c>
      <c r="AI14">
        <v>3</v>
      </c>
    </row>
    <row r="15" spans="2:35" x14ac:dyDescent="0.2">
      <c r="B15" t="s">
        <v>22</v>
      </c>
      <c r="C15" t="s">
        <v>23</v>
      </c>
      <c r="D15">
        <v>7.0701996734898909E-2</v>
      </c>
      <c r="E15">
        <v>1</v>
      </c>
      <c r="F15">
        <v>0.9107142857142857</v>
      </c>
      <c r="G15">
        <v>0</v>
      </c>
      <c r="H15">
        <v>0.91517342151811121</v>
      </c>
      <c r="I15">
        <v>1</v>
      </c>
      <c r="J15">
        <v>3.8626609442060089E-2</v>
      </c>
      <c r="K15" t="s">
        <v>22</v>
      </c>
      <c r="L15" s="11">
        <f>agreegated!A13</f>
        <v>0.10831989</v>
      </c>
      <c r="M15" s="11">
        <f>agreegated!B13</f>
        <v>7.92682875E-3</v>
      </c>
      <c r="N15" s="11">
        <f>agreegated!C13</f>
        <v>5.1149912499999999E-2</v>
      </c>
      <c r="O15" s="11">
        <f>agreegated!D13</f>
        <v>0.50379248649999997</v>
      </c>
      <c r="P15" s="11">
        <f>agreegated!E13</f>
        <v>7.4015005124999991E-2</v>
      </c>
      <c r="Q15" s="11">
        <f>agreegated!F13</f>
        <v>9.7143050000000009E-2</v>
      </c>
      <c r="R15" s="12">
        <f>agreegated!G13</f>
        <v>0.15765282712500001</v>
      </c>
      <c r="S15" t="s">
        <v>22</v>
      </c>
      <c r="T15" s="6">
        <f t="shared" si="0"/>
        <v>0.2331374269506111</v>
      </c>
      <c r="U15">
        <f t="shared" si="1"/>
        <v>32</v>
      </c>
      <c r="V15">
        <f>'mean prf 8 exp'!AF15</f>
        <v>0.31419450869278881</v>
      </c>
      <c r="W15">
        <f>'mean prf 8 exp'!AG15</f>
        <v>28</v>
      </c>
      <c r="X15">
        <f t="shared" si="2"/>
        <v>7.6584325091046089E-3</v>
      </c>
      <c r="Y15">
        <f t="shared" si="3"/>
        <v>7.92682875E-3</v>
      </c>
      <c r="Z15">
        <f t="shared" si="4"/>
        <v>4.6582956026785714E-2</v>
      </c>
      <c r="AA15">
        <f t="shared" si="5"/>
        <v>0</v>
      </c>
      <c r="AB15">
        <f t="shared" si="6"/>
        <v>6.7736565483926772E-2</v>
      </c>
      <c r="AC15">
        <f t="shared" si="7"/>
        <v>9.7143050000000009E-2</v>
      </c>
      <c r="AD15">
        <f t="shared" si="8"/>
        <v>6.089594180793992E-3</v>
      </c>
      <c r="AG15" t="s">
        <v>22</v>
      </c>
      <c r="AH15">
        <v>0.2331374269506111</v>
      </c>
      <c r="AI15">
        <v>32</v>
      </c>
    </row>
    <row r="16" spans="2:35" x14ac:dyDescent="0.2">
      <c r="B16" t="s">
        <v>24</v>
      </c>
      <c r="C16" t="s">
        <v>25</v>
      </c>
      <c r="D16">
        <v>7.5097325128720332E-2</v>
      </c>
      <c r="E16">
        <v>1</v>
      </c>
      <c r="F16">
        <v>0.7857142857142857</v>
      </c>
      <c r="G16">
        <v>0.66666666666666663</v>
      </c>
      <c r="H16">
        <v>0.9628547258325002</v>
      </c>
      <c r="I16">
        <v>0.6</v>
      </c>
      <c r="J16">
        <v>4.1373390557939912E-2</v>
      </c>
      <c r="K16" t="s">
        <v>24</v>
      </c>
      <c r="L16" s="11">
        <f>agreegated!A14</f>
        <v>0.17035812375000001</v>
      </c>
      <c r="M16" s="11">
        <f>agreegated!B14</f>
        <v>7.92682875E-3</v>
      </c>
      <c r="N16" s="11">
        <f>agreegated!C14</f>
        <v>1.2249625E-2</v>
      </c>
      <c r="O16" s="11">
        <f>agreegated!D14</f>
        <v>0.34989993250000001</v>
      </c>
      <c r="P16" s="11">
        <f>agreegated!E14</f>
        <v>6.9326256375000006E-2</v>
      </c>
      <c r="Q16" s="11">
        <f>agreegated!F14</f>
        <v>0.2264965075</v>
      </c>
      <c r="R16" s="12">
        <f>agreegated!G14</f>
        <v>0.16374272612500002</v>
      </c>
      <c r="S16" t="s">
        <v>24</v>
      </c>
      <c r="T16" s="6">
        <f t="shared" si="0"/>
        <v>0.47303520501531771</v>
      </c>
      <c r="U16">
        <f t="shared" si="1"/>
        <v>7</v>
      </c>
      <c r="V16">
        <f>'mean prf 8 exp'!AF16</f>
        <v>0.45056126984664191</v>
      </c>
      <c r="W16">
        <f>'mean prf 8 exp'!AG16</f>
        <v>7</v>
      </c>
      <c r="X16">
        <f t="shared" si="2"/>
        <v>1.2793439407572523E-2</v>
      </c>
      <c r="Y16">
        <f t="shared" si="3"/>
        <v>7.92682875E-3</v>
      </c>
      <c r="Z16">
        <f t="shared" si="4"/>
        <v>9.6247053571428577E-3</v>
      </c>
      <c r="AA16">
        <f t="shared" si="5"/>
        <v>0.23326662166666667</v>
      </c>
      <c r="AB16">
        <f t="shared" si="6"/>
        <v>6.6751113574944246E-2</v>
      </c>
      <c r="AC16">
        <f t="shared" si="7"/>
        <v>0.1358979045</v>
      </c>
      <c r="AD16">
        <f t="shared" si="8"/>
        <v>6.7745917589914165E-3</v>
      </c>
      <c r="AG16" t="s">
        <v>24</v>
      </c>
      <c r="AH16">
        <v>0.47303520501531771</v>
      </c>
      <c r="AI16">
        <v>7</v>
      </c>
    </row>
    <row r="17" spans="2:35" x14ac:dyDescent="0.2">
      <c r="B17" t="s">
        <v>26</v>
      </c>
      <c r="C17" t="s">
        <v>27</v>
      </c>
      <c r="D17">
        <v>0</v>
      </c>
      <c r="E17">
        <v>1</v>
      </c>
      <c r="F17">
        <v>0.875</v>
      </c>
      <c r="G17">
        <v>0.66666666666666663</v>
      </c>
      <c r="H17">
        <v>0.96669999230946702</v>
      </c>
      <c r="I17">
        <v>0.8</v>
      </c>
      <c r="J17">
        <v>1.8884120171673818E-2</v>
      </c>
      <c r="K17" t="s">
        <v>26</v>
      </c>
      <c r="L17" s="11">
        <f>agreegated!A15</f>
        <v>0.19597252999999998</v>
      </c>
      <c r="M17" s="11">
        <f>agreegated!B15</f>
        <v>7.92682875E-3</v>
      </c>
      <c r="N17" s="11">
        <f>agreegated!C15</f>
        <v>1.2249625E-2</v>
      </c>
      <c r="O17" s="11">
        <f>agreegated!D15</f>
        <v>0.43566435375000001</v>
      </c>
      <c r="P17" s="11">
        <f>agreegated!E15</f>
        <v>6.9326256375000006E-2</v>
      </c>
      <c r="Q17" s="11">
        <f>agreegated!F15</f>
        <v>0.14073208625</v>
      </c>
      <c r="R17" s="12">
        <f>agreegated!G15</f>
        <v>0.13812831987500002</v>
      </c>
      <c r="S17" t="s">
        <v>26</v>
      </c>
      <c r="T17" s="6">
        <f t="shared" si="0"/>
        <v>0.49129994542118754</v>
      </c>
      <c r="U17">
        <f t="shared" si="1"/>
        <v>6</v>
      </c>
      <c r="V17">
        <f>'mean prf 8 exp'!AF17</f>
        <v>0.48018514040940591</v>
      </c>
      <c r="W17">
        <f>'mean prf 8 exp'!AG17</f>
        <v>4</v>
      </c>
      <c r="X17">
        <f t="shared" si="2"/>
        <v>0</v>
      </c>
      <c r="Y17">
        <f t="shared" si="3"/>
        <v>7.92682875E-3</v>
      </c>
      <c r="Z17">
        <f t="shared" si="4"/>
        <v>1.0718421875E-2</v>
      </c>
      <c r="AA17">
        <f t="shared" si="5"/>
        <v>0.29044290249999999</v>
      </c>
      <c r="AB17">
        <f t="shared" si="6"/>
        <v>6.7017691504556651E-2</v>
      </c>
      <c r="AC17">
        <f t="shared" si="7"/>
        <v>0.112585669</v>
      </c>
      <c r="AD17">
        <f t="shared" si="8"/>
        <v>2.6084317916309015E-3</v>
      </c>
      <c r="AG17" t="s">
        <v>26</v>
      </c>
      <c r="AH17">
        <v>0.49129994542118754</v>
      </c>
      <c r="AI17">
        <v>6</v>
      </c>
    </row>
    <row r="18" spans="2:35" x14ac:dyDescent="0.2">
      <c r="B18" t="s">
        <v>28</v>
      </c>
      <c r="C18" t="s">
        <v>29</v>
      </c>
      <c r="D18">
        <v>1.4190631671480597E-2</v>
      </c>
      <c r="E18">
        <v>1</v>
      </c>
      <c r="F18">
        <v>0.7678571428571429</v>
      </c>
      <c r="G18">
        <v>0.66666666666666663</v>
      </c>
      <c r="H18">
        <v>0.91824963469968468</v>
      </c>
      <c r="I18">
        <v>0.6</v>
      </c>
      <c r="J18">
        <v>0</v>
      </c>
      <c r="K18" t="s">
        <v>28</v>
      </c>
      <c r="L18" s="11">
        <f>agreegated!A16</f>
        <v>0.17035812375000001</v>
      </c>
      <c r="M18" s="11">
        <f>agreegated!B16</f>
        <v>7.92682875E-3</v>
      </c>
      <c r="N18" s="11">
        <f>agreegated!C16</f>
        <v>1.2249625E-2</v>
      </c>
      <c r="O18" s="11">
        <f>agreegated!D16</f>
        <v>0.34989993250000001</v>
      </c>
      <c r="P18" s="11">
        <f>agreegated!E16</f>
        <v>6.9326256375000006E-2</v>
      </c>
      <c r="Q18" s="11">
        <f>agreegated!F16</f>
        <v>0.2264965075</v>
      </c>
      <c r="R18" s="12">
        <f>agreegated!G16</f>
        <v>0.16374272612500002</v>
      </c>
      <c r="S18" t="s">
        <v>28</v>
      </c>
      <c r="T18" s="6">
        <f t="shared" si="0"/>
        <v>0.45257361594805928</v>
      </c>
      <c r="U18">
        <f t="shared" si="1"/>
        <v>10</v>
      </c>
      <c r="V18">
        <f>'mean prf 8 exp'!AF18</f>
        <v>0.43752124659290503</v>
      </c>
      <c r="W18">
        <f>'mean prf 8 exp'!AG18</f>
        <v>8</v>
      </c>
      <c r="X18">
        <f t="shared" si="2"/>
        <v>2.4174893863807608E-3</v>
      </c>
      <c r="Y18">
        <f t="shared" si="3"/>
        <v>7.92682875E-3</v>
      </c>
      <c r="Z18">
        <f t="shared" si="4"/>
        <v>9.4059620535714289E-3</v>
      </c>
      <c r="AA18">
        <f t="shared" si="5"/>
        <v>0.23326662166666667</v>
      </c>
      <c r="AB18">
        <f t="shared" si="6"/>
        <v>6.3658809591440435E-2</v>
      </c>
      <c r="AC18">
        <f t="shared" si="7"/>
        <v>0.1358979045</v>
      </c>
      <c r="AD18">
        <f t="shared" si="8"/>
        <v>0</v>
      </c>
      <c r="AG18" t="s">
        <v>28</v>
      </c>
      <c r="AH18">
        <v>0.45257361594805928</v>
      </c>
      <c r="AI18">
        <v>10</v>
      </c>
    </row>
    <row r="19" spans="2:35" x14ac:dyDescent="0.2">
      <c r="B19" t="s">
        <v>30</v>
      </c>
      <c r="C19" t="s">
        <v>31</v>
      </c>
      <c r="D19">
        <v>1.4190631671480597E-2</v>
      </c>
      <c r="E19">
        <v>0.33333333333333331</v>
      </c>
      <c r="F19">
        <v>0.7678571428571429</v>
      </c>
      <c r="G19">
        <v>0.66666666666666663</v>
      </c>
      <c r="H19">
        <v>0.91517342151811121</v>
      </c>
      <c r="I19">
        <v>0.6</v>
      </c>
      <c r="J19">
        <v>0</v>
      </c>
      <c r="K19" t="s">
        <v>30</v>
      </c>
      <c r="L19" s="11">
        <f>agreegated!A17</f>
        <v>0.17035812375000001</v>
      </c>
      <c r="M19" s="11">
        <f>agreegated!B17</f>
        <v>1.4809386250000001E-2</v>
      </c>
      <c r="N19" s="11">
        <f>agreegated!C17</f>
        <v>1.2249625E-2</v>
      </c>
      <c r="O19" s="11">
        <f>agreegated!D17</f>
        <v>0.34989993250000001</v>
      </c>
      <c r="P19" s="11">
        <f>agreegated!E17</f>
        <v>6.7016870124999989E-2</v>
      </c>
      <c r="Q19" s="11">
        <f>agreegated!F17</f>
        <v>0.22192333624999999</v>
      </c>
      <c r="R19" s="12">
        <f>agreegated!G17</f>
        <v>0.16374272612500002</v>
      </c>
      <c r="S19" t="s">
        <v>30</v>
      </c>
      <c r="T19" s="6">
        <f t="shared" si="0"/>
        <v>0.4445125952716833</v>
      </c>
      <c r="U19">
        <f t="shared" si="1"/>
        <v>11</v>
      </c>
      <c r="V19">
        <f>'mean prf 8 exp'!AF19</f>
        <v>0.41809038007469768</v>
      </c>
      <c r="W19">
        <f>'mean prf 8 exp'!AG19</f>
        <v>11</v>
      </c>
      <c r="X19">
        <f t="shared" si="2"/>
        <v>2.4174893863807608E-3</v>
      </c>
      <c r="Y19">
        <f t="shared" si="3"/>
        <v>4.9364620833333333E-3</v>
      </c>
      <c r="Z19">
        <f t="shared" si="4"/>
        <v>9.4059620535714289E-3</v>
      </c>
      <c r="AA19">
        <f t="shared" si="5"/>
        <v>0.23326662166666667</v>
      </c>
      <c r="AB19">
        <f t="shared" si="6"/>
        <v>6.133205833173113E-2</v>
      </c>
      <c r="AC19">
        <f t="shared" si="7"/>
        <v>0.13315400175</v>
      </c>
      <c r="AD19">
        <f t="shared" si="8"/>
        <v>0</v>
      </c>
      <c r="AG19" t="s">
        <v>30</v>
      </c>
      <c r="AH19">
        <v>0.4445125952716833</v>
      </c>
      <c r="AI19">
        <v>11</v>
      </c>
    </row>
    <row r="20" spans="2:35" x14ac:dyDescent="0.2">
      <c r="B20" t="s">
        <v>32</v>
      </c>
      <c r="C20" t="s">
        <v>33</v>
      </c>
      <c r="D20">
        <v>7.0701996734898909E-2</v>
      </c>
      <c r="E20">
        <v>1</v>
      </c>
      <c r="F20">
        <v>0</v>
      </c>
      <c r="G20">
        <v>0.66666666666666663</v>
      </c>
      <c r="H20">
        <v>0</v>
      </c>
      <c r="I20">
        <v>0.8</v>
      </c>
      <c r="J20">
        <v>3.8626609442060089E-2</v>
      </c>
      <c r="K20" t="s">
        <v>32</v>
      </c>
      <c r="L20" s="11">
        <f>agreegated!A18</f>
        <v>0.11949863875000001</v>
      </c>
      <c r="M20" s="11">
        <f>agreegated!B18</f>
        <v>7.92682875E-3</v>
      </c>
      <c r="N20" s="11">
        <f>agreegated!C18</f>
        <v>0.13418996250000001</v>
      </c>
      <c r="O20" s="11">
        <f>agreegated!D18</f>
        <v>0.37511626625</v>
      </c>
      <c r="P20" s="11">
        <f>agreegated!E18</f>
        <v>0.10298801625000001</v>
      </c>
      <c r="Q20" s="11">
        <f>agreegated!F18</f>
        <v>9.7143050000000009E-2</v>
      </c>
      <c r="R20" s="12">
        <f>agreegated!G18</f>
        <v>0.16313723750000003</v>
      </c>
      <c r="S20" t="s">
        <v>32</v>
      </c>
      <c r="T20" s="6">
        <f t="shared" si="0"/>
        <v>0.35046901030842975</v>
      </c>
      <c r="U20">
        <f t="shared" si="1"/>
        <v>20</v>
      </c>
      <c r="V20">
        <f>'mean prf 8 exp'!AF20</f>
        <v>0.37613110163920138</v>
      </c>
      <c r="W20">
        <f>'mean prf 8 exp'!AG20</f>
        <v>20</v>
      </c>
      <c r="X20">
        <f t="shared" si="2"/>
        <v>8.4487923667273656E-3</v>
      </c>
      <c r="Y20">
        <f t="shared" si="3"/>
        <v>7.92682875E-3</v>
      </c>
      <c r="Z20">
        <f t="shared" si="4"/>
        <v>0</v>
      </c>
      <c r="AA20">
        <f t="shared" si="5"/>
        <v>0.25007751083333329</v>
      </c>
      <c r="AB20">
        <f t="shared" si="6"/>
        <v>0</v>
      </c>
      <c r="AC20">
        <f t="shared" si="7"/>
        <v>7.771444000000001E-2</v>
      </c>
      <c r="AD20">
        <f t="shared" si="8"/>
        <v>6.3014383583691004E-3</v>
      </c>
      <c r="AG20" t="s">
        <v>32</v>
      </c>
      <c r="AH20">
        <v>0.35046901030842975</v>
      </c>
      <c r="AI20">
        <v>20</v>
      </c>
    </row>
    <row r="21" spans="2:35" x14ac:dyDescent="0.2">
      <c r="B21" t="s">
        <v>34</v>
      </c>
      <c r="C21" t="s">
        <v>35</v>
      </c>
      <c r="D21">
        <v>6.8190380509858095E-2</v>
      </c>
      <c r="E21">
        <v>0.33333333333333331</v>
      </c>
      <c r="F21">
        <v>0.7678571428571429</v>
      </c>
      <c r="G21">
        <v>0.66666666666666663</v>
      </c>
      <c r="H21">
        <v>0.91517342151811121</v>
      </c>
      <c r="I21">
        <v>0.6</v>
      </c>
      <c r="J21">
        <v>3.6909871244635191E-2</v>
      </c>
      <c r="K21" t="s">
        <v>34</v>
      </c>
      <c r="L21" s="11">
        <f>agreegated!A19</f>
        <v>0.17035812375000001</v>
      </c>
      <c r="M21" s="11">
        <f>agreegated!B19</f>
        <v>1.4809386250000001E-2</v>
      </c>
      <c r="N21" s="11">
        <f>agreegated!C19</f>
        <v>1.2249625E-2</v>
      </c>
      <c r="O21" s="11">
        <f>agreegated!D19</f>
        <v>0.34989993250000001</v>
      </c>
      <c r="P21" s="11">
        <f>agreegated!E19</f>
        <v>6.7016870124999989E-2</v>
      </c>
      <c r="Q21" s="11">
        <f>agreegated!F19</f>
        <v>0.22192333624999999</v>
      </c>
      <c r="R21" s="12">
        <f>agreegated!G19</f>
        <v>0.16374272612500002</v>
      </c>
      <c r="S21" t="s">
        <v>34</v>
      </c>
      <c r="T21" s="6">
        <f t="shared" si="0"/>
        <v>0.45975561410527988</v>
      </c>
      <c r="U21">
        <f t="shared" si="1"/>
        <v>9</v>
      </c>
      <c r="V21">
        <f>'mean prf 8 exp'!AF21</f>
        <v>0.42640348318648214</v>
      </c>
      <c r="W21">
        <f>'mean prf 8 exp'!AG21</f>
        <v>10</v>
      </c>
      <c r="X21">
        <f t="shared" si="2"/>
        <v>1.1616785281457993E-2</v>
      </c>
      <c r="Y21">
        <f t="shared" si="3"/>
        <v>4.9364620833333333E-3</v>
      </c>
      <c r="Z21">
        <f t="shared" si="4"/>
        <v>9.4059620535714289E-3</v>
      </c>
      <c r="AA21">
        <f t="shared" si="5"/>
        <v>0.23326662166666667</v>
      </c>
      <c r="AB21">
        <f t="shared" si="6"/>
        <v>6.133205833173113E-2</v>
      </c>
      <c r="AC21">
        <f t="shared" si="7"/>
        <v>0.13315400175</v>
      </c>
      <c r="AD21">
        <f t="shared" si="8"/>
        <v>6.0437229385193131E-3</v>
      </c>
      <c r="AG21" t="s">
        <v>34</v>
      </c>
      <c r="AH21">
        <v>0.45975561410527988</v>
      </c>
      <c r="AI21">
        <v>9</v>
      </c>
    </row>
    <row r="22" spans="2:35" x14ac:dyDescent="0.2">
      <c r="B22" t="s">
        <v>36</v>
      </c>
      <c r="C22" t="s">
        <v>37</v>
      </c>
      <c r="D22">
        <v>0.74883837749591864</v>
      </c>
      <c r="E22">
        <v>0.66666666666666663</v>
      </c>
      <c r="F22">
        <v>0.9821428571428571</v>
      </c>
      <c r="G22">
        <v>0</v>
      </c>
      <c r="H22">
        <v>0.98515727139890796</v>
      </c>
      <c r="I22">
        <v>0.8</v>
      </c>
      <c r="J22">
        <v>0.50214592274678116</v>
      </c>
      <c r="K22" t="s">
        <v>36</v>
      </c>
      <c r="L22" s="11">
        <f>agreegated!A20</f>
        <v>0.10374671874999999</v>
      </c>
      <c r="M22" s="11">
        <f>agreegated!B20</f>
        <v>1.4809386250000001E-2</v>
      </c>
      <c r="N22" s="11">
        <f>agreegated!C20</f>
        <v>1.2249625E-2</v>
      </c>
      <c r="O22" s="11">
        <f>agreegated!D20</f>
        <v>0.50379248649999997</v>
      </c>
      <c r="P22" s="11">
        <f>agreegated!E20</f>
        <v>6.7016870124999989E-2</v>
      </c>
      <c r="Q22" s="11">
        <f>agreegated!F20</f>
        <v>0.14073208625</v>
      </c>
      <c r="R22" s="12">
        <f>agreegated!G20</f>
        <v>0.15765282712500001</v>
      </c>
      <c r="S22" t="s">
        <v>36</v>
      </c>
      <c r="T22" s="6">
        <f t="shared" si="0"/>
        <v>0.3573658806627325</v>
      </c>
      <c r="U22">
        <f t="shared" si="1"/>
        <v>18</v>
      </c>
      <c r="V22">
        <f>'mean prf 8 exp'!AF22</f>
        <v>0.38503715287231283</v>
      </c>
      <c r="W22">
        <f>'mean prf 8 exp'!AG22</f>
        <v>18</v>
      </c>
      <c r="X22">
        <f t="shared" si="2"/>
        <v>7.7689524539275398E-2</v>
      </c>
      <c r="Y22">
        <f t="shared" si="3"/>
        <v>9.8729241666666665E-3</v>
      </c>
      <c r="Z22">
        <f t="shared" si="4"/>
        <v>1.2030881696428571E-2</v>
      </c>
      <c r="AA22">
        <f t="shared" si="5"/>
        <v>0</v>
      </c>
      <c r="AB22">
        <f t="shared" si="6"/>
        <v>6.6022156910039986E-2</v>
      </c>
      <c r="AC22">
        <f t="shared" si="7"/>
        <v>0.112585669</v>
      </c>
      <c r="AD22">
        <f t="shared" si="8"/>
        <v>7.9164724350321902E-2</v>
      </c>
      <c r="AG22" t="s">
        <v>36</v>
      </c>
      <c r="AH22">
        <v>0.3573658806627325</v>
      </c>
      <c r="AI22">
        <v>18</v>
      </c>
    </row>
    <row r="23" spans="2:35" x14ac:dyDescent="0.2">
      <c r="B23" t="s">
        <v>38</v>
      </c>
      <c r="C23" t="s">
        <v>39</v>
      </c>
      <c r="D23">
        <v>5.1864875047092807E-2</v>
      </c>
      <c r="E23">
        <v>0.33333333333333331</v>
      </c>
      <c r="F23">
        <v>0.9285714285714286</v>
      </c>
      <c r="G23">
        <v>0</v>
      </c>
      <c r="H23">
        <v>0.95516419287856646</v>
      </c>
      <c r="I23">
        <v>0.8</v>
      </c>
      <c r="J23">
        <v>2.575107296137339E-2</v>
      </c>
      <c r="K23" t="s">
        <v>38</v>
      </c>
      <c r="L23" s="11">
        <f>agreegated!A21</f>
        <v>0.10831989</v>
      </c>
      <c r="M23" s="11">
        <f>agreegated!B21</f>
        <v>1.0236215E-2</v>
      </c>
      <c r="N23" s="11">
        <f>agreegated!C21</f>
        <v>1.2249625E-2</v>
      </c>
      <c r="O23" s="11">
        <f>agreegated!D21</f>
        <v>0.50379248649999997</v>
      </c>
      <c r="P23" s="11">
        <f>agreegated!E21</f>
        <v>6.7016870124999989E-2</v>
      </c>
      <c r="Q23" s="11">
        <f>agreegated!F21</f>
        <v>0.14073208625</v>
      </c>
      <c r="R23" s="12">
        <f>agreegated!G21</f>
        <v>0.15765282712500001</v>
      </c>
      <c r="S23" t="s">
        <v>38</v>
      </c>
      <c r="T23" s="6">
        <f t="shared" si="0"/>
        <v>0.20106223412840177</v>
      </c>
      <c r="U23">
        <f t="shared" si="1"/>
        <v>38</v>
      </c>
      <c r="V23">
        <f>'mean prf 8 exp'!AF23</f>
        <v>0.26284405020361257</v>
      </c>
      <c r="W23">
        <f>'mean prf 8 exp'!AG23</f>
        <v>37</v>
      </c>
      <c r="X23">
        <f t="shared" si="2"/>
        <v>5.617997559964838E-3</v>
      </c>
      <c r="Y23">
        <f t="shared" si="3"/>
        <v>3.4120716666666663E-3</v>
      </c>
      <c r="Z23">
        <f t="shared" si="4"/>
        <v>1.1374651785714287E-2</v>
      </c>
      <c r="AA23">
        <f t="shared" si="5"/>
        <v>0</v>
      </c>
      <c r="AB23">
        <f t="shared" si="6"/>
        <v>6.4012114662193323E-2</v>
      </c>
      <c r="AC23">
        <f t="shared" si="7"/>
        <v>0.112585669</v>
      </c>
      <c r="AD23">
        <f t="shared" si="8"/>
        <v>4.0597294538626608E-3</v>
      </c>
      <c r="AG23" t="s">
        <v>38</v>
      </c>
      <c r="AH23">
        <v>0.20106223412840177</v>
      </c>
      <c r="AI23">
        <v>38</v>
      </c>
    </row>
    <row r="24" spans="2:35" x14ac:dyDescent="0.2">
      <c r="B24" t="s">
        <v>40</v>
      </c>
      <c r="C24" t="s">
        <v>41</v>
      </c>
      <c r="D24">
        <v>0.42232826824061281</v>
      </c>
      <c r="E24">
        <v>0.66666666666666663</v>
      </c>
      <c r="F24">
        <v>0.9464285714285714</v>
      </c>
      <c r="G24">
        <v>0</v>
      </c>
      <c r="H24">
        <v>0.91824963469968468</v>
      </c>
      <c r="I24">
        <v>0.6</v>
      </c>
      <c r="J24">
        <v>0.27896995708154504</v>
      </c>
      <c r="K24" t="s">
        <v>40</v>
      </c>
      <c r="L24" s="11">
        <f>agreegated!A22</f>
        <v>0.10831989</v>
      </c>
      <c r="M24" s="11">
        <f>agreegated!B22</f>
        <v>1.0236215E-2</v>
      </c>
      <c r="N24" s="11">
        <f>agreegated!C22</f>
        <v>1.2249625E-2</v>
      </c>
      <c r="O24" s="11">
        <f>agreegated!D22</f>
        <v>0.50379248649999997</v>
      </c>
      <c r="P24" s="11">
        <f>agreegated!E22</f>
        <v>6.7016870124999989E-2</v>
      </c>
      <c r="Q24" s="11">
        <f>agreegated!F22</f>
        <v>0.14073208625</v>
      </c>
      <c r="R24" s="12">
        <f>agreegated!G22</f>
        <v>0.15765282712500001</v>
      </c>
      <c r="S24" t="s">
        <v>40</v>
      </c>
      <c r="T24" s="6">
        <f t="shared" si="0"/>
        <v>0.25412196066017567</v>
      </c>
      <c r="U24">
        <f t="shared" si="1"/>
        <v>29</v>
      </c>
      <c r="V24">
        <f>'mean prf 8 exp'!AF24</f>
        <v>0.2960271392308379</v>
      </c>
      <c r="W24">
        <f>'mean prf 8 exp'!AG24</f>
        <v>29</v>
      </c>
      <c r="X24">
        <f t="shared" si="2"/>
        <v>4.5746551559713675E-2</v>
      </c>
      <c r="Y24">
        <f t="shared" si="3"/>
        <v>6.8241433333333327E-3</v>
      </c>
      <c r="Z24">
        <f t="shared" si="4"/>
        <v>1.1593395089285714E-2</v>
      </c>
      <c r="AA24">
        <f t="shared" si="5"/>
        <v>0</v>
      </c>
      <c r="AB24">
        <f t="shared" si="6"/>
        <v>6.1538216510997452E-2</v>
      </c>
      <c r="AC24">
        <f t="shared" si="7"/>
        <v>8.4439251749999999E-2</v>
      </c>
      <c r="AD24">
        <f t="shared" si="8"/>
        <v>4.398040241684549E-2</v>
      </c>
      <c r="AG24" t="s">
        <v>40</v>
      </c>
      <c r="AH24">
        <v>0.25412196066017567</v>
      </c>
      <c r="AI24">
        <v>29</v>
      </c>
    </row>
    <row r="25" spans="2:35" x14ac:dyDescent="0.2">
      <c r="B25" t="s">
        <v>42</v>
      </c>
      <c r="C25" t="s">
        <v>43</v>
      </c>
      <c r="D25">
        <v>0.3093055381137762</v>
      </c>
      <c r="E25">
        <v>0.66666666666666663</v>
      </c>
      <c r="F25">
        <v>0.9642857142857143</v>
      </c>
      <c r="G25">
        <v>0</v>
      </c>
      <c r="H25">
        <v>0.90363762208721066</v>
      </c>
      <c r="I25">
        <v>0.4</v>
      </c>
      <c r="J25">
        <v>0.20171673819742489</v>
      </c>
      <c r="K25" t="s">
        <v>42</v>
      </c>
      <c r="L25" s="11">
        <f>agreegated!A23</f>
        <v>0.10831989</v>
      </c>
      <c r="M25" s="11">
        <f>agreegated!B23</f>
        <v>1.0236215E-2</v>
      </c>
      <c r="N25" s="11">
        <f>agreegated!C23</f>
        <v>1.2249625E-2</v>
      </c>
      <c r="O25" s="11">
        <f>agreegated!D23</f>
        <v>0.50379248649999997</v>
      </c>
      <c r="P25" s="11">
        <f>agreegated!E23</f>
        <v>6.7016870124999989E-2</v>
      </c>
      <c r="Q25" s="11">
        <f>agreegated!F23</f>
        <v>0.14073208625</v>
      </c>
      <c r="R25" s="12">
        <f>agreegated!G23</f>
        <v>0.15765282712500001</v>
      </c>
      <c r="S25" t="s">
        <v>42</v>
      </c>
      <c r="T25" s="6">
        <f t="shared" si="0"/>
        <v>0.20079323730580545</v>
      </c>
      <c r="U25">
        <f t="shared" si="1"/>
        <v>39</v>
      </c>
      <c r="V25">
        <f>'mean prf 8 exp'!AF25</f>
        <v>0.24639255315519473</v>
      </c>
      <c r="W25">
        <f>'mean prf 8 exp'!AG25</f>
        <v>40</v>
      </c>
      <c r="X25">
        <f t="shared" si="2"/>
        <v>3.3503941864875049E-2</v>
      </c>
      <c r="Y25">
        <f t="shared" si="3"/>
        <v>6.8241433333333327E-3</v>
      </c>
      <c r="Z25">
        <f t="shared" si="4"/>
        <v>1.1812138392857142E-2</v>
      </c>
      <c r="AA25">
        <f t="shared" si="5"/>
        <v>0</v>
      </c>
      <c r="AB25">
        <f t="shared" si="6"/>
        <v>6.055896515948242E-2</v>
      </c>
      <c r="AC25">
        <f t="shared" si="7"/>
        <v>5.62928345E-2</v>
      </c>
      <c r="AD25">
        <f t="shared" si="8"/>
        <v>3.1801214055257508E-2</v>
      </c>
      <c r="AG25" t="s">
        <v>42</v>
      </c>
      <c r="AH25">
        <v>0.20079323730580545</v>
      </c>
      <c r="AI25">
        <v>39</v>
      </c>
    </row>
    <row r="26" spans="2:35" x14ac:dyDescent="0.2">
      <c r="B26" t="s">
        <v>44</v>
      </c>
      <c r="C26" t="s">
        <v>45</v>
      </c>
      <c r="D26">
        <v>5.1864875047092807E-2</v>
      </c>
      <c r="E26">
        <v>0.33333333333333331</v>
      </c>
      <c r="F26">
        <v>0.9285714285714286</v>
      </c>
      <c r="G26">
        <v>0</v>
      </c>
      <c r="H26">
        <v>0.87287549027147582</v>
      </c>
      <c r="I26">
        <v>0.6</v>
      </c>
      <c r="J26">
        <v>0.58798283261802575</v>
      </c>
      <c r="K26" t="s">
        <v>44</v>
      </c>
      <c r="L26" s="11">
        <f>agreegated!A24</f>
        <v>0.14876716249999999</v>
      </c>
      <c r="M26" s="11">
        <f>agreegated!B24</f>
        <v>1.4809386250000001E-2</v>
      </c>
      <c r="N26" s="11">
        <f>agreegated!C24</f>
        <v>1.2249625E-2</v>
      </c>
      <c r="O26" s="11">
        <f>agreegated!D24</f>
        <v>0.50379248649999997</v>
      </c>
      <c r="P26" s="11">
        <f>agreegated!E24</f>
        <v>6.7016870124999989E-2</v>
      </c>
      <c r="Q26" s="11">
        <f>agreegated!F24</f>
        <v>0.14073208625</v>
      </c>
      <c r="R26" s="12">
        <f>agreegated!G24</f>
        <v>0.11263238337500002</v>
      </c>
      <c r="S26" t="s">
        <v>44</v>
      </c>
      <c r="T26" s="6">
        <f t="shared" si="0"/>
        <v>0.23318944710139178</v>
      </c>
      <c r="U26">
        <f t="shared" si="1"/>
        <v>31</v>
      </c>
      <c r="V26">
        <f>'mean prf 8 exp'!AF26</f>
        <v>0.27166873632439886</v>
      </c>
      <c r="W26">
        <f>'mean prf 8 exp'!AG26</f>
        <v>35</v>
      </c>
      <c r="X26">
        <f t="shared" si="2"/>
        <v>7.7157902941730507E-3</v>
      </c>
      <c r="Y26">
        <f t="shared" si="3"/>
        <v>4.9364620833333333E-3</v>
      </c>
      <c r="Z26">
        <f t="shared" si="4"/>
        <v>1.1374651785714287E-2</v>
      </c>
      <c r="AA26">
        <f t="shared" si="5"/>
        <v>0</v>
      </c>
      <c r="AB26">
        <f t="shared" si="6"/>
        <v>5.8497383366819186E-2</v>
      </c>
      <c r="AC26">
        <f t="shared" si="7"/>
        <v>8.4439251749999999E-2</v>
      </c>
      <c r="AD26">
        <f t="shared" si="8"/>
        <v>6.6225907821351945E-2</v>
      </c>
      <c r="AG26" t="s">
        <v>44</v>
      </c>
      <c r="AH26">
        <v>0.23318944710139178</v>
      </c>
      <c r="AI26">
        <v>31</v>
      </c>
    </row>
    <row r="27" spans="2:35" x14ac:dyDescent="0.2">
      <c r="B27" t="s">
        <v>46</v>
      </c>
      <c r="C27" t="s">
        <v>47</v>
      </c>
      <c r="D27">
        <v>7.4469421072460129E-2</v>
      </c>
      <c r="E27">
        <v>0.66666666666666663</v>
      </c>
      <c r="F27">
        <v>0.8214285714285714</v>
      </c>
      <c r="G27">
        <v>0.66666666666666663</v>
      </c>
      <c r="H27">
        <v>0.95516419287856646</v>
      </c>
      <c r="I27">
        <v>0.4</v>
      </c>
      <c r="J27">
        <v>4.1201716738197426E-2</v>
      </c>
      <c r="K27" t="s">
        <v>46</v>
      </c>
      <c r="L27" s="11">
        <f>agreegated!A25</f>
        <v>0.17035812375000001</v>
      </c>
      <c r="M27" s="11">
        <f>agreegated!B25</f>
        <v>1.0236215E-2</v>
      </c>
      <c r="N27" s="11">
        <f>agreegated!C25</f>
        <v>1.2249625E-2</v>
      </c>
      <c r="O27" s="11">
        <f>agreegated!D25</f>
        <v>0.34989993250000001</v>
      </c>
      <c r="P27" s="11">
        <f>agreegated!E25</f>
        <v>6.7016870124999989E-2</v>
      </c>
      <c r="Q27" s="11">
        <f>agreegated!F25</f>
        <v>0.2264965075</v>
      </c>
      <c r="R27" s="12">
        <f>agreegated!G25</f>
        <v>0.16374272612500002</v>
      </c>
      <c r="S27" t="s">
        <v>46</v>
      </c>
      <c r="T27" s="6">
        <f t="shared" si="0"/>
        <v>0.42419662689687454</v>
      </c>
      <c r="U27">
        <f t="shared" si="1"/>
        <v>12</v>
      </c>
      <c r="V27">
        <f>'mean prf 8 exp'!AF27</f>
        <v>0.41020490508775376</v>
      </c>
      <c r="W27">
        <f>'mean prf 8 exp'!AG27</f>
        <v>12</v>
      </c>
      <c r="X27">
        <f t="shared" si="2"/>
        <v>1.268647085065302E-2</v>
      </c>
      <c r="Y27">
        <f t="shared" si="3"/>
        <v>6.8241433333333327E-3</v>
      </c>
      <c r="Z27">
        <f t="shared" si="4"/>
        <v>1.0062191964285714E-2</v>
      </c>
      <c r="AA27">
        <f t="shared" si="5"/>
        <v>0.23326662166666667</v>
      </c>
      <c r="AB27">
        <f t="shared" si="6"/>
        <v>6.4012114662193323E-2</v>
      </c>
      <c r="AC27">
        <f t="shared" si="7"/>
        <v>9.0598603E-2</v>
      </c>
      <c r="AD27">
        <f t="shared" si="8"/>
        <v>6.7464814197424903E-3</v>
      </c>
      <c r="AG27" t="s">
        <v>46</v>
      </c>
      <c r="AH27">
        <v>0.42419662689687454</v>
      </c>
      <c r="AI27">
        <v>12</v>
      </c>
    </row>
    <row r="28" spans="2:35" x14ac:dyDescent="0.2">
      <c r="B28" t="s">
        <v>48</v>
      </c>
      <c r="C28" t="s">
        <v>49</v>
      </c>
      <c r="D28">
        <v>6.8190380509858095E-2</v>
      </c>
      <c r="E28">
        <v>0.66666666666666663</v>
      </c>
      <c r="F28">
        <v>0.7678571428571429</v>
      </c>
      <c r="G28">
        <v>0.66666666666666663</v>
      </c>
      <c r="H28">
        <v>0.91517342151811121</v>
      </c>
      <c r="I28">
        <v>0.6</v>
      </c>
      <c r="J28">
        <v>3.6909871244635191E-2</v>
      </c>
      <c r="K28" t="s">
        <v>48</v>
      </c>
      <c r="L28" s="11">
        <f>agreegated!A26</f>
        <v>0.17035812375000001</v>
      </c>
      <c r="M28" s="11">
        <f>agreegated!B26</f>
        <v>1.0236215E-2</v>
      </c>
      <c r="N28" s="11">
        <f>agreegated!C26</f>
        <v>1.2249625E-2</v>
      </c>
      <c r="O28" s="11">
        <f>agreegated!D26</f>
        <v>0.34989993250000001</v>
      </c>
      <c r="P28" s="11">
        <f>agreegated!E26</f>
        <v>6.7016870124999989E-2</v>
      </c>
      <c r="Q28" s="11">
        <f>agreegated!F26</f>
        <v>0.2264965075</v>
      </c>
      <c r="R28" s="12">
        <f>agreegated!G26</f>
        <v>0.16374272612500002</v>
      </c>
      <c r="S28" t="s">
        <v>48</v>
      </c>
      <c r="T28" s="6">
        <f t="shared" si="0"/>
        <v>0.46438719810527984</v>
      </c>
      <c r="U28">
        <f t="shared" si="1"/>
        <v>8</v>
      </c>
      <c r="V28">
        <f>'mean prf 8 exp'!AF28</f>
        <v>0.43603317256148211</v>
      </c>
      <c r="W28">
        <f>'mean prf 8 exp'!AG28</f>
        <v>9</v>
      </c>
      <c r="X28">
        <f t="shared" si="2"/>
        <v>1.1616785281457993E-2</v>
      </c>
      <c r="Y28">
        <f t="shared" si="3"/>
        <v>6.8241433333333327E-3</v>
      </c>
      <c r="Z28">
        <f t="shared" si="4"/>
        <v>9.4059620535714289E-3</v>
      </c>
      <c r="AA28">
        <f t="shared" si="5"/>
        <v>0.23326662166666667</v>
      </c>
      <c r="AB28">
        <f t="shared" si="6"/>
        <v>6.133205833173113E-2</v>
      </c>
      <c r="AC28">
        <f t="shared" si="7"/>
        <v>0.1358979045</v>
      </c>
      <c r="AD28">
        <f t="shared" si="8"/>
        <v>6.0437229385193131E-3</v>
      </c>
      <c r="AG28" t="s">
        <v>48</v>
      </c>
      <c r="AH28">
        <v>0.46438719810527984</v>
      </c>
      <c r="AI28">
        <v>8</v>
      </c>
    </row>
    <row r="29" spans="2:35" x14ac:dyDescent="0.2">
      <c r="B29" t="s">
        <v>50</v>
      </c>
      <c r="C29" t="s">
        <v>51</v>
      </c>
      <c r="D29">
        <v>0.24651513248775586</v>
      </c>
      <c r="E29">
        <v>0.66666666666666663</v>
      </c>
      <c r="F29">
        <v>0.8035714285714286</v>
      </c>
      <c r="G29">
        <v>0.66666666666666663</v>
      </c>
      <c r="H29">
        <v>0.8636468507267554</v>
      </c>
      <c r="I29">
        <v>0.6</v>
      </c>
      <c r="J29">
        <v>0.15879828326180256</v>
      </c>
      <c r="K29" t="s">
        <v>50</v>
      </c>
      <c r="L29" s="11">
        <f>agreegated!A27</f>
        <v>0.17035812375000001</v>
      </c>
      <c r="M29" s="11">
        <f>agreegated!B27</f>
        <v>1.0236215E-2</v>
      </c>
      <c r="N29" s="11">
        <f>agreegated!C27</f>
        <v>1.2249625E-2</v>
      </c>
      <c r="O29" s="11">
        <f>agreegated!D27</f>
        <v>0.34989993250000001</v>
      </c>
      <c r="P29" s="11">
        <f>agreegated!E27</f>
        <v>6.7016870124999989E-2</v>
      </c>
      <c r="Q29" s="11">
        <f>agreegated!F27</f>
        <v>0.2264965075</v>
      </c>
      <c r="R29" s="12">
        <f>agreegated!G27</f>
        <v>0.16374272612500002</v>
      </c>
      <c r="S29" t="s">
        <v>50</v>
      </c>
      <c r="T29" s="6">
        <f t="shared" si="0"/>
        <v>0.5117089462415888</v>
      </c>
      <c r="U29">
        <f t="shared" si="1"/>
        <v>4</v>
      </c>
      <c r="V29">
        <f>'mean prf 8 exp'!AF29</f>
        <v>0.46300957818940347</v>
      </c>
      <c r="W29">
        <f>'mean prf 8 exp'!AG29</f>
        <v>6</v>
      </c>
      <c r="X29">
        <f t="shared" si="2"/>
        <v>4.1995855446596758E-2</v>
      </c>
      <c r="Y29">
        <f t="shared" si="3"/>
        <v>6.8241433333333327E-3</v>
      </c>
      <c r="Z29">
        <f t="shared" si="4"/>
        <v>9.8434486607142865E-3</v>
      </c>
      <c r="AA29">
        <f t="shared" si="5"/>
        <v>0.23326662166666667</v>
      </c>
      <c r="AB29">
        <f t="shared" si="6"/>
        <v>5.787890882902022E-2</v>
      </c>
      <c r="AC29">
        <f t="shared" si="7"/>
        <v>0.1358979045</v>
      </c>
      <c r="AD29">
        <f t="shared" si="8"/>
        <v>2.6002063805257512E-2</v>
      </c>
      <c r="AG29" t="s">
        <v>50</v>
      </c>
      <c r="AH29">
        <v>0.5117089462415888</v>
      </c>
      <c r="AI29">
        <v>4</v>
      </c>
    </row>
    <row r="30" spans="2:35" x14ac:dyDescent="0.2">
      <c r="B30" t="s">
        <v>52</v>
      </c>
      <c r="C30" t="s">
        <v>53</v>
      </c>
      <c r="D30">
        <v>7.6981037297500943E-2</v>
      </c>
      <c r="E30">
        <v>0.66666666666666663</v>
      </c>
      <c r="F30">
        <v>0.8214285714285714</v>
      </c>
      <c r="G30">
        <v>0.66666666666666663</v>
      </c>
      <c r="H30">
        <v>0.94209028685687923</v>
      </c>
      <c r="I30">
        <v>0.4</v>
      </c>
      <c r="J30">
        <v>4.2918454935622317E-2</v>
      </c>
      <c r="K30" t="s">
        <v>52</v>
      </c>
      <c r="L30" s="11">
        <f>agreegated!A28</f>
        <v>0.17035812375000001</v>
      </c>
      <c r="M30" s="11">
        <f>agreegated!B28</f>
        <v>1.0236215E-2</v>
      </c>
      <c r="N30" s="11">
        <f>agreegated!C28</f>
        <v>1.2249625E-2</v>
      </c>
      <c r="O30" s="11">
        <f>agreegated!D28</f>
        <v>0.34989993250000001</v>
      </c>
      <c r="P30" s="11">
        <f>agreegated!E28</f>
        <v>6.7016870124999989E-2</v>
      </c>
      <c r="Q30" s="11">
        <f>agreegated!F28</f>
        <v>0.2264965075</v>
      </c>
      <c r="R30" s="12">
        <f>agreegated!G28</f>
        <v>0.16374272612500002</v>
      </c>
      <c r="S30" t="s">
        <v>52</v>
      </c>
      <c r="T30" s="6">
        <f t="shared" si="0"/>
        <v>0.42402943225515993</v>
      </c>
      <c r="U30">
        <f t="shared" si="1"/>
        <v>13</v>
      </c>
      <c r="V30">
        <f>'mean prf 8 exp'!AF30</f>
        <v>0.4098627380315602</v>
      </c>
      <c r="W30">
        <f>'mean prf 8 exp'!AG30</f>
        <v>13</v>
      </c>
      <c r="X30">
        <f t="shared" si="2"/>
        <v>1.3114345078331032E-2</v>
      </c>
      <c r="Y30">
        <f t="shared" si="3"/>
        <v>6.8241433333333327E-3</v>
      </c>
      <c r="Z30">
        <f t="shared" si="4"/>
        <v>1.0062191964285714E-2</v>
      </c>
      <c r="AA30">
        <f t="shared" si="5"/>
        <v>0.23326662166666667</v>
      </c>
      <c r="AB30">
        <f t="shared" si="6"/>
        <v>6.3135942400311465E-2</v>
      </c>
      <c r="AC30">
        <f t="shared" si="7"/>
        <v>9.0598603E-2</v>
      </c>
      <c r="AD30">
        <f t="shared" si="8"/>
        <v>7.0275848122317601E-3</v>
      </c>
      <c r="AG30" t="s">
        <v>52</v>
      </c>
      <c r="AH30">
        <v>0.42402943225515993</v>
      </c>
      <c r="AI30">
        <v>13</v>
      </c>
    </row>
    <row r="31" spans="2:35" x14ac:dyDescent="0.2">
      <c r="B31" t="s">
        <v>54</v>
      </c>
      <c r="C31" t="s">
        <v>55</v>
      </c>
      <c r="D31">
        <v>0.18372472686173552</v>
      </c>
      <c r="E31">
        <v>0.66666666666666663</v>
      </c>
      <c r="F31">
        <v>0.7857142857142857</v>
      </c>
      <c r="G31">
        <v>0.66666666666666663</v>
      </c>
      <c r="H31">
        <v>0.93824502037991231</v>
      </c>
      <c r="I31">
        <v>0</v>
      </c>
      <c r="J31">
        <v>0.11587982832618025</v>
      </c>
      <c r="K31" t="s">
        <v>54</v>
      </c>
      <c r="L31" s="11">
        <f>agreegated!A29</f>
        <v>0.1364790075</v>
      </c>
      <c r="M31" s="11">
        <f>agreegated!B29</f>
        <v>1.0236215E-2</v>
      </c>
      <c r="N31" s="11">
        <f>agreegated!C29</f>
        <v>1.2249625E-2</v>
      </c>
      <c r="O31" s="11">
        <f>agreegated!D29</f>
        <v>0.34989993250000001</v>
      </c>
      <c r="P31" s="11">
        <f>agreegated!E29</f>
        <v>6.7016870124999989E-2</v>
      </c>
      <c r="Q31" s="11">
        <f>agreegated!F29</f>
        <v>0.26265588625000003</v>
      </c>
      <c r="R31" s="12">
        <f>agreegated!G29</f>
        <v>0.161462463625</v>
      </c>
      <c r="S31" t="s">
        <v>54</v>
      </c>
      <c r="T31" s="6">
        <f t="shared" si="0"/>
        <v>0.3563785259746568</v>
      </c>
      <c r="U31">
        <f t="shared" si="1"/>
        <v>19</v>
      </c>
      <c r="V31">
        <f>'mean prf 8 exp'!AF31</f>
        <v>0.35844774913695454</v>
      </c>
      <c r="W31">
        <f>'mean prf 8 exp'!AG31</f>
        <v>23</v>
      </c>
      <c r="X31">
        <f t="shared" si="2"/>
        <v>2.5074568375298253E-2</v>
      </c>
      <c r="Y31">
        <f t="shared" si="3"/>
        <v>6.8241433333333327E-3</v>
      </c>
      <c r="Z31">
        <f t="shared" si="4"/>
        <v>9.6247053571428577E-3</v>
      </c>
      <c r="AA31">
        <f t="shared" si="5"/>
        <v>0.23326662166666667</v>
      </c>
      <c r="AB31">
        <f t="shared" si="6"/>
        <v>6.2878244676228545E-2</v>
      </c>
      <c r="AC31">
        <f t="shared" si="7"/>
        <v>0</v>
      </c>
      <c r="AD31">
        <f t="shared" si="8"/>
        <v>1.8710242565987124E-2</v>
      </c>
      <c r="AG31" t="s">
        <v>54</v>
      </c>
      <c r="AH31">
        <v>0.3563785259746568</v>
      </c>
      <c r="AI31">
        <v>19</v>
      </c>
    </row>
    <row r="32" spans="2:35" x14ac:dyDescent="0.2">
      <c r="B32" t="s">
        <v>56</v>
      </c>
      <c r="C32" t="s">
        <v>57</v>
      </c>
      <c r="D32">
        <v>1</v>
      </c>
      <c r="E32">
        <v>0.33333333333333331</v>
      </c>
      <c r="F32">
        <v>0.9642857142857143</v>
      </c>
      <c r="G32">
        <v>0</v>
      </c>
      <c r="H32">
        <v>0.91748058140429134</v>
      </c>
      <c r="I32">
        <v>0.8</v>
      </c>
      <c r="J32">
        <v>0.67381974248927035</v>
      </c>
      <c r="K32" t="s">
        <v>56</v>
      </c>
      <c r="L32" s="11">
        <f>agreegated!A30</f>
        <v>6.2977021249999987E-2</v>
      </c>
      <c r="M32" s="11">
        <f>agreegated!B30</f>
        <v>1.4809386250000001E-2</v>
      </c>
      <c r="N32" s="11">
        <f>agreegated!C30</f>
        <v>1.2249625E-2</v>
      </c>
      <c r="O32" s="11">
        <f>agreegated!D30</f>
        <v>0.50379248649999997</v>
      </c>
      <c r="P32" s="11">
        <f>agreegated!E30</f>
        <v>6.8961355124999998E-2</v>
      </c>
      <c r="Q32" s="11">
        <f>agreegated!F30</f>
        <v>0.17955729874999998</v>
      </c>
      <c r="R32" s="12">
        <f>agreegated!G30</f>
        <v>0.15765282712500001</v>
      </c>
      <c r="S32" t="s">
        <v>56</v>
      </c>
      <c r="T32" s="6">
        <f t="shared" si="0"/>
        <v>0.39287175229677623</v>
      </c>
      <c r="U32">
        <f t="shared" si="1"/>
        <v>15</v>
      </c>
      <c r="V32">
        <f>'mean prf 8 exp'!AF32</f>
        <v>0.40910220212623027</v>
      </c>
      <c r="W32">
        <f>'mean prf 8 exp'!AG32</f>
        <v>14</v>
      </c>
      <c r="X32">
        <f t="shared" si="2"/>
        <v>6.2977021249999987E-2</v>
      </c>
      <c r="Y32">
        <f t="shared" si="3"/>
        <v>4.9364620833333333E-3</v>
      </c>
      <c r="Z32">
        <f t="shared" si="4"/>
        <v>1.1812138392857142E-2</v>
      </c>
      <c r="AA32">
        <f t="shared" si="5"/>
        <v>0</v>
      </c>
      <c r="AB32">
        <f t="shared" si="6"/>
        <v>6.3270704194512806E-2</v>
      </c>
      <c r="AC32">
        <f t="shared" si="7"/>
        <v>0.143645839</v>
      </c>
      <c r="AD32">
        <f t="shared" si="8"/>
        <v>0.10622958737607296</v>
      </c>
      <c r="AG32" t="s">
        <v>56</v>
      </c>
      <c r="AH32">
        <v>0.39287175229677623</v>
      </c>
      <c r="AI32">
        <v>15</v>
      </c>
    </row>
    <row r="33" spans="2:35" x14ac:dyDescent="0.2">
      <c r="B33" t="s">
        <v>58</v>
      </c>
      <c r="C33" t="s">
        <v>59</v>
      </c>
      <c r="D33">
        <v>0.18372472686173552</v>
      </c>
      <c r="E33">
        <v>0.33333333333333331</v>
      </c>
      <c r="F33">
        <v>0.9642857142857143</v>
      </c>
      <c r="G33">
        <v>0</v>
      </c>
      <c r="H33">
        <v>0.91517342151811121</v>
      </c>
      <c r="I33">
        <v>0.8</v>
      </c>
      <c r="J33">
        <v>0.11587982832618025</v>
      </c>
      <c r="K33" t="s">
        <v>58</v>
      </c>
      <c r="L33" s="11">
        <f>agreegated!A31</f>
        <v>0.10831989</v>
      </c>
      <c r="M33" s="11">
        <f>agreegated!B31</f>
        <v>1.0236215E-2</v>
      </c>
      <c r="N33" s="11">
        <f>agreegated!C31</f>
        <v>1.2249625E-2</v>
      </c>
      <c r="O33" s="11">
        <f>agreegated!D31</f>
        <v>0.50379248649999997</v>
      </c>
      <c r="P33" s="11">
        <f>agreegated!E31</f>
        <v>6.7016870124999989E-2</v>
      </c>
      <c r="Q33" s="11">
        <f>agreegated!F31</f>
        <v>0.14073208625</v>
      </c>
      <c r="R33" s="12">
        <f>agreegated!G31</f>
        <v>0.15765282712500001</v>
      </c>
      <c r="S33" t="s">
        <v>58</v>
      </c>
      <c r="T33" s="6">
        <f t="shared" si="0"/>
        <v>0.22731176213758017</v>
      </c>
      <c r="U33">
        <f t="shared" si="1"/>
        <v>33</v>
      </c>
      <c r="V33">
        <f>'mean prf 8 exp'!AF33</f>
        <v>0.28331039972658995</v>
      </c>
      <c r="W33">
        <f>'mean prf 8 exp'!AG33</f>
        <v>32</v>
      </c>
      <c r="X33">
        <f t="shared" si="2"/>
        <v>1.9901042203943238E-2</v>
      </c>
      <c r="Y33">
        <f t="shared" si="3"/>
        <v>3.4120716666666663E-3</v>
      </c>
      <c r="Z33">
        <f t="shared" si="4"/>
        <v>1.1812138392857142E-2</v>
      </c>
      <c r="AA33">
        <f t="shared" si="5"/>
        <v>0</v>
      </c>
      <c r="AB33">
        <f t="shared" si="6"/>
        <v>6.133205833173113E-2</v>
      </c>
      <c r="AC33">
        <f t="shared" si="7"/>
        <v>0.112585669</v>
      </c>
      <c r="AD33">
        <f t="shared" si="8"/>
        <v>1.8268782542381973E-2</v>
      </c>
      <c r="AG33" t="s">
        <v>58</v>
      </c>
      <c r="AH33">
        <v>0.22731176213758017</v>
      </c>
      <c r="AI33">
        <v>33</v>
      </c>
    </row>
    <row r="34" spans="2:35" x14ac:dyDescent="0.2">
      <c r="B34" t="s">
        <v>60</v>
      </c>
      <c r="C34" t="s">
        <v>61</v>
      </c>
      <c r="D34">
        <v>0.56046716061785762</v>
      </c>
      <c r="E34">
        <v>0.33333333333333331</v>
      </c>
      <c r="F34">
        <v>0.9107142857142857</v>
      </c>
      <c r="G34">
        <v>0</v>
      </c>
      <c r="H34">
        <v>0.39606244712758593</v>
      </c>
      <c r="I34">
        <v>1</v>
      </c>
      <c r="J34">
        <v>0.37339055793991416</v>
      </c>
      <c r="K34" t="s">
        <v>60</v>
      </c>
      <c r="L34" s="11">
        <f>agreegated!A32</f>
        <v>9.2130983749999978E-2</v>
      </c>
      <c r="M34" s="11">
        <f>agreegated!B32</f>
        <v>1.4809386250000001E-2</v>
      </c>
      <c r="N34" s="11">
        <f>agreegated!C32</f>
        <v>5.1149912499999999E-2</v>
      </c>
      <c r="O34" s="11">
        <f>agreegated!D32</f>
        <v>0.50379248649999997</v>
      </c>
      <c r="P34" s="11">
        <f>agreegated!E32</f>
        <v>8.5630740124999979E-2</v>
      </c>
      <c r="Q34" s="11">
        <f>agreegated!F32</f>
        <v>9.4833663750000005E-2</v>
      </c>
      <c r="R34" s="12">
        <f>agreegated!G32</f>
        <v>0.15765282712500001</v>
      </c>
      <c r="S34" t="s">
        <v>60</v>
      </c>
      <c r="T34" s="6">
        <f t="shared" si="0"/>
        <v>0.29077067029167397</v>
      </c>
      <c r="U34">
        <f t="shared" si="1"/>
        <v>27</v>
      </c>
      <c r="V34">
        <f>'mean prf 8 exp'!AF34</f>
        <v>0.34139448100189151</v>
      </c>
      <c r="W34">
        <f>'mean prf 8 exp'!AG34</f>
        <v>26</v>
      </c>
      <c r="X34">
        <f t="shared" si="2"/>
        <v>5.1636390867292471E-2</v>
      </c>
      <c r="Y34">
        <f t="shared" si="3"/>
        <v>4.9364620833333333E-3</v>
      </c>
      <c r="Z34">
        <f t="shared" si="4"/>
        <v>4.6582956026785714E-2</v>
      </c>
      <c r="AA34">
        <f t="shared" si="5"/>
        <v>0</v>
      </c>
      <c r="AB34">
        <f t="shared" si="6"/>
        <v>3.3915120483253854E-2</v>
      </c>
      <c r="AC34">
        <f t="shared" si="7"/>
        <v>9.4833663750000005E-2</v>
      </c>
      <c r="AD34">
        <f t="shared" si="8"/>
        <v>5.8866077081008585E-2</v>
      </c>
      <c r="AG34" t="s">
        <v>60</v>
      </c>
      <c r="AH34">
        <v>0.29077067029167397</v>
      </c>
      <c r="AI34">
        <v>27</v>
      </c>
    </row>
    <row r="35" spans="2:35" x14ac:dyDescent="0.2">
      <c r="B35" t="s">
        <v>62</v>
      </c>
      <c r="C35" t="s">
        <v>63</v>
      </c>
      <c r="D35">
        <v>2.6748712796684667E-2</v>
      </c>
      <c r="E35">
        <v>0.66666666666666663</v>
      </c>
      <c r="F35">
        <v>0.8392857142857143</v>
      </c>
      <c r="G35">
        <v>0.66666666666666663</v>
      </c>
      <c r="H35">
        <v>0.89479350919018685</v>
      </c>
      <c r="I35">
        <v>0.4</v>
      </c>
      <c r="J35">
        <v>8.5836909871244635E-3</v>
      </c>
      <c r="K35" t="s">
        <v>62</v>
      </c>
      <c r="L35" s="11">
        <f>agreegated!A33</f>
        <v>0.17035812375000001</v>
      </c>
      <c r="M35" s="11">
        <f>agreegated!B33</f>
        <v>1.0236215E-2</v>
      </c>
      <c r="N35" s="11">
        <f>agreegated!C33</f>
        <v>1.2249625E-2</v>
      </c>
      <c r="O35" s="11">
        <f>agreegated!D33</f>
        <v>0.34989993250000001</v>
      </c>
      <c r="P35" s="11">
        <f>agreegated!E33</f>
        <v>6.7016870124999989E-2</v>
      </c>
      <c r="Q35" s="11">
        <f>agreegated!F33</f>
        <v>0.2264965075</v>
      </c>
      <c r="R35" s="12">
        <f>agreegated!G33</f>
        <v>0.16374272612500002</v>
      </c>
      <c r="S35" t="s">
        <v>62</v>
      </c>
      <c r="T35" s="6">
        <f t="shared" si="0"/>
        <v>0.40689894114916603</v>
      </c>
      <c r="U35">
        <f t="shared" si="1"/>
        <v>14</v>
      </c>
      <c r="V35">
        <f>'mean prf 8 exp'!AF35</f>
        <v>0.40069112076090524</v>
      </c>
      <c r="W35">
        <f>'mean prf 8 exp'!AG35</f>
        <v>15</v>
      </c>
      <c r="X35">
        <f t="shared" si="2"/>
        <v>4.5568605247708156E-3</v>
      </c>
      <c r="Y35">
        <f t="shared" si="3"/>
        <v>6.8241433333333327E-3</v>
      </c>
      <c r="Z35">
        <f t="shared" si="4"/>
        <v>1.0280935267857142E-2</v>
      </c>
      <c r="AA35">
        <f t="shared" si="5"/>
        <v>0.23326662166666667</v>
      </c>
      <c r="AB35">
        <f t="shared" si="6"/>
        <v>5.9966260394091739E-2</v>
      </c>
      <c r="AC35">
        <f t="shared" si="7"/>
        <v>9.0598603E-2</v>
      </c>
      <c r="AD35">
        <f t="shared" si="8"/>
        <v>1.4055169624463521E-3</v>
      </c>
      <c r="AG35" t="s">
        <v>62</v>
      </c>
      <c r="AH35">
        <v>0.40689894114916603</v>
      </c>
      <c r="AI35">
        <v>14</v>
      </c>
    </row>
    <row r="36" spans="2:35" x14ac:dyDescent="0.2">
      <c r="B36" t="s">
        <v>64</v>
      </c>
      <c r="C36" t="s">
        <v>65</v>
      </c>
      <c r="D36">
        <v>0.48511867386663315</v>
      </c>
      <c r="E36">
        <v>0.33333333333333331</v>
      </c>
      <c r="F36">
        <v>0.7857142857142857</v>
      </c>
      <c r="G36">
        <v>0</v>
      </c>
      <c r="H36">
        <v>0.916711528108898</v>
      </c>
      <c r="I36">
        <v>0.6</v>
      </c>
      <c r="J36">
        <v>0.32188841201716739</v>
      </c>
      <c r="K36" t="s">
        <v>64</v>
      </c>
      <c r="L36" s="11">
        <f>agreegated!A34</f>
        <v>0.10374671874999999</v>
      </c>
      <c r="M36" s="11">
        <f>agreegated!B34</f>
        <v>1.4809386250000001E-2</v>
      </c>
      <c r="N36" s="11">
        <f>agreegated!C34</f>
        <v>1.2249625E-2</v>
      </c>
      <c r="O36" s="11">
        <f>agreegated!D34</f>
        <v>0.50379248649999997</v>
      </c>
      <c r="P36" s="11">
        <f>agreegated!E34</f>
        <v>6.7016870124999989E-2</v>
      </c>
      <c r="Q36" s="11">
        <f>agreegated!F34</f>
        <v>0.14073208625</v>
      </c>
      <c r="R36" s="12">
        <f>agreegated!G34</f>
        <v>0.15765282712500001</v>
      </c>
      <c r="S36" t="s">
        <v>64</v>
      </c>
      <c r="T36" s="6">
        <f t="shared" si="0"/>
        <v>0.26151164540313832</v>
      </c>
      <c r="U36">
        <f t="shared" si="1"/>
        <v>28</v>
      </c>
      <c r="V36">
        <f>'mean prf 8 exp'!AF36</f>
        <v>0.28519496788535398</v>
      </c>
      <c r="W36">
        <f>'mean prf 8 exp'!AG36</f>
        <v>31</v>
      </c>
      <c r="X36">
        <f t="shared" si="2"/>
        <v>5.0329470618014564E-2</v>
      </c>
      <c r="Y36">
        <f t="shared" si="3"/>
        <v>4.9364620833333333E-3</v>
      </c>
      <c r="Z36">
        <f t="shared" si="4"/>
        <v>9.6247053571428577E-3</v>
      </c>
      <c r="AA36">
        <f t="shared" si="5"/>
        <v>0</v>
      </c>
      <c r="AB36">
        <f t="shared" si="6"/>
        <v>6.1435137421364291E-2</v>
      </c>
      <c r="AC36">
        <f t="shared" si="7"/>
        <v>8.4439251749999999E-2</v>
      </c>
      <c r="AD36">
        <f t="shared" si="8"/>
        <v>5.0746618173283263E-2</v>
      </c>
      <c r="AG36" t="s">
        <v>64</v>
      </c>
      <c r="AH36">
        <v>0.26151164540313832</v>
      </c>
      <c r="AI36">
        <v>28</v>
      </c>
    </row>
    <row r="37" spans="2:35" x14ac:dyDescent="0.2">
      <c r="B37" t="s">
        <v>66</v>
      </c>
      <c r="C37" t="s">
        <v>67</v>
      </c>
      <c r="D37">
        <v>0.6860479718698983</v>
      </c>
      <c r="E37">
        <v>0.33333333333333331</v>
      </c>
      <c r="F37">
        <v>0.875</v>
      </c>
      <c r="G37">
        <v>0</v>
      </c>
      <c r="H37">
        <v>1</v>
      </c>
      <c r="I37">
        <v>1</v>
      </c>
      <c r="J37">
        <v>0.45922746781115881</v>
      </c>
      <c r="K37" t="s">
        <v>66</v>
      </c>
      <c r="L37" s="11">
        <f>agreegated!A35</f>
        <v>0.10374671874999999</v>
      </c>
      <c r="M37" s="11">
        <f>agreegated!B35</f>
        <v>1.4809386250000001E-2</v>
      </c>
      <c r="N37" s="11">
        <f>agreegated!C35</f>
        <v>5.1149912499999999E-2</v>
      </c>
      <c r="O37" s="11">
        <f>agreegated!D35</f>
        <v>0.50379248649999997</v>
      </c>
      <c r="P37" s="11">
        <f>agreegated!E35</f>
        <v>7.4015005124999991E-2</v>
      </c>
      <c r="Q37" s="11">
        <f>agreegated!F35</f>
        <v>9.4833663750000005E-2</v>
      </c>
      <c r="R37" s="12">
        <f>agreegated!G35</f>
        <v>0.15765282712500001</v>
      </c>
      <c r="S37" t="s">
        <v>66</v>
      </c>
      <c r="T37" s="6">
        <f t="shared" si="0"/>
        <v>0.3621150389763117</v>
      </c>
      <c r="U37">
        <f t="shared" si="1"/>
        <v>16</v>
      </c>
      <c r="V37">
        <f>'mean prf 8 exp'!AF37</f>
        <v>0.39199836235100788</v>
      </c>
      <c r="W37">
        <f>'mean prf 8 exp'!AG37</f>
        <v>16</v>
      </c>
      <c r="X37">
        <f t="shared" si="2"/>
        <v>7.1175225986594245E-2</v>
      </c>
      <c r="Y37">
        <f t="shared" si="3"/>
        <v>4.9364620833333333E-3</v>
      </c>
      <c r="Z37">
        <f t="shared" si="4"/>
        <v>4.4756173437499998E-2</v>
      </c>
      <c r="AA37">
        <f t="shared" si="5"/>
        <v>0</v>
      </c>
      <c r="AB37">
        <f t="shared" si="6"/>
        <v>7.4015005124999991E-2</v>
      </c>
      <c r="AC37">
        <f t="shared" si="7"/>
        <v>9.4833663750000005E-2</v>
      </c>
      <c r="AD37">
        <f t="shared" si="8"/>
        <v>7.2398508593884123E-2</v>
      </c>
      <c r="AG37" t="s">
        <v>66</v>
      </c>
      <c r="AH37">
        <v>0.3621150389763117</v>
      </c>
      <c r="AI37">
        <v>16</v>
      </c>
    </row>
    <row r="38" spans="2:35" x14ac:dyDescent="0.2">
      <c r="B38" t="s">
        <v>68</v>
      </c>
      <c r="C38" t="s">
        <v>69</v>
      </c>
      <c r="D38">
        <v>0.87441918874795932</v>
      </c>
      <c r="E38">
        <v>1</v>
      </c>
      <c r="F38">
        <v>0.9464285714285714</v>
      </c>
      <c r="G38">
        <v>0.66666666666666663</v>
      </c>
      <c r="H38">
        <v>0.94024455894793513</v>
      </c>
      <c r="I38">
        <v>0.2</v>
      </c>
      <c r="J38">
        <v>0.58798283261802575</v>
      </c>
      <c r="K38" t="s">
        <v>68</v>
      </c>
      <c r="L38" s="11">
        <f>agreegated!A36</f>
        <v>6.4921506250000011E-2</v>
      </c>
      <c r="M38" s="11">
        <f>agreegated!B36</f>
        <v>7.92682875E-3</v>
      </c>
      <c r="N38" s="11">
        <f>agreegated!C36</f>
        <v>1.2249625E-2</v>
      </c>
      <c r="O38" s="11">
        <f>agreegated!D36</f>
        <v>0.42145743375</v>
      </c>
      <c r="P38" s="11">
        <f>agreegated!E36</f>
        <v>6.9326256375000006E-2</v>
      </c>
      <c r="Q38" s="11">
        <f>agreegated!F36</f>
        <v>0.26265588625000003</v>
      </c>
      <c r="R38" s="12">
        <f>agreegated!G36</f>
        <v>0.161462463625</v>
      </c>
      <c r="S38" t="s">
        <v>68</v>
      </c>
      <c r="T38" s="6">
        <f t="shared" si="0"/>
        <v>0.56991242648924212</v>
      </c>
      <c r="U38">
        <f t="shared" si="1"/>
        <v>2</v>
      </c>
      <c r="V38">
        <f>'mean prf 8 exp'!AF38</f>
        <v>0.5179210586289632</v>
      </c>
      <c r="W38">
        <f>'mean prf 8 exp'!AG38</f>
        <v>3</v>
      </c>
      <c r="X38">
        <f t="shared" si="2"/>
        <v>5.6768610827420581E-2</v>
      </c>
      <c r="Y38">
        <f t="shared" si="3"/>
        <v>7.92682875E-3</v>
      </c>
      <c r="Z38">
        <f t="shared" si="4"/>
        <v>1.1593395089285714E-2</v>
      </c>
      <c r="AA38">
        <f t="shared" si="5"/>
        <v>0.28097162249999996</v>
      </c>
      <c r="AB38">
        <f t="shared" si="6"/>
        <v>6.5183635348823363E-2</v>
      </c>
      <c r="AC38">
        <f t="shared" si="7"/>
        <v>5.2531177250000005E-2</v>
      </c>
      <c r="AD38">
        <f t="shared" si="8"/>
        <v>9.4937156723712446E-2</v>
      </c>
      <c r="AG38" t="s">
        <v>68</v>
      </c>
      <c r="AH38">
        <v>0.56991242648924212</v>
      </c>
      <c r="AI38">
        <v>2</v>
      </c>
    </row>
    <row r="39" spans="2:35" x14ac:dyDescent="0.2">
      <c r="B39" t="s">
        <v>70</v>
      </c>
      <c r="C39" t="s">
        <v>71</v>
      </c>
      <c r="D39">
        <v>0.49767675499183722</v>
      </c>
      <c r="E39">
        <v>0.66666666666666663</v>
      </c>
      <c r="F39">
        <v>1</v>
      </c>
      <c r="G39">
        <v>0</v>
      </c>
      <c r="H39">
        <v>0.97746673844497423</v>
      </c>
      <c r="I39">
        <v>1</v>
      </c>
      <c r="J39">
        <v>0.33047210300429186</v>
      </c>
      <c r="K39" t="s">
        <v>70</v>
      </c>
      <c r="L39" s="11">
        <f>agreegated!A37</f>
        <v>0.10831989</v>
      </c>
      <c r="M39" s="11">
        <f>agreegated!B37</f>
        <v>1.0236215E-2</v>
      </c>
      <c r="N39" s="11">
        <f>agreegated!C37</f>
        <v>1.2249625E-2</v>
      </c>
      <c r="O39" s="11">
        <f>agreegated!D37</f>
        <v>0.50379248649999997</v>
      </c>
      <c r="P39" s="11">
        <f>agreegated!E37</f>
        <v>7.4015005124999991E-2</v>
      </c>
      <c r="Q39" s="11">
        <f>agreegated!F37</f>
        <v>0.13373395125000001</v>
      </c>
      <c r="R39" s="12">
        <f>agreegated!G37</f>
        <v>0.15765282712500001</v>
      </c>
      <c r="S39" t="s">
        <v>70</v>
      </c>
      <c r="T39" s="6">
        <f t="shared" si="0"/>
        <v>0.33116307791969873</v>
      </c>
      <c r="U39">
        <f t="shared" si="1"/>
        <v>24</v>
      </c>
      <c r="V39">
        <f>'mean prf 8 exp'!AF39</f>
        <v>0.37975959129731562</v>
      </c>
      <c r="W39">
        <f>'mean prf 8 exp'!AG39</f>
        <v>19</v>
      </c>
      <c r="X39">
        <f t="shared" si="2"/>
        <v>5.3908291356272758E-2</v>
      </c>
      <c r="Y39">
        <f t="shared" si="3"/>
        <v>6.8241433333333327E-3</v>
      </c>
      <c r="Z39">
        <f t="shared" si="4"/>
        <v>1.2249625E-2</v>
      </c>
      <c r="AA39">
        <f t="shared" si="5"/>
        <v>0</v>
      </c>
      <c r="AB39">
        <f t="shared" si="6"/>
        <v>7.2347205655521787E-2</v>
      </c>
      <c r="AC39">
        <f t="shared" si="7"/>
        <v>0.13373395125000001</v>
      </c>
      <c r="AD39">
        <f t="shared" si="8"/>
        <v>5.2099861324570819E-2</v>
      </c>
      <c r="AG39" t="s">
        <v>70</v>
      </c>
      <c r="AH39">
        <v>0.33116307791969873</v>
      </c>
      <c r="AI39">
        <v>24</v>
      </c>
    </row>
    <row r="40" spans="2:35" x14ac:dyDescent="0.2">
      <c r="B40" t="s">
        <v>72</v>
      </c>
      <c r="C40" t="s">
        <v>73</v>
      </c>
      <c r="D40">
        <v>0.56046716061785762</v>
      </c>
      <c r="E40">
        <v>0.66666666666666663</v>
      </c>
      <c r="F40">
        <v>0.8392857142857143</v>
      </c>
      <c r="G40">
        <v>0</v>
      </c>
      <c r="H40">
        <v>0.93670691378912563</v>
      </c>
      <c r="I40">
        <v>0.2</v>
      </c>
      <c r="J40">
        <v>0.37339055793991416</v>
      </c>
      <c r="K40" t="s">
        <v>72</v>
      </c>
      <c r="L40" s="11">
        <f>agreegated!A38</f>
        <v>6.4921506250000011E-2</v>
      </c>
      <c r="M40" s="11">
        <f>agreegated!B38</f>
        <v>1.0236215E-2</v>
      </c>
      <c r="N40" s="11">
        <f>agreegated!C38</f>
        <v>1.2249625E-2</v>
      </c>
      <c r="O40" s="11">
        <f>agreegated!D38</f>
        <v>0.50379248649999997</v>
      </c>
      <c r="P40" s="11">
        <f>agreegated!E38</f>
        <v>6.7016870124999989E-2</v>
      </c>
      <c r="Q40" s="11">
        <f>agreegated!F38</f>
        <v>0.21957484875</v>
      </c>
      <c r="R40" s="12">
        <f>agreegated!G38</f>
        <v>0.122208448375</v>
      </c>
      <c r="S40" t="s">
        <v>72</v>
      </c>
      <c r="T40" s="6">
        <f t="shared" si="0"/>
        <v>0.20581306693247034</v>
      </c>
      <c r="U40">
        <f t="shared" si="1"/>
        <v>37</v>
      </c>
      <c r="V40">
        <f>'mean prf 8 exp'!AF40</f>
        <v>0.24589613078218819</v>
      </c>
      <c r="W40">
        <f>'mean prf 8 exp'!AG40</f>
        <v>41</v>
      </c>
      <c r="X40">
        <f t="shared" si="2"/>
        <v>3.6386372270972002E-2</v>
      </c>
      <c r="Y40">
        <f t="shared" si="3"/>
        <v>6.8241433333333327E-3</v>
      </c>
      <c r="Z40">
        <f t="shared" si="4"/>
        <v>1.0280935267857142E-2</v>
      </c>
      <c r="AA40">
        <f t="shared" si="5"/>
        <v>0</v>
      </c>
      <c r="AB40">
        <f t="shared" si="6"/>
        <v>6.2775165586595391E-2</v>
      </c>
      <c r="AC40">
        <f t="shared" si="7"/>
        <v>4.3914969750000005E-2</v>
      </c>
      <c r="AD40">
        <f t="shared" si="8"/>
        <v>4.5631480723712446E-2</v>
      </c>
      <c r="AG40" t="s">
        <v>72</v>
      </c>
      <c r="AH40">
        <v>0.20581306693247034</v>
      </c>
      <c r="AI40">
        <v>37</v>
      </c>
    </row>
    <row r="41" spans="2:35" x14ac:dyDescent="0.2">
      <c r="B41" t="s">
        <v>74</v>
      </c>
      <c r="C41" t="s">
        <v>75</v>
      </c>
      <c r="D41">
        <v>0.56046716061785762</v>
      </c>
      <c r="E41">
        <v>0.66666666666666663</v>
      </c>
      <c r="F41">
        <v>1</v>
      </c>
      <c r="G41">
        <v>0</v>
      </c>
      <c r="H41">
        <v>0.98438821810351462</v>
      </c>
      <c r="I41">
        <v>1</v>
      </c>
      <c r="J41">
        <v>0.37339055793991416</v>
      </c>
      <c r="K41" t="s">
        <v>74</v>
      </c>
      <c r="L41" s="11">
        <f>agreegated!A39</f>
        <v>0.10831989</v>
      </c>
      <c r="M41" s="11">
        <f>agreegated!B39</f>
        <v>1.0236215E-2</v>
      </c>
      <c r="N41" s="11">
        <f>agreegated!C39</f>
        <v>1.2249625E-2</v>
      </c>
      <c r="O41" s="11">
        <f>agreegated!D39</f>
        <v>0.50379248649999997</v>
      </c>
      <c r="P41" s="11">
        <f>agreegated!E39</f>
        <v>7.4015005124999991E-2</v>
      </c>
      <c r="Q41" s="11">
        <f>agreegated!F39</f>
        <v>0.13373395125000001</v>
      </c>
      <c r="R41" s="12">
        <f>agreegated!G39</f>
        <v>0.15765282712500001</v>
      </c>
      <c r="S41" t="s">
        <v>74</v>
      </c>
      <c r="T41" s="6">
        <f t="shared" si="0"/>
        <v>0.34524303685900187</v>
      </c>
      <c r="U41">
        <f t="shared" si="1"/>
        <v>21</v>
      </c>
      <c r="V41">
        <f>'mean prf 8 exp'!AF41</f>
        <v>0.38981183774297334</v>
      </c>
      <c r="W41">
        <f>'mean prf 8 exp'!AG41</f>
        <v>17</v>
      </c>
      <c r="X41">
        <f t="shared" si="2"/>
        <v>6.0709741186738671E-2</v>
      </c>
      <c r="Y41">
        <f t="shared" si="3"/>
        <v>6.8241433333333327E-3</v>
      </c>
      <c r="Z41">
        <f t="shared" si="4"/>
        <v>1.2249625E-2</v>
      </c>
      <c r="AA41">
        <f t="shared" si="5"/>
        <v>0</v>
      </c>
      <c r="AB41">
        <f t="shared" si="6"/>
        <v>7.2859499007921241E-2</v>
      </c>
      <c r="AC41">
        <f t="shared" si="7"/>
        <v>0.13373395125000001</v>
      </c>
      <c r="AD41">
        <f t="shared" si="8"/>
        <v>5.8866077081008585E-2</v>
      </c>
      <c r="AG41" t="s">
        <v>74</v>
      </c>
      <c r="AH41">
        <v>0.34524303685900187</v>
      </c>
      <c r="AI41">
        <v>21</v>
      </c>
    </row>
    <row r="42" spans="2:35" x14ac:dyDescent="0.2">
      <c r="B42" t="s">
        <v>76</v>
      </c>
      <c r="C42" t="s">
        <v>77</v>
      </c>
      <c r="D42">
        <v>0.47256059274142909</v>
      </c>
      <c r="E42">
        <v>0.66666666666666663</v>
      </c>
      <c r="F42">
        <v>0.9107142857142857</v>
      </c>
      <c r="G42">
        <v>0</v>
      </c>
      <c r="H42">
        <v>0.89533184649696229</v>
      </c>
      <c r="I42">
        <v>0.6</v>
      </c>
      <c r="J42">
        <v>1</v>
      </c>
      <c r="K42" t="s">
        <v>76</v>
      </c>
      <c r="L42" s="11">
        <f>agreegated!A40</f>
        <v>0.14876716249999999</v>
      </c>
      <c r="M42" s="11">
        <f>agreegated!B40</f>
        <v>1.0236215E-2</v>
      </c>
      <c r="N42" s="11">
        <f>agreegated!C40</f>
        <v>1.2249625E-2</v>
      </c>
      <c r="O42" s="11">
        <f>agreegated!D40</f>
        <v>0.50379248649999997</v>
      </c>
      <c r="P42" s="11">
        <f>agreegated!E40</f>
        <v>6.998613125E-2</v>
      </c>
      <c r="Q42" s="11">
        <f>agreegated!F40</f>
        <v>0.17216677</v>
      </c>
      <c r="R42" s="12">
        <f>agreegated!G40</f>
        <v>8.2801609750000005E-2</v>
      </c>
      <c r="S42" t="s">
        <v>76</v>
      </c>
      <c r="T42" s="6">
        <f t="shared" si="0"/>
        <v>0.33704403417817791</v>
      </c>
      <c r="U42">
        <f t="shared" si="1"/>
        <v>22</v>
      </c>
      <c r="V42">
        <f>'mean prf 8 exp'!AF42</f>
        <v>0.35630701580137264</v>
      </c>
      <c r="W42">
        <f>'mean prf 8 exp'!AG42</f>
        <v>25</v>
      </c>
      <c r="X42">
        <f t="shared" si="2"/>
        <v>7.0301498491460501E-2</v>
      </c>
      <c r="Y42">
        <f t="shared" si="3"/>
        <v>6.8241433333333327E-3</v>
      </c>
      <c r="Z42">
        <f t="shared" si="4"/>
        <v>1.1155908482142858E-2</v>
      </c>
      <c r="AA42">
        <f t="shared" si="5"/>
        <v>0</v>
      </c>
      <c r="AB42">
        <f t="shared" si="6"/>
        <v>6.2660812121241249E-2</v>
      </c>
      <c r="AC42">
        <f t="shared" si="7"/>
        <v>0.103300062</v>
      </c>
      <c r="AD42">
        <f t="shared" si="8"/>
        <v>8.2801609750000005E-2</v>
      </c>
      <c r="AG42" t="s">
        <v>76</v>
      </c>
      <c r="AH42">
        <v>0.33704403417817791</v>
      </c>
      <c r="AI42">
        <v>22</v>
      </c>
    </row>
    <row r="43" spans="2:35" x14ac:dyDescent="0.2">
      <c r="B43" t="s">
        <v>78</v>
      </c>
      <c r="C43" t="s">
        <v>79</v>
      </c>
      <c r="D43">
        <v>0.66093180961949016</v>
      </c>
      <c r="E43">
        <v>0.66666666666666663</v>
      </c>
      <c r="F43">
        <v>0.8928571428571429</v>
      </c>
      <c r="G43">
        <v>0</v>
      </c>
      <c r="H43">
        <v>0.91401984157502114</v>
      </c>
      <c r="I43">
        <v>0.8</v>
      </c>
      <c r="J43">
        <v>0.44206008583690987</v>
      </c>
      <c r="K43" t="s">
        <v>78</v>
      </c>
      <c r="L43" s="11">
        <f>agreegated!A41</f>
        <v>0.10831989</v>
      </c>
      <c r="M43" s="11">
        <f>agreegated!B41</f>
        <v>1.0236215E-2</v>
      </c>
      <c r="N43" s="11">
        <f>agreegated!C41</f>
        <v>1.2249625E-2</v>
      </c>
      <c r="O43" s="11">
        <f>agreegated!D41</f>
        <v>0.50379248649999997</v>
      </c>
      <c r="P43" s="11">
        <f>agreegated!E41</f>
        <v>6.7016870124999989E-2</v>
      </c>
      <c r="Q43" s="11">
        <f>agreegated!F41</f>
        <v>0.14073208625</v>
      </c>
      <c r="R43" s="12">
        <f>agreegated!G41</f>
        <v>0.15765282712500001</v>
      </c>
      <c r="S43" t="s">
        <v>78</v>
      </c>
      <c r="T43" s="6">
        <f t="shared" si="0"/>
        <v>0.33288580973320414</v>
      </c>
      <c r="U43">
        <f t="shared" si="1"/>
        <v>23</v>
      </c>
      <c r="V43">
        <f>'mean prf 8 exp'!AF43</f>
        <v>0.36154790798202197</v>
      </c>
      <c r="W43">
        <f>'mean prf 8 exp'!AG43</f>
        <v>22</v>
      </c>
      <c r="X43">
        <f t="shared" si="2"/>
        <v>7.1592060915484118E-2</v>
      </c>
      <c r="Y43">
        <f t="shared" si="3"/>
        <v>6.8241433333333327E-3</v>
      </c>
      <c r="Z43">
        <f t="shared" si="4"/>
        <v>1.0937165178571429E-2</v>
      </c>
      <c r="AA43">
        <f t="shared" si="5"/>
        <v>0</v>
      </c>
      <c r="AB43">
        <f t="shared" si="6"/>
        <v>6.1254749014506255E-2</v>
      </c>
      <c r="AC43">
        <f t="shared" si="7"/>
        <v>0.112585669</v>
      </c>
      <c r="AD43">
        <f t="shared" si="8"/>
        <v>6.9692022291309011E-2</v>
      </c>
      <c r="AG43" t="s">
        <v>78</v>
      </c>
      <c r="AH43">
        <v>0.33288580973320414</v>
      </c>
      <c r="AI43">
        <v>23</v>
      </c>
    </row>
    <row r="44" spans="2:35" x14ac:dyDescent="0.2">
      <c r="B44" t="s">
        <v>80</v>
      </c>
      <c r="C44" t="s">
        <v>81</v>
      </c>
      <c r="D44">
        <v>9.5818158985307045E-2</v>
      </c>
      <c r="E44">
        <v>0.33333333333333331</v>
      </c>
      <c r="F44">
        <v>0.8214285714285714</v>
      </c>
      <c r="G44">
        <v>0.66666666666666663</v>
      </c>
      <c r="H44">
        <v>0.86518495731754208</v>
      </c>
      <c r="I44">
        <v>0.8</v>
      </c>
      <c r="J44">
        <v>5.5793991416309016E-2</v>
      </c>
      <c r="K44" t="s">
        <v>80</v>
      </c>
      <c r="L44" s="11">
        <f>agreegated!A42</f>
        <v>0.17035812375000001</v>
      </c>
      <c r="M44" s="11">
        <f>agreegated!B42</f>
        <v>1.4809386250000001E-2</v>
      </c>
      <c r="N44" s="11">
        <f>agreegated!C42</f>
        <v>1.2249625E-2</v>
      </c>
      <c r="O44" s="11">
        <f>agreegated!D42</f>
        <v>0.4310911825</v>
      </c>
      <c r="P44" s="11">
        <f>agreegated!E42</f>
        <v>6.7016870124999989E-2</v>
      </c>
      <c r="Q44" s="11">
        <f>agreegated!F42</f>
        <v>0.14073208625</v>
      </c>
      <c r="R44" s="12">
        <f>agreegated!G42</f>
        <v>0.16374272612500002</v>
      </c>
      <c r="S44" t="s">
        <v>80</v>
      </c>
      <c r="T44" s="6">
        <f t="shared" si="0"/>
        <v>0.4984196946747565</v>
      </c>
      <c r="U44">
        <f t="shared" si="1"/>
        <v>5</v>
      </c>
      <c r="V44">
        <f>'mean prf 8 exp'!AF44</f>
        <v>0.46408302889153408</v>
      </c>
      <c r="W44">
        <f>'mean prf 8 exp'!AG44</f>
        <v>5</v>
      </c>
      <c r="X44">
        <f t="shared" si="2"/>
        <v>1.6323401785916111E-2</v>
      </c>
      <c r="Y44">
        <f t="shared" si="3"/>
        <v>4.9364620833333333E-3</v>
      </c>
      <c r="Z44">
        <f t="shared" si="4"/>
        <v>1.0062191964285714E-2</v>
      </c>
      <c r="AA44">
        <f t="shared" si="5"/>
        <v>0.28739412166666667</v>
      </c>
      <c r="AB44">
        <f t="shared" si="6"/>
        <v>5.7981987918653374E-2</v>
      </c>
      <c r="AC44">
        <f t="shared" si="7"/>
        <v>0.112585669</v>
      </c>
      <c r="AD44">
        <f t="shared" si="8"/>
        <v>9.1358602559012889E-3</v>
      </c>
      <c r="AG44" t="s">
        <v>80</v>
      </c>
      <c r="AH44">
        <v>0.4984196946747565</v>
      </c>
      <c r="AI44">
        <v>5</v>
      </c>
    </row>
    <row r="45" spans="2:35" x14ac:dyDescent="0.2">
      <c r="B45" t="s">
        <v>82</v>
      </c>
      <c r="C45" t="s">
        <v>83</v>
      </c>
      <c r="D45">
        <v>3.9306793921888739E-2</v>
      </c>
      <c r="E45">
        <v>0.33333333333333331</v>
      </c>
      <c r="F45">
        <v>0.8214285714285714</v>
      </c>
      <c r="G45">
        <v>0</v>
      </c>
      <c r="H45">
        <v>0.86518495731754208</v>
      </c>
      <c r="I45">
        <v>0.8</v>
      </c>
      <c r="J45">
        <v>1.7167381974248927E-2</v>
      </c>
      <c r="K45" t="s">
        <v>82</v>
      </c>
      <c r="L45" s="11">
        <f>agreegated!A43</f>
        <v>0.10831989</v>
      </c>
      <c r="M45" s="11">
        <f>agreegated!B43</f>
        <v>1.0236215E-2</v>
      </c>
      <c r="N45" s="11">
        <f>agreegated!C43</f>
        <v>1.2249625E-2</v>
      </c>
      <c r="O45" s="11">
        <f>agreegated!D43</f>
        <v>0.50379248649999997</v>
      </c>
      <c r="P45" s="11">
        <f>agreegated!E43</f>
        <v>6.7016870124999989E-2</v>
      </c>
      <c r="Q45" s="11">
        <f>agreegated!F43</f>
        <v>0.14073208625</v>
      </c>
      <c r="R45" s="12">
        <f>agreegated!G43</f>
        <v>0.15765282712500001</v>
      </c>
      <c r="S45" t="s">
        <v>82</v>
      </c>
      <c r="T45" s="6">
        <f t="shared" si="0"/>
        <v>0.19100611444605251</v>
      </c>
      <c r="U45">
        <f t="shared" si="1"/>
        <v>41</v>
      </c>
      <c r="V45">
        <f>'mean prf 8 exp'!AF45</f>
        <v>0.24870599515439545</v>
      </c>
      <c r="W45">
        <f>'mean prf 8 exp'!AG45</f>
        <v>38</v>
      </c>
      <c r="X45">
        <f t="shared" si="2"/>
        <v>4.257707593871657E-3</v>
      </c>
      <c r="Y45">
        <f t="shared" si="3"/>
        <v>3.4120716666666663E-3</v>
      </c>
      <c r="Z45">
        <f t="shared" si="4"/>
        <v>1.0062191964285714E-2</v>
      </c>
      <c r="AA45">
        <f t="shared" si="5"/>
        <v>0</v>
      </c>
      <c r="AB45">
        <f t="shared" si="6"/>
        <v>5.7981987918653374E-2</v>
      </c>
      <c r="AC45">
        <f t="shared" si="7"/>
        <v>0.112585669</v>
      </c>
      <c r="AD45">
        <f t="shared" si="8"/>
        <v>2.7064863025751075E-3</v>
      </c>
      <c r="AG45" t="s">
        <v>82</v>
      </c>
      <c r="AH45">
        <v>0.19100611444605251</v>
      </c>
      <c r="AI45">
        <v>41</v>
      </c>
    </row>
    <row r="46" spans="2:35" x14ac:dyDescent="0.2">
      <c r="B46" t="s">
        <v>84</v>
      </c>
      <c r="C46" t="s">
        <v>85</v>
      </c>
      <c r="D46">
        <v>9.5818158985307045E-2</v>
      </c>
      <c r="E46">
        <v>1</v>
      </c>
      <c r="F46">
        <v>0.8571428571428571</v>
      </c>
      <c r="G46">
        <v>0</v>
      </c>
      <c r="H46">
        <v>0.869030223794509</v>
      </c>
      <c r="I46">
        <v>0.8</v>
      </c>
      <c r="J46">
        <v>5.5793991416309016E-2</v>
      </c>
      <c r="K46" t="s">
        <v>84</v>
      </c>
      <c r="L46" s="11">
        <f>agreegated!A44</f>
        <v>0.10831989</v>
      </c>
      <c r="M46" s="11">
        <f>agreegated!B44</f>
        <v>7.92682875E-3</v>
      </c>
      <c r="N46" s="11">
        <f>agreegated!C44</f>
        <v>1.2249625E-2</v>
      </c>
      <c r="O46" s="11">
        <f>agreegated!D44</f>
        <v>0.50379248649999997</v>
      </c>
      <c r="P46" s="11">
        <f>agreegated!E44</f>
        <v>6.9326256375000006E-2</v>
      </c>
      <c r="Q46" s="11">
        <f>agreegated!F44</f>
        <v>0.14073208625</v>
      </c>
      <c r="R46" s="12">
        <f>agreegated!G44</f>
        <v>0.15765282712500001</v>
      </c>
      <c r="S46" t="s">
        <v>84</v>
      </c>
      <c r="T46" s="6">
        <f t="shared" si="0"/>
        <v>0.21043388133849042</v>
      </c>
      <c r="U46">
        <f t="shared" si="1"/>
        <v>35</v>
      </c>
      <c r="V46">
        <f>'mean prf 8 exp'!AF46</f>
        <v>0.27927574536369804</v>
      </c>
      <c r="W46">
        <f>'mean prf 8 exp'!AG46</f>
        <v>33</v>
      </c>
      <c r="X46">
        <f t="shared" si="2"/>
        <v>1.0379012441290971E-2</v>
      </c>
      <c r="Y46">
        <f t="shared" si="3"/>
        <v>7.92682875E-3</v>
      </c>
      <c r="Z46">
        <f t="shared" si="4"/>
        <v>1.0499678571428571E-2</v>
      </c>
      <c r="AA46">
        <f t="shared" si="5"/>
        <v>0</v>
      </c>
      <c r="AB46">
        <f t="shared" si="6"/>
        <v>6.0246612092401765E-2</v>
      </c>
      <c r="AC46">
        <f t="shared" si="7"/>
        <v>0.112585669</v>
      </c>
      <c r="AD46">
        <f t="shared" si="8"/>
        <v>8.7960804833690995E-3</v>
      </c>
      <c r="AG46" t="s">
        <v>84</v>
      </c>
      <c r="AH46">
        <v>0.21043388133849042</v>
      </c>
      <c r="AI46">
        <v>35</v>
      </c>
    </row>
    <row r="47" spans="2:35" x14ac:dyDescent="0.2">
      <c r="B47" t="s">
        <v>86</v>
      </c>
      <c r="C47" t="s">
        <v>87</v>
      </c>
      <c r="D47">
        <v>3.6795177696847925E-2</v>
      </c>
      <c r="E47">
        <v>0.33333333333333331</v>
      </c>
      <c r="F47">
        <v>0.8214285714285714</v>
      </c>
      <c r="G47">
        <v>0</v>
      </c>
      <c r="H47">
        <v>0.86518495731754208</v>
      </c>
      <c r="I47">
        <v>0.8</v>
      </c>
      <c r="J47">
        <v>1.5450643776824034E-2</v>
      </c>
      <c r="K47" t="s">
        <v>86</v>
      </c>
      <c r="L47" s="11">
        <f>agreegated!A45</f>
        <v>0.10831989</v>
      </c>
      <c r="M47" s="11">
        <f>agreegated!B45</f>
        <v>1.0236215E-2</v>
      </c>
      <c r="N47" s="11">
        <f>agreegated!C45</f>
        <v>1.2249625E-2</v>
      </c>
      <c r="O47" s="11">
        <f>agreegated!D45</f>
        <v>0.50379248649999997</v>
      </c>
      <c r="P47" s="11">
        <f>agreegated!E45</f>
        <v>6.7016870124999989E-2</v>
      </c>
      <c r="Q47" s="11">
        <f>agreegated!F45</f>
        <v>0.14073208625</v>
      </c>
      <c r="R47" s="12">
        <f>agreegated!G45</f>
        <v>0.15765282712500001</v>
      </c>
      <c r="S47" t="s">
        <v>86</v>
      </c>
      <c r="T47" s="6">
        <f t="shared" si="0"/>
        <v>0.19046340782257637</v>
      </c>
      <c r="U47">
        <f t="shared" si="1"/>
        <v>42</v>
      </c>
      <c r="V47">
        <f>'mean prf 8 exp'!AF47</f>
        <v>0.24831933919570781</v>
      </c>
      <c r="W47">
        <f>'mean prf 8 exp'!AG47</f>
        <v>39</v>
      </c>
      <c r="X47">
        <f t="shared" si="2"/>
        <v>3.9856496006530203E-3</v>
      </c>
      <c r="Y47">
        <f t="shared" si="3"/>
        <v>3.4120716666666663E-3</v>
      </c>
      <c r="Z47">
        <f t="shared" si="4"/>
        <v>1.0062191964285714E-2</v>
      </c>
      <c r="AA47">
        <f t="shared" si="5"/>
        <v>0</v>
      </c>
      <c r="AB47">
        <f t="shared" si="6"/>
        <v>5.7981987918653374E-2</v>
      </c>
      <c r="AC47">
        <f t="shared" si="7"/>
        <v>0.112585669</v>
      </c>
      <c r="AD47">
        <f t="shared" si="8"/>
        <v>2.4358376723175967E-3</v>
      </c>
      <c r="AG47" t="s">
        <v>86</v>
      </c>
      <c r="AH47">
        <v>0.19046340782257637</v>
      </c>
      <c r="AI47">
        <v>42</v>
      </c>
    </row>
    <row r="48" spans="2:35" x14ac:dyDescent="0.2">
      <c r="B48" t="s">
        <v>88</v>
      </c>
      <c r="C48" t="s">
        <v>89</v>
      </c>
      <c r="D48">
        <v>7.6981037297500943E-2</v>
      </c>
      <c r="E48">
        <v>0.33333333333333331</v>
      </c>
      <c r="F48">
        <v>0.8214285714285714</v>
      </c>
      <c r="G48">
        <v>0</v>
      </c>
      <c r="H48">
        <v>0.88825655617934318</v>
      </c>
      <c r="I48">
        <v>1</v>
      </c>
      <c r="J48">
        <v>4.2918454935622317E-2</v>
      </c>
      <c r="K48" t="s">
        <v>88</v>
      </c>
      <c r="L48" s="11">
        <f>agreegated!A46</f>
        <v>0.10831989</v>
      </c>
      <c r="M48" s="11">
        <f>agreegated!B46</f>
        <v>1.0236215E-2</v>
      </c>
      <c r="N48" s="11">
        <f>agreegated!C46</f>
        <v>5.1149912499999999E-2</v>
      </c>
      <c r="O48" s="11">
        <f>agreegated!D46</f>
        <v>0.50379248649999997</v>
      </c>
      <c r="P48" s="11">
        <f>agreegated!E46</f>
        <v>7.4015005124999991E-2</v>
      </c>
      <c r="Q48" s="11">
        <f>agreegated!F46</f>
        <v>9.4833663750000005E-2</v>
      </c>
      <c r="R48" s="12">
        <f>agreegated!G46</f>
        <v>0.15765282712500001</v>
      </c>
      <c r="S48" t="s">
        <v>88</v>
      </c>
      <c r="T48" s="6">
        <f t="shared" si="0"/>
        <v>0.221110841776756</v>
      </c>
      <c r="U48">
        <f t="shared" si="1"/>
        <v>34</v>
      </c>
      <c r="V48">
        <f>'mean prf 8 exp'!AF48</f>
        <v>0.28841062017126518</v>
      </c>
      <c r="W48">
        <f>'mean prf 8 exp'!AG48</f>
        <v>30</v>
      </c>
      <c r="X48">
        <f t="shared" si="2"/>
        <v>8.3385774921511998E-3</v>
      </c>
      <c r="Y48">
        <f t="shared" si="3"/>
        <v>3.4120716666666663E-3</v>
      </c>
      <c r="Z48">
        <f t="shared" si="4"/>
        <v>4.2015999553571423E-2</v>
      </c>
      <c r="AA48">
        <f t="shared" si="5"/>
        <v>0</v>
      </c>
      <c r="AB48">
        <f t="shared" si="6"/>
        <v>6.5744313557928924E-2</v>
      </c>
      <c r="AC48">
        <f t="shared" si="7"/>
        <v>9.4833663750000005E-2</v>
      </c>
      <c r="AD48">
        <f t="shared" si="8"/>
        <v>6.7662157564377682E-3</v>
      </c>
      <c r="AG48" t="s">
        <v>88</v>
      </c>
      <c r="AH48">
        <v>0.221110841776756</v>
      </c>
      <c r="AI48">
        <v>34</v>
      </c>
    </row>
    <row r="49" spans="2:35" x14ac:dyDescent="0.2">
      <c r="B49" t="s">
        <v>90</v>
      </c>
      <c r="C49" t="s">
        <v>91</v>
      </c>
      <c r="D49">
        <v>0.10837624011051111</v>
      </c>
      <c r="E49">
        <v>0.33333333333333331</v>
      </c>
      <c r="F49">
        <v>0.8928571428571429</v>
      </c>
      <c r="G49">
        <v>0</v>
      </c>
      <c r="H49">
        <v>0.86518495731754208</v>
      </c>
      <c r="I49">
        <v>0.6</v>
      </c>
      <c r="J49">
        <v>6.4377682403433473E-2</v>
      </c>
      <c r="K49" t="s">
        <v>90</v>
      </c>
      <c r="L49" s="11">
        <f>agreegated!A47</f>
        <v>0.10831989</v>
      </c>
      <c r="M49" s="11">
        <f>agreegated!B47</f>
        <v>1.0236215E-2</v>
      </c>
      <c r="N49" s="11">
        <f>agreegated!C47</f>
        <v>1.2249625E-2</v>
      </c>
      <c r="O49" s="11">
        <f>agreegated!D47</f>
        <v>0.50379248649999997</v>
      </c>
      <c r="P49" s="11">
        <f>agreegated!E47</f>
        <v>6.7016870124999989E-2</v>
      </c>
      <c r="Q49" s="11">
        <f>agreegated!F47</f>
        <v>0.14073208625</v>
      </c>
      <c r="R49" s="12">
        <f>agreegated!G47</f>
        <v>0.15765282712500001</v>
      </c>
      <c r="S49" t="s">
        <v>90</v>
      </c>
      <c r="T49" s="6">
        <f t="shared" si="0"/>
        <v>0.17865910255593226</v>
      </c>
      <c r="U49">
        <f t="shared" si="1"/>
        <v>44</v>
      </c>
      <c r="V49">
        <f>'mean prf 8 exp'!AF49</f>
        <v>0.23151291200044855</v>
      </c>
      <c r="W49">
        <f>'mean prf 8 exp'!AG49</f>
        <v>43</v>
      </c>
      <c r="X49">
        <f t="shared" si="2"/>
        <v>1.1739302407384153E-2</v>
      </c>
      <c r="Y49">
        <f t="shared" si="3"/>
        <v>3.4120716666666663E-3</v>
      </c>
      <c r="Z49">
        <f t="shared" si="4"/>
        <v>1.0937165178571429E-2</v>
      </c>
      <c r="AA49">
        <f t="shared" si="5"/>
        <v>0</v>
      </c>
      <c r="AB49">
        <f t="shared" si="6"/>
        <v>5.7981987918653374E-2</v>
      </c>
      <c r="AC49">
        <f t="shared" si="7"/>
        <v>8.4439251749999999E-2</v>
      </c>
      <c r="AD49">
        <f t="shared" si="8"/>
        <v>1.0149323634656652E-2</v>
      </c>
      <c r="AG49" t="s">
        <v>90</v>
      </c>
      <c r="AH49">
        <v>0.17865910255593226</v>
      </c>
      <c r="AI49">
        <v>44</v>
      </c>
    </row>
    <row r="51" spans="2:35" x14ac:dyDescent="0.2">
      <c r="B51" t="s">
        <v>100</v>
      </c>
      <c r="D51">
        <f>AVERAGE(D4:D49)</f>
        <v>0.24758529940103405</v>
      </c>
      <c r="E51">
        <f t="shared" ref="E51:J51" si="9">AVERAGE(E4:E49)</f>
        <v>0.58695652173913038</v>
      </c>
      <c r="F51">
        <f t="shared" si="9"/>
        <v>0.85170807453416153</v>
      </c>
      <c r="G51">
        <f t="shared" si="9"/>
        <v>0.26811594202898542</v>
      </c>
      <c r="H51">
        <f t="shared" si="9"/>
        <v>0.87673580344335278</v>
      </c>
      <c r="I51">
        <f t="shared" si="9"/>
        <v>0.64347826086956528</v>
      </c>
      <c r="J51">
        <f t="shared" si="9"/>
        <v>0.18328419481246497</v>
      </c>
      <c r="K51" t="s">
        <v>128</v>
      </c>
      <c r="L51">
        <f>AVERAGE(L4:L49)</f>
        <v>0.12776684282608688</v>
      </c>
      <c r="M51">
        <f t="shared" ref="M51:R51" si="10">AVERAGE(M4:M49)</f>
        <v>1.0928167038043477E-2</v>
      </c>
      <c r="N51">
        <f t="shared" si="10"/>
        <v>2.0411028532608715E-2</v>
      </c>
      <c r="O51">
        <f t="shared" si="10"/>
        <v>0.44908336938586951</v>
      </c>
      <c r="P51">
        <f t="shared" si="10"/>
        <v>6.9796638570652159E-2</v>
      </c>
      <c r="Q51">
        <f t="shared" si="10"/>
        <v>0.16671140956521738</v>
      </c>
      <c r="R51">
        <f t="shared" si="10"/>
        <v>0.1553025440815218</v>
      </c>
    </row>
    <row r="52" spans="2:35" x14ac:dyDescent="0.2">
      <c r="B52" t="s">
        <v>101</v>
      </c>
      <c r="D52">
        <f>_xlfn.STDEV.S(D4:D49)</f>
        <v>0.26510929426189483</v>
      </c>
      <c r="E52">
        <f t="shared" ref="E52:J52" si="11">_xlfn.STDEV.S(E4:E49)</f>
        <v>0.25516668586201779</v>
      </c>
      <c r="F52">
        <f t="shared" si="11"/>
        <v>0.14491912501471657</v>
      </c>
      <c r="G52">
        <f t="shared" si="11"/>
        <v>0.33421782811378115</v>
      </c>
      <c r="H52">
        <f t="shared" si="11"/>
        <v>0.16211403135515373</v>
      </c>
      <c r="I52">
        <f t="shared" si="11"/>
        <v>0.27296900427463539</v>
      </c>
      <c r="J52">
        <f t="shared" si="11"/>
        <v>0.22657574454644727</v>
      </c>
      <c r="K52" t="s">
        <v>129</v>
      </c>
      <c r="L52">
        <f>_xlfn.STDEV.S(L4:L49)</f>
        <v>3.5653794504493665E-2</v>
      </c>
      <c r="M52">
        <f t="shared" ref="M52:R52" si="12">_xlfn.STDEV.S(M4:M49)</f>
        <v>2.3602931845090229E-3</v>
      </c>
      <c r="N52">
        <f t="shared" si="12"/>
        <v>2.1750175258933361E-2</v>
      </c>
      <c r="O52">
        <f t="shared" si="12"/>
        <v>7.0231812553105219E-2</v>
      </c>
      <c r="P52">
        <f t="shared" si="12"/>
        <v>6.1864141480387803E-3</v>
      </c>
      <c r="Q52">
        <f t="shared" si="12"/>
        <v>5.1923564010431196E-2</v>
      </c>
      <c r="R52">
        <f t="shared" si="12"/>
        <v>1.5536407549261701E-2</v>
      </c>
    </row>
    <row r="53" spans="2:35" x14ac:dyDescent="0.2">
      <c r="B53" s="3" t="s">
        <v>102</v>
      </c>
      <c r="D53">
        <f>D52/D51</f>
        <v>1.07077962586331</v>
      </c>
      <c r="E53">
        <f t="shared" ref="E53:J53" si="13">E52/E51</f>
        <v>0.43472842776491927</v>
      </c>
      <c r="F53">
        <f t="shared" si="13"/>
        <v>0.17015116957060614</v>
      </c>
      <c r="G53">
        <f t="shared" si="13"/>
        <v>1.2465421697216705</v>
      </c>
      <c r="H53">
        <f t="shared" si="13"/>
        <v>0.18490636599812155</v>
      </c>
      <c r="I53">
        <f t="shared" si="13"/>
        <v>0.42420858772409548</v>
      </c>
      <c r="J53">
        <f t="shared" si="13"/>
        <v>1.2361990338461966</v>
      </c>
      <c r="K53" t="s">
        <v>130</v>
      </c>
      <c r="L53">
        <f>L52/L51</f>
        <v>0.27905357693642585</v>
      </c>
      <c r="M53">
        <f t="shared" ref="M53:R53" si="14">M52/M51</f>
        <v>0.21598253177246435</v>
      </c>
      <c r="N53">
        <f t="shared" si="14"/>
        <v>1.065608978214166</v>
      </c>
      <c r="O53">
        <f t="shared" si="14"/>
        <v>0.15638925273306964</v>
      </c>
      <c r="P53">
        <f t="shared" si="14"/>
        <v>8.8634843664806826E-2</v>
      </c>
      <c r="Q53">
        <f t="shared" si="14"/>
        <v>0.31145777092190402</v>
      </c>
      <c r="R53">
        <f t="shared" si="14"/>
        <v>0.1000396203497239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V50"/>
  <sheetViews>
    <sheetView topLeftCell="O1" zoomScaleNormal="100" workbookViewId="0">
      <selection activeCell="T4" sqref="T4:T50"/>
    </sheetView>
  </sheetViews>
  <sheetFormatPr defaultRowHeight="14.25" x14ac:dyDescent="0.2"/>
  <cols>
    <col min="20" max="20" width="11.5" bestFit="1" customWidth="1"/>
  </cols>
  <sheetData>
    <row r="4" spans="2:22" x14ac:dyDescent="0.2">
      <c r="L4" s="1" t="s">
        <v>92</v>
      </c>
      <c r="M4" s="1" t="s">
        <v>93</v>
      </c>
      <c r="N4" s="1" t="s">
        <v>94</v>
      </c>
      <c r="O4" s="1" t="s">
        <v>95</v>
      </c>
      <c r="P4" s="1" t="s">
        <v>96</v>
      </c>
      <c r="Q4" s="1" t="s">
        <v>97</v>
      </c>
      <c r="R4" s="1" t="s">
        <v>98</v>
      </c>
      <c r="T4" s="1" t="s">
        <v>99</v>
      </c>
    </row>
    <row r="5" spans="2:22" x14ac:dyDescent="0.2">
      <c r="B5" t="s">
        <v>0</v>
      </c>
      <c r="C5" t="s">
        <v>1</v>
      </c>
      <c r="D5">
        <v>5.8143915609694841E-2</v>
      </c>
      <c r="E5">
        <v>0.33333333333333331</v>
      </c>
      <c r="F5">
        <v>0.8392857142857143</v>
      </c>
      <c r="G5">
        <v>0</v>
      </c>
      <c r="H5">
        <v>0.94762747058371144</v>
      </c>
      <c r="I5">
        <v>0.4</v>
      </c>
      <c r="J5">
        <v>3.8626609442060089E-2</v>
      </c>
      <c r="L5" s="2">
        <v>7.736999999999998E-2</v>
      </c>
      <c r="M5" s="2">
        <v>0</v>
      </c>
      <c r="N5" s="2">
        <v>0</v>
      </c>
      <c r="O5" s="2">
        <v>0.9</v>
      </c>
      <c r="P5" s="2">
        <v>0</v>
      </c>
      <c r="Q5" s="2">
        <v>0</v>
      </c>
      <c r="R5" s="2">
        <v>2.2630000000000001E-2</v>
      </c>
      <c r="T5">
        <f>D5*L5+E5*M5+F5*N5+G5*O5+H5*P5+I5*Q5+J5*R5</f>
        <v>5.3727149223959086E-3</v>
      </c>
      <c r="U5">
        <f>RANK(T5,$T$5:$T$50)</f>
        <v>42</v>
      </c>
      <c r="V5" t="str">
        <f>C5</f>
        <v>باقلا تا زه</v>
      </c>
    </row>
    <row r="6" spans="2:22" x14ac:dyDescent="0.2">
      <c r="B6" t="s">
        <v>2</v>
      </c>
      <c r="C6" t="s">
        <v>3</v>
      </c>
      <c r="D6">
        <v>9.5818158985307045E-2</v>
      </c>
      <c r="E6">
        <v>0.33333333333333331</v>
      </c>
      <c r="F6">
        <v>0.875</v>
      </c>
      <c r="G6">
        <v>0</v>
      </c>
      <c r="H6">
        <v>0.91778820272244865</v>
      </c>
      <c r="I6">
        <v>0.8</v>
      </c>
      <c r="J6">
        <v>5.5793991416309016E-2</v>
      </c>
      <c r="L6" s="2">
        <v>7.736999999999998E-2</v>
      </c>
      <c r="M6" s="2">
        <v>0</v>
      </c>
      <c r="N6" s="2">
        <v>0</v>
      </c>
      <c r="O6" s="2">
        <v>0.9</v>
      </c>
      <c r="P6" s="2">
        <v>0</v>
      </c>
      <c r="Q6" s="2">
        <v>0</v>
      </c>
      <c r="R6" s="2">
        <v>2.2630000000000001E-2</v>
      </c>
      <c r="T6">
        <f t="shared" ref="T6:T50" si="0">D6*L6+E6*M6+F6*N6+G6*O6+H6*P6+I6*Q6+J6*R6</f>
        <v>8.6760689864442773E-3</v>
      </c>
      <c r="U6">
        <f t="shared" ref="U6:U50" si="1">RANK(T6,$T$5:$T$50)</f>
        <v>36</v>
      </c>
      <c r="V6" t="str">
        <f t="shared" ref="V6:V50" si="2">C6</f>
        <v>پیاز</v>
      </c>
    </row>
    <row r="7" spans="2:22" x14ac:dyDescent="0.2">
      <c r="B7" t="s">
        <v>4</v>
      </c>
      <c r="C7" t="s">
        <v>5</v>
      </c>
      <c r="D7">
        <v>7.0701996734898909E-2</v>
      </c>
      <c r="E7">
        <v>0</v>
      </c>
      <c r="F7">
        <v>0.8571428571428571</v>
      </c>
      <c r="G7">
        <v>0</v>
      </c>
      <c r="H7">
        <v>0.82288702607090669</v>
      </c>
      <c r="I7">
        <v>0.8</v>
      </c>
      <c r="J7">
        <v>3.8626609442060089E-2</v>
      </c>
      <c r="L7" s="2">
        <v>7.736999999999998E-2</v>
      </c>
      <c r="M7" s="2">
        <v>0</v>
      </c>
      <c r="N7" s="2">
        <v>0</v>
      </c>
      <c r="O7" s="2">
        <v>0.9</v>
      </c>
      <c r="P7" s="2">
        <v>0</v>
      </c>
      <c r="Q7" s="2">
        <v>0</v>
      </c>
      <c r="R7" s="2">
        <v>2.2630000000000001E-2</v>
      </c>
      <c r="T7">
        <f t="shared" si="0"/>
        <v>6.3443336590529474E-3</v>
      </c>
      <c r="U7">
        <f t="shared" si="1"/>
        <v>40</v>
      </c>
      <c r="V7" t="str">
        <f t="shared" si="2"/>
        <v>گوجه فرنگی</v>
      </c>
    </row>
    <row r="8" spans="2:22" x14ac:dyDescent="0.2">
      <c r="B8" t="s">
        <v>6</v>
      </c>
      <c r="C8" t="s">
        <v>7</v>
      </c>
      <c r="D8">
        <v>4.5585834484490773E-2</v>
      </c>
      <c r="E8">
        <v>0.66666666666666663</v>
      </c>
      <c r="F8">
        <v>0.9285714285714286</v>
      </c>
      <c r="G8">
        <v>0.33333333333333331</v>
      </c>
      <c r="H8">
        <v>0.88748750288394984</v>
      </c>
      <c r="I8">
        <v>0.2</v>
      </c>
      <c r="J8">
        <v>2.1459227467811159E-2</v>
      </c>
      <c r="L8" s="2">
        <v>0.42499999999999999</v>
      </c>
      <c r="M8" s="2">
        <v>0</v>
      </c>
      <c r="N8" s="2">
        <v>0</v>
      </c>
      <c r="O8" s="2">
        <v>0.45236999999999999</v>
      </c>
      <c r="P8" s="2">
        <v>0</v>
      </c>
      <c r="Q8" s="2">
        <v>0.1</v>
      </c>
      <c r="R8" s="2">
        <v>2.2630000000000001E-2</v>
      </c>
      <c r="T8">
        <f t="shared" si="0"/>
        <v>0.19064960197350517</v>
      </c>
      <c r="U8">
        <f t="shared" si="1"/>
        <v>19</v>
      </c>
      <c r="V8" t="str">
        <f t="shared" si="2"/>
        <v>فلفل قرمز</v>
      </c>
    </row>
    <row r="9" spans="2:22" x14ac:dyDescent="0.2">
      <c r="B9" t="s">
        <v>8</v>
      </c>
      <c r="C9" t="s">
        <v>9</v>
      </c>
      <c r="D9">
        <v>9.5818158985307045E-2</v>
      </c>
      <c r="E9">
        <v>0.33333333333333331</v>
      </c>
      <c r="F9">
        <v>0.8571428571428571</v>
      </c>
      <c r="G9">
        <v>0</v>
      </c>
      <c r="H9">
        <v>0.77674382834730449</v>
      </c>
      <c r="I9">
        <v>0.4</v>
      </c>
      <c r="J9">
        <v>5.5793991416309016E-2</v>
      </c>
      <c r="L9" s="2">
        <v>7.736999999999998E-2</v>
      </c>
      <c r="M9" s="2">
        <v>0</v>
      </c>
      <c r="N9" s="2">
        <v>0</v>
      </c>
      <c r="O9" s="2">
        <v>0.9</v>
      </c>
      <c r="P9" s="2">
        <v>0</v>
      </c>
      <c r="Q9" s="2">
        <v>0</v>
      </c>
      <c r="R9" s="2">
        <v>2.2630000000000001E-2</v>
      </c>
      <c r="T9">
        <f t="shared" si="0"/>
        <v>8.6760689864442773E-3</v>
      </c>
      <c r="U9">
        <f t="shared" si="1"/>
        <v>36</v>
      </c>
      <c r="V9" t="str">
        <f t="shared" si="2"/>
        <v>سبزیجات برگی</v>
      </c>
    </row>
    <row r="10" spans="2:22" x14ac:dyDescent="0.2">
      <c r="B10" t="s">
        <v>10</v>
      </c>
      <c r="C10" t="s">
        <v>11</v>
      </c>
      <c r="D10">
        <v>0.3093055381137762</v>
      </c>
      <c r="E10">
        <v>0.66666666666666663</v>
      </c>
      <c r="F10">
        <v>0.8214285714285714</v>
      </c>
      <c r="G10">
        <v>0.33333333333333331</v>
      </c>
      <c r="H10">
        <v>0.89533184649696229</v>
      </c>
      <c r="I10">
        <v>0.6</v>
      </c>
      <c r="J10">
        <v>8.5836909871244635E-3</v>
      </c>
      <c r="L10" s="2">
        <v>0.42499999999999999</v>
      </c>
      <c r="M10" s="2">
        <v>0</v>
      </c>
      <c r="N10" s="2">
        <v>0</v>
      </c>
      <c r="O10" s="2">
        <v>0.55237000000000003</v>
      </c>
      <c r="P10" s="2">
        <v>0</v>
      </c>
      <c r="Q10" s="2">
        <v>0</v>
      </c>
      <c r="R10" s="2">
        <v>2.2630000000000001E-2</v>
      </c>
      <c r="T10">
        <f t="shared" si="0"/>
        <v>0.31577243595872684</v>
      </c>
      <c r="U10">
        <f t="shared" si="1"/>
        <v>17</v>
      </c>
      <c r="V10" t="str">
        <f t="shared" si="2"/>
        <v>سبزیجات غدهای</v>
      </c>
    </row>
    <row r="11" spans="2:22" x14ac:dyDescent="0.2">
      <c r="B11" t="s">
        <v>12</v>
      </c>
      <c r="C11" t="s">
        <v>13</v>
      </c>
      <c r="D11">
        <v>5.8143915609694841E-2</v>
      </c>
      <c r="E11">
        <v>0.66666666666666663</v>
      </c>
      <c r="F11">
        <v>0.8928571428571429</v>
      </c>
      <c r="G11">
        <v>1</v>
      </c>
      <c r="H11">
        <v>0.91401984157502114</v>
      </c>
      <c r="I11">
        <v>0.8</v>
      </c>
      <c r="J11">
        <v>3.0042918454935622E-2</v>
      </c>
      <c r="L11" s="2">
        <v>0.42499999999999999</v>
      </c>
      <c r="M11" s="2">
        <v>0</v>
      </c>
      <c r="N11" s="2">
        <v>0.16065999999999997</v>
      </c>
      <c r="O11" s="2">
        <v>0.29171000000000002</v>
      </c>
      <c r="P11" s="2">
        <v>0</v>
      </c>
      <c r="Q11" s="2">
        <v>0.1</v>
      </c>
      <c r="R11" s="2">
        <v>2.2630000000000001E-2</v>
      </c>
      <c r="T11">
        <f t="shared" si="0"/>
        <v>0.54054746395018416</v>
      </c>
      <c r="U11">
        <f t="shared" si="1"/>
        <v>2</v>
      </c>
      <c r="V11" t="str">
        <f t="shared" si="2"/>
        <v>سیب زمینی</v>
      </c>
    </row>
    <row r="12" spans="2:22" x14ac:dyDescent="0.2">
      <c r="B12" t="s">
        <v>14</v>
      </c>
      <c r="C12" t="s">
        <v>15</v>
      </c>
      <c r="D12">
        <v>0.40977018711540875</v>
      </c>
      <c r="E12">
        <v>0.66666666666666663</v>
      </c>
      <c r="F12">
        <v>0.9107142857142857</v>
      </c>
      <c r="G12">
        <v>0</v>
      </c>
      <c r="H12">
        <v>0.95477966623086985</v>
      </c>
      <c r="I12">
        <v>0.2</v>
      </c>
      <c r="J12">
        <v>0.27038626609442062</v>
      </c>
      <c r="L12" s="2">
        <v>0</v>
      </c>
      <c r="M12" s="2">
        <v>0</v>
      </c>
      <c r="N12" s="2">
        <v>0</v>
      </c>
      <c r="O12" s="2">
        <v>0.9</v>
      </c>
      <c r="P12" s="2">
        <v>0</v>
      </c>
      <c r="Q12" s="2">
        <v>9.9999999999999978E-2</v>
      </c>
      <c r="R12" s="2">
        <v>0</v>
      </c>
      <c r="T12">
        <f t="shared" si="0"/>
        <v>1.9999999999999997E-2</v>
      </c>
      <c r="U12">
        <f t="shared" si="1"/>
        <v>32</v>
      </c>
      <c r="V12" t="str">
        <f t="shared" si="2"/>
        <v>سیر خشک</v>
      </c>
    </row>
    <row r="13" spans="2:22" x14ac:dyDescent="0.2">
      <c r="B13" t="s">
        <v>16</v>
      </c>
      <c r="C13" t="s">
        <v>17</v>
      </c>
      <c r="D13">
        <v>0.56046716061785762</v>
      </c>
      <c r="E13">
        <v>0.66666666666666663</v>
      </c>
      <c r="F13">
        <v>0.9464285714285714</v>
      </c>
      <c r="G13">
        <v>0</v>
      </c>
      <c r="H13">
        <v>0.7575174959624702</v>
      </c>
      <c r="I13">
        <v>1</v>
      </c>
      <c r="J13">
        <v>0.37339055793991416</v>
      </c>
      <c r="L13" s="2">
        <v>7.736999999999998E-2</v>
      </c>
      <c r="M13" s="2">
        <v>0</v>
      </c>
      <c r="N13" s="2">
        <v>0</v>
      </c>
      <c r="O13" s="2">
        <v>0.9</v>
      </c>
      <c r="P13" s="2">
        <v>0</v>
      </c>
      <c r="Q13" s="2">
        <v>0</v>
      </c>
      <c r="R13" s="2">
        <v>2.2630000000000001E-2</v>
      </c>
      <c r="T13">
        <f t="shared" si="0"/>
        <v>5.1813172543183891E-2</v>
      </c>
      <c r="U13">
        <f t="shared" si="1"/>
        <v>24</v>
      </c>
      <c r="V13" t="str">
        <f t="shared" si="2"/>
        <v>سنگلک</v>
      </c>
    </row>
    <row r="14" spans="2:22" x14ac:dyDescent="0.2">
      <c r="B14" t="s">
        <v>18</v>
      </c>
      <c r="C14" t="s">
        <v>19</v>
      </c>
      <c r="D14">
        <v>6.4422956172296875E-2</v>
      </c>
      <c r="E14">
        <v>0.66666666666666663</v>
      </c>
      <c r="F14">
        <v>0.7857142857142857</v>
      </c>
      <c r="G14">
        <v>0.66666666666666663</v>
      </c>
      <c r="H14">
        <v>0.73060063062370217</v>
      </c>
      <c r="I14">
        <v>0</v>
      </c>
      <c r="J14">
        <v>3.4334763948497854E-2</v>
      </c>
      <c r="L14" s="2">
        <v>0.42499999999999999</v>
      </c>
      <c r="M14" s="2">
        <v>0</v>
      </c>
      <c r="N14" s="2">
        <v>0</v>
      </c>
      <c r="O14" s="2">
        <v>0.45236999999999999</v>
      </c>
      <c r="P14" s="2">
        <v>0</v>
      </c>
      <c r="Q14" s="2">
        <v>0.1</v>
      </c>
      <c r="R14" s="2">
        <v>2.2630000000000001E-2</v>
      </c>
      <c r="T14">
        <f t="shared" si="0"/>
        <v>0.32973675208138059</v>
      </c>
      <c r="U14">
        <f t="shared" si="1"/>
        <v>16</v>
      </c>
      <c r="V14" t="str">
        <f t="shared" si="2"/>
        <v>شبدر</v>
      </c>
    </row>
    <row r="15" spans="2:22" x14ac:dyDescent="0.2">
      <c r="B15" t="s">
        <v>20</v>
      </c>
      <c r="C15" t="s">
        <v>21</v>
      </c>
      <c r="D15">
        <v>5.1864875047092807E-2</v>
      </c>
      <c r="E15">
        <v>1</v>
      </c>
      <c r="F15">
        <v>0.875</v>
      </c>
      <c r="G15">
        <v>0.66666666666666663</v>
      </c>
      <c r="H15">
        <v>0.97592863185418754</v>
      </c>
      <c r="I15">
        <v>1</v>
      </c>
      <c r="J15">
        <v>2.575107296137339E-2</v>
      </c>
      <c r="L15" s="2">
        <v>0.42499999999999999</v>
      </c>
      <c r="M15" s="2">
        <v>0</v>
      </c>
      <c r="N15" s="2">
        <v>0</v>
      </c>
      <c r="O15" s="2">
        <v>0.55237000000000003</v>
      </c>
      <c r="P15" s="2">
        <v>0</v>
      </c>
      <c r="Q15" s="2">
        <v>0</v>
      </c>
      <c r="R15" s="2">
        <v>2.2630000000000001E-2</v>
      </c>
      <c r="T15">
        <f t="shared" si="0"/>
        <v>0.39087198534279699</v>
      </c>
      <c r="U15">
        <f t="shared" si="1"/>
        <v>8</v>
      </c>
      <c r="V15" t="str">
        <f t="shared" si="2"/>
        <v>شلغم وهویج علوفه ای</v>
      </c>
    </row>
    <row r="16" spans="2:22" x14ac:dyDescent="0.2">
      <c r="B16" t="s">
        <v>22</v>
      </c>
      <c r="C16" t="s">
        <v>23</v>
      </c>
      <c r="D16">
        <v>7.0701996734898909E-2</v>
      </c>
      <c r="E16">
        <v>1</v>
      </c>
      <c r="F16">
        <v>0.9107142857142857</v>
      </c>
      <c r="G16">
        <v>0</v>
      </c>
      <c r="H16">
        <v>0.91517342151811121</v>
      </c>
      <c r="I16">
        <v>1</v>
      </c>
      <c r="J16">
        <v>3.8626609442060089E-2</v>
      </c>
      <c r="L16" s="2">
        <v>7.736999999999998E-2</v>
      </c>
      <c r="M16" s="2">
        <v>0</v>
      </c>
      <c r="N16" s="2">
        <v>0</v>
      </c>
      <c r="O16" s="2">
        <v>0.9</v>
      </c>
      <c r="P16" s="2">
        <v>0</v>
      </c>
      <c r="Q16" s="2">
        <v>0</v>
      </c>
      <c r="R16" s="2">
        <v>2.2630000000000001E-2</v>
      </c>
      <c r="T16">
        <f t="shared" si="0"/>
        <v>6.3443336590529474E-3</v>
      </c>
      <c r="U16">
        <f t="shared" si="1"/>
        <v>40</v>
      </c>
      <c r="V16" t="str">
        <f t="shared" si="2"/>
        <v>ارزن</v>
      </c>
    </row>
    <row r="17" spans="2:22" x14ac:dyDescent="0.2">
      <c r="B17" t="s">
        <v>24</v>
      </c>
      <c r="C17" t="s">
        <v>25</v>
      </c>
      <c r="D17">
        <v>7.5097325128720332E-2</v>
      </c>
      <c r="E17">
        <v>1</v>
      </c>
      <c r="F17">
        <v>0.7857142857142857</v>
      </c>
      <c r="G17">
        <v>0.66666666666666663</v>
      </c>
      <c r="H17">
        <v>0.9628547258325002</v>
      </c>
      <c r="I17">
        <v>0.6</v>
      </c>
      <c r="J17">
        <v>4.1373390557939912E-2</v>
      </c>
      <c r="L17" s="2">
        <v>0.42499999999999999</v>
      </c>
      <c r="M17" s="2">
        <v>0</v>
      </c>
      <c r="N17" s="2">
        <v>0</v>
      </c>
      <c r="O17" s="2">
        <v>0.45236999999999999</v>
      </c>
      <c r="P17" s="2">
        <v>0</v>
      </c>
      <c r="Q17" s="2">
        <v>0.1</v>
      </c>
      <c r="R17" s="2">
        <v>2.2630000000000001E-2</v>
      </c>
      <c r="T17">
        <f t="shared" si="0"/>
        <v>0.39443264300803227</v>
      </c>
      <c r="U17">
        <f t="shared" si="1"/>
        <v>5</v>
      </c>
      <c r="V17" t="str">
        <f t="shared" si="2"/>
        <v>خصیل (جو و ارزن علوفه ای)</v>
      </c>
    </row>
    <row r="18" spans="2:22" x14ac:dyDescent="0.2">
      <c r="B18" t="s">
        <v>26</v>
      </c>
      <c r="C18" t="s">
        <v>27</v>
      </c>
      <c r="D18">
        <v>0</v>
      </c>
      <c r="E18">
        <v>1</v>
      </c>
      <c r="F18">
        <v>0.875</v>
      </c>
      <c r="G18">
        <v>0.66666666666666663</v>
      </c>
      <c r="H18">
        <v>0.96669999230946702</v>
      </c>
      <c r="I18">
        <v>0.8</v>
      </c>
      <c r="J18">
        <v>1.8884120171673818E-2</v>
      </c>
      <c r="L18" s="2">
        <v>0.42499999999999999</v>
      </c>
      <c r="M18" s="2">
        <v>0</v>
      </c>
      <c r="N18" s="2">
        <v>0</v>
      </c>
      <c r="O18" s="2">
        <v>0.55237000000000003</v>
      </c>
      <c r="P18" s="2">
        <v>0</v>
      </c>
      <c r="Q18" s="2">
        <v>0</v>
      </c>
      <c r="R18" s="2">
        <v>2.2630000000000001E-2</v>
      </c>
      <c r="T18">
        <f t="shared" si="0"/>
        <v>0.36867401430615165</v>
      </c>
      <c r="U18">
        <f t="shared" si="1"/>
        <v>12</v>
      </c>
      <c r="V18" t="str">
        <f t="shared" si="2"/>
        <v>چغندر علوفه ای</v>
      </c>
    </row>
    <row r="19" spans="2:22" x14ac:dyDescent="0.2">
      <c r="B19" t="s">
        <v>28</v>
      </c>
      <c r="C19" t="s">
        <v>29</v>
      </c>
      <c r="D19">
        <v>1.4190631671480597E-2</v>
      </c>
      <c r="E19">
        <v>1</v>
      </c>
      <c r="F19">
        <v>0.7678571428571429</v>
      </c>
      <c r="G19">
        <v>0.66666666666666663</v>
      </c>
      <c r="H19">
        <v>0.91824963469968468</v>
      </c>
      <c r="I19">
        <v>0.6</v>
      </c>
      <c r="J19">
        <v>0</v>
      </c>
      <c r="L19" s="2">
        <v>0.42499999999999999</v>
      </c>
      <c r="M19" s="2">
        <v>0</v>
      </c>
      <c r="N19" s="2">
        <v>0</v>
      </c>
      <c r="O19" s="2">
        <v>0.45236999999999999</v>
      </c>
      <c r="P19" s="2">
        <v>0</v>
      </c>
      <c r="Q19" s="2">
        <v>0.1</v>
      </c>
      <c r="R19" s="2">
        <v>2.2630000000000001E-2</v>
      </c>
      <c r="T19">
        <f t="shared" si="0"/>
        <v>0.36761101846037919</v>
      </c>
      <c r="U19">
        <f t="shared" si="1"/>
        <v>13</v>
      </c>
      <c r="V19" t="str">
        <f t="shared" si="2"/>
        <v>ذرت علوفه ای</v>
      </c>
    </row>
    <row r="20" spans="2:22" x14ac:dyDescent="0.2">
      <c r="B20" t="s">
        <v>30</v>
      </c>
      <c r="C20" t="s">
        <v>31</v>
      </c>
      <c r="D20">
        <v>1.4190631671480597E-2</v>
      </c>
      <c r="E20">
        <v>0.33333333333333331</v>
      </c>
      <c r="F20">
        <v>0.7678571428571429</v>
      </c>
      <c r="G20">
        <v>0.66666666666666663</v>
      </c>
      <c r="H20">
        <v>0.91517342151811121</v>
      </c>
      <c r="I20">
        <v>0.6</v>
      </c>
      <c r="J20">
        <v>0</v>
      </c>
      <c r="L20" s="2">
        <v>0.42499999999999999</v>
      </c>
      <c r="M20" s="2">
        <v>0</v>
      </c>
      <c r="N20" s="2">
        <v>0</v>
      </c>
      <c r="O20" s="2">
        <v>0.45236999999999999</v>
      </c>
      <c r="P20" s="2">
        <v>0</v>
      </c>
      <c r="Q20" s="2">
        <v>0.1</v>
      </c>
      <c r="R20" s="2">
        <v>2.2630000000000001E-2</v>
      </c>
      <c r="T20">
        <f t="shared" si="0"/>
        <v>0.36761101846037919</v>
      </c>
      <c r="U20">
        <f t="shared" si="1"/>
        <v>13</v>
      </c>
      <c r="V20" t="str">
        <f t="shared" si="2"/>
        <v>ذرت خوشه ای (سورگم (</v>
      </c>
    </row>
    <row r="21" spans="2:22" x14ac:dyDescent="0.2">
      <c r="B21" t="s">
        <v>32</v>
      </c>
      <c r="C21" t="s">
        <v>33</v>
      </c>
      <c r="D21">
        <v>7.0701996734898909E-2</v>
      </c>
      <c r="E21">
        <v>1</v>
      </c>
      <c r="F21">
        <v>0</v>
      </c>
      <c r="G21">
        <v>0.66666666666666663</v>
      </c>
      <c r="H21">
        <v>0</v>
      </c>
      <c r="I21">
        <v>0.8</v>
      </c>
      <c r="J21">
        <v>3.8626609442060089E-2</v>
      </c>
      <c r="L21" s="2">
        <v>3.3680000000000029E-2</v>
      </c>
      <c r="M21" s="2">
        <v>0</v>
      </c>
      <c r="N21" s="2">
        <v>0.44395000000000001</v>
      </c>
      <c r="O21" s="2">
        <v>0.29171000000000002</v>
      </c>
      <c r="P21" s="2">
        <v>0.20802999999999999</v>
      </c>
      <c r="Q21" s="2">
        <v>0</v>
      </c>
      <c r="R21" s="2">
        <v>2.2630000000000001E-2</v>
      </c>
      <c r="T21">
        <f t="shared" si="0"/>
        <v>0.19772869675503854</v>
      </c>
      <c r="U21">
        <f t="shared" si="1"/>
        <v>18</v>
      </c>
      <c r="V21" t="str">
        <f t="shared" si="2"/>
        <v>یونجه</v>
      </c>
    </row>
    <row r="22" spans="2:22" x14ac:dyDescent="0.2">
      <c r="B22" t="s">
        <v>34</v>
      </c>
      <c r="C22" t="s">
        <v>35</v>
      </c>
      <c r="D22">
        <v>6.8190380509858095E-2</v>
      </c>
      <c r="E22">
        <v>0.33333333333333331</v>
      </c>
      <c r="F22">
        <v>0.7678571428571429</v>
      </c>
      <c r="G22">
        <v>0.66666666666666663</v>
      </c>
      <c r="H22">
        <v>0.91517342151811121</v>
      </c>
      <c r="I22">
        <v>0.6</v>
      </c>
      <c r="J22">
        <v>3.6909871244635191E-2</v>
      </c>
      <c r="L22" s="2">
        <v>0.42499999999999999</v>
      </c>
      <c r="M22" s="2">
        <v>0</v>
      </c>
      <c r="N22" s="2">
        <v>0</v>
      </c>
      <c r="O22" s="2">
        <v>0.45236999999999999</v>
      </c>
      <c r="P22" s="2">
        <v>0</v>
      </c>
      <c r="Q22" s="2">
        <v>0.1</v>
      </c>
      <c r="R22" s="2">
        <v>2.2630000000000001E-2</v>
      </c>
      <c r="T22">
        <f t="shared" si="0"/>
        <v>0.39139618210295574</v>
      </c>
      <c r="U22">
        <f t="shared" si="1"/>
        <v>6</v>
      </c>
      <c r="V22" t="str">
        <f t="shared" si="2"/>
        <v>ذرت بذری</v>
      </c>
    </row>
    <row r="23" spans="2:22" x14ac:dyDescent="0.2">
      <c r="B23" t="s">
        <v>36</v>
      </c>
      <c r="C23" t="s">
        <v>37</v>
      </c>
      <c r="D23">
        <v>0.74883837749591864</v>
      </c>
      <c r="E23">
        <v>0.66666666666666663</v>
      </c>
      <c r="F23">
        <v>0.9821428571428571</v>
      </c>
      <c r="G23">
        <v>0</v>
      </c>
      <c r="H23">
        <v>0.98515727139890796</v>
      </c>
      <c r="I23">
        <v>0.8</v>
      </c>
      <c r="J23">
        <v>0.50214592274678116</v>
      </c>
      <c r="L23" s="2">
        <v>7.736999999999998E-2</v>
      </c>
      <c r="M23" s="2">
        <v>0</v>
      </c>
      <c r="N23" s="2">
        <v>0</v>
      </c>
      <c r="O23" s="2">
        <v>0.9</v>
      </c>
      <c r="P23" s="2">
        <v>0</v>
      </c>
      <c r="Q23" s="2">
        <v>0</v>
      </c>
      <c r="R23" s="2">
        <v>2.2630000000000001E-2</v>
      </c>
      <c r="T23">
        <f t="shared" si="0"/>
        <v>6.9301187498618869E-2</v>
      </c>
      <c r="U23">
        <f t="shared" si="1"/>
        <v>21</v>
      </c>
      <c r="V23" t="str">
        <f t="shared" si="2"/>
        <v>خاکشیر</v>
      </c>
    </row>
    <row r="24" spans="2:22" x14ac:dyDescent="0.2">
      <c r="B24" t="s">
        <v>38</v>
      </c>
      <c r="C24" t="s">
        <v>39</v>
      </c>
      <c r="D24">
        <v>5.1864875047092807E-2</v>
      </c>
      <c r="E24">
        <v>0.33333333333333331</v>
      </c>
      <c r="F24">
        <v>0.9285714285714286</v>
      </c>
      <c r="G24">
        <v>0</v>
      </c>
      <c r="H24">
        <v>0.95516419287856646</v>
      </c>
      <c r="I24">
        <v>0.8</v>
      </c>
      <c r="J24">
        <v>2.575107296137339E-2</v>
      </c>
      <c r="L24" s="2">
        <v>7.736999999999998E-2</v>
      </c>
      <c r="M24" s="2">
        <v>0</v>
      </c>
      <c r="N24" s="2">
        <v>0</v>
      </c>
      <c r="O24" s="2">
        <v>0.9</v>
      </c>
      <c r="P24" s="2">
        <v>0</v>
      </c>
      <c r="Q24" s="2">
        <v>0</v>
      </c>
      <c r="R24" s="2">
        <v>2.2630000000000001E-2</v>
      </c>
      <c r="T24">
        <f t="shared" si="0"/>
        <v>4.5955321635094493E-3</v>
      </c>
      <c r="U24">
        <f t="shared" si="1"/>
        <v>44</v>
      </c>
      <c r="V24" t="str">
        <f t="shared" si="2"/>
        <v>هندوانه بذری</v>
      </c>
    </row>
    <row r="25" spans="2:22" x14ac:dyDescent="0.2">
      <c r="B25" t="s">
        <v>40</v>
      </c>
      <c r="C25" t="s">
        <v>41</v>
      </c>
      <c r="D25">
        <v>0.42232826824061281</v>
      </c>
      <c r="E25">
        <v>0.66666666666666663</v>
      </c>
      <c r="F25">
        <v>0.9464285714285714</v>
      </c>
      <c r="G25">
        <v>0</v>
      </c>
      <c r="H25">
        <v>0.91824963469968468</v>
      </c>
      <c r="I25">
        <v>0.6</v>
      </c>
      <c r="J25">
        <v>0.27896995708154504</v>
      </c>
      <c r="L25" s="2">
        <v>7.736999999999998E-2</v>
      </c>
      <c r="M25" s="2">
        <v>0</v>
      </c>
      <c r="N25" s="2">
        <v>0</v>
      </c>
      <c r="O25" s="2">
        <v>0.9</v>
      </c>
      <c r="P25" s="2">
        <v>0</v>
      </c>
      <c r="Q25" s="2">
        <v>0</v>
      </c>
      <c r="R25" s="2">
        <v>2.2630000000000001E-2</v>
      </c>
      <c r="T25">
        <f t="shared" si="0"/>
        <v>3.8988628242531576E-2</v>
      </c>
      <c r="U25">
        <f t="shared" si="1"/>
        <v>30</v>
      </c>
      <c r="V25" t="str">
        <f t="shared" si="2"/>
        <v>افتا بگردان</v>
      </c>
    </row>
    <row r="26" spans="2:22" x14ac:dyDescent="0.2">
      <c r="B26" t="s">
        <v>42</v>
      </c>
      <c r="C26" t="s">
        <v>43</v>
      </c>
      <c r="D26">
        <v>0.3093055381137762</v>
      </c>
      <c r="E26">
        <v>0.66666666666666663</v>
      </c>
      <c r="F26">
        <v>0.9642857142857143</v>
      </c>
      <c r="G26">
        <v>0</v>
      </c>
      <c r="H26">
        <v>0.90363762208721066</v>
      </c>
      <c r="I26">
        <v>0.4</v>
      </c>
      <c r="J26">
        <v>0.20171673819742489</v>
      </c>
      <c r="L26" s="2">
        <v>7.736999999999998E-2</v>
      </c>
      <c r="M26" s="2">
        <v>0</v>
      </c>
      <c r="N26" s="2">
        <v>0</v>
      </c>
      <c r="O26" s="2">
        <v>0.9</v>
      </c>
      <c r="P26" s="2">
        <v>0</v>
      </c>
      <c r="Q26" s="2">
        <v>0</v>
      </c>
      <c r="R26" s="2">
        <v>2.2630000000000001E-2</v>
      </c>
      <c r="T26">
        <f t="shared" si="0"/>
        <v>2.8495819269270584E-2</v>
      </c>
      <c r="U26">
        <f t="shared" si="1"/>
        <v>31</v>
      </c>
      <c r="V26" s="4" t="str">
        <f t="shared" si="2"/>
        <v>جارو</v>
      </c>
    </row>
    <row r="27" spans="2:22" x14ac:dyDescent="0.2">
      <c r="B27" t="s">
        <v>44</v>
      </c>
      <c r="C27" t="s">
        <v>45</v>
      </c>
      <c r="D27">
        <v>5.1864875047092807E-2</v>
      </c>
      <c r="E27">
        <v>0.33333333333333331</v>
      </c>
      <c r="F27">
        <v>0.9285714285714286</v>
      </c>
      <c r="G27">
        <v>0</v>
      </c>
      <c r="H27">
        <v>0.87287549027147582</v>
      </c>
      <c r="I27">
        <v>0.6</v>
      </c>
      <c r="J27">
        <v>0.58798283261802575</v>
      </c>
      <c r="L27" s="2">
        <v>9.9999999999999978E-2</v>
      </c>
      <c r="M27" s="2">
        <v>0</v>
      </c>
      <c r="N27" s="2">
        <v>0</v>
      </c>
      <c r="O27" s="2">
        <v>0.9</v>
      </c>
      <c r="P27" s="2">
        <v>0</v>
      </c>
      <c r="Q27" s="2">
        <v>0</v>
      </c>
      <c r="R27" s="2">
        <v>0</v>
      </c>
      <c r="T27">
        <f t="shared" si="0"/>
        <v>5.1864875047092796E-3</v>
      </c>
      <c r="U27">
        <f t="shared" si="1"/>
        <v>43</v>
      </c>
      <c r="V27" t="str">
        <f t="shared" si="2"/>
        <v>کدو بذری</v>
      </c>
    </row>
    <row r="28" spans="2:22" x14ac:dyDescent="0.2">
      <c r="B28" t="s">
        <v>46</v>
      </c>
      <c r="C28" t="s">
        <v>47</v>
      </c>
      <c r="D28">
        <v>7.4469421072460129E-2</v>
      </c>
      <c r="E28">
        <v>0.66666666666666663</v>
      </c>
      <c r="F28">
        <v>0.8214285714285714</v>
      </c>
      <c r="G28">
        <v>0.66666666666666663</v>
      </c>
      <c r="H28">
        <v>0.95516419287856646</v>
      </c>
      <c r="I28">
        <v>0.4</v>
      </c>
      <c r="J28">
        <v>4.1201716738197426E-2</v>
      </c>
      <c r="L28" s="2">
        <v>0.42499999999999999</v>
      </c>
      <c r="M28" s="2">
        <v>0</v>
      </c>
      <c r="N28" s="2">
        <v>0</v>
      </c>
      <c r="O28" s="2">
        <v>0.45236999999999999</v>
      </c>
      <c r="P28" s="2">
        <v>0</v>
      </c>
      <c r="Q28" s="2">
        <v>0.1</v>
      </c>
      <c r="R28" s="2">
        <v>2.2630000000000001E-2</v>
      </c>
      <c r="T28">
        <f t="shared" si="0"/>
        <v>0.37416189880558098</v>
      </c>
      <c r="U28">
        <f t="shared" si="1"/>
        <v>11</v>
      </c>
      <c r="V28" s="4" t="str">
        <f t="shared" si="2"/>
        <v>جو</v>
      </c>
    </row>
    <row r="29" spans="2:22" x14ac:dyDescent="0.2">
      <c r="B29" t="s">
        <v>48</v>
      </c>
      <c r="C29" t="s">
        <v>49</v>
      </c>
      <c r="D29">
        <v>6.8190380509858095E-2</v>
      </c>
      <c r="E29">
        <v>0.66666666666666663</v>
      </c>
      <c r="F29">
        <v>0.7678571428571429</v>
      </c>
      <c r="G29">
        <v>0.66666666666666663</v>
      </c>
      <c r="H29">
        <v>0.91517342151811121</v>
      </c>
      <c r="I29">
        <v>0.6</v>
      </c>
      <c r="J29">
        <v>3.6909871244635191E-2</v>
      </c>
      <c r="L29" s="2">
        <v>0.42499999999999999</v>
      </c>
      <c r="M29" s="2">
        <v>0</v>
      </c>
      <c r="N29" s="2">
        <v>0</v>
      </c>
      <c r="O29" s="2">
        <v>0.45236999999999999</v>
      </c>
      <c r="P29" s="2">
        <v>0</v>
      </c>
      <c r="Q29" s="2">
        <v>0.1</v>
      </c>
      <c r="R29" s="2">
        <v>2.2630000000000001E-2</v>
      </c>
      <c r="T29">
        <f t="shared" si="0"/>
        <v>0.39139618210295574</v>
      </c>
      <c r="U29">
        <f t="shared" si="1"/>
        <v>6</v>
      </c>
      <c r="V29" t="str">
        <f t="shared" si="2"/>
        <v>ذرت دانه ای</v>
      </c>
    </row>
    <row r="30" spans="2:22" x14ac:dyDescent="0.2">
      <c r="B30" t="s">
        <v>50</v>
      </c>
      <c r="C30" t="s">
        <v>51</v>
      </c>
      <c r="D30">
        <v>0.24651513248775586</v>
      </c>
      <c r="E30">
        <v>0.66666666666666663</v>
      </c>
      <c r="F30">
        <v>0.8035714285714286</v>
      </c>
      <c r="G30">
        <v>0.66666666666666663</v>
      </c>
      <c r="H30">
        <v>0.8636468507267554</v>
      </c>
      <c r="I30">
        <v>0.6</v>
      </c>
      <c r="J30">
        <v>0.15879828326180256</v>
      </c>
      <c r="L30" s="2">
        <v>0.42499999999999999</v>
      </c>
      <c r="M30" s="2">
        <v>0</v>
      </c>
      <c r="N30" s="2">
        <v>0</v>
      </c>
      <c r="O30" s="2">
        <v>0.45236999999999999</v>
      </c>
      <c r="P30" s="2">
        <v>0</v>
      </c>
      <c r="Q30" s="2">
        <v>0.1</v>
      </c>
      <c r="R30" s="2">
        <v>2.2630000000000001E-2</v>
      </c>
      <c r="T30">
        <f t="shared" si="0"/>
        <v>0.46994253645751083</v>
      </c>
      <c r="U30">
        <f t="shared" si="1"/>
        <v>3</v>
      </c>
      <c r="V30" t="str">
        <f t="shared" si="2"/>
        <v>شلتوك</v>
      </c>
    </row>
    <row r="31" spans="2:22" x14ac:dyDescent="0.2">
      <c r="B31" t="s">
        <v>52</v>
      </c>
      <c r="C31" t="s">
        <v>53</v>
      </c>
      <c r="D31">
        <v>7.6981037297500943E-2</v>
      </c>
      <c r="E31">
        <v>0.66666666666666663</v>
      </c>
      <c r="F31">
        <v>0.8214285714285714</v>
      </c>
      <c r="G31">
        <v>0.66666666666666663</v>
      </c>
      <c r="H31">
        <v>0.94209028685687923</v>
      </c>
      <c r="I31">
        <v>0.4</v>
      </c>
      <c r="J31">
        <v>4.2918454935622317E-2</v>
      </c>
      <c r="L31" s="2">
        <v>0.42499999999999999</v>
      </c>
      <c r="M31" s="2">
        <v>0</v>
      </c>
      <c r="N31" s="2">
        <v>0</v>
      </c>
      <c r="O31" s="2">
        <v>0.45236999999999999</v>
      </c>
      <c r="P31" s="2">
        <v>0</v>
      </c>
      <c r="Q31" s="2">
        <v>0.1</v>
      </c>
      <c r="R31" s="2">
        <v>2.2630000000000001E-2</v>
      </c>
      <c r="T31">
        <f t="shared" si="0"/>
        <v>0.37526818548663099</v>
      </c>
      <c r="U31">
        <f t="shared" si="1"/>
        <v>10</v>
      </c>
      <c r="V31" t="str">
        <f t="shared" si="2"/>
        <v>گندم</v>
      </c>
    </row>
    <row r="32" spans="2:22" x14ac:dyDescent="0.2">
      <c r="B32" t="s">
        <v>54</v>
      </c>
      <c r="C32" t="s">
        <v>55</v>
      </c>
      <c r="D32">
        <v>0.18372472686173552</v>
      </c>
      <c r="E32">
        <v>0.66666666666666663</v>
      </c>
      <c r="F32">
        <v>0.7857142857142857</v>
      </c>
      <c r="G32">
        <v>0.66666666666666663</v>
      </c>
      <c r="H32">
        <v>0.93824502037991231</v>
      </c>
      <c r="I32">
        <v>0</v>
      </c>
      <c r="J32">
        <v>0.11587982832618025</v>
      </c>
      <c r="L32" s="2">
        <v>0.42499999999999999</v>
      </c>
      <c r="M32" s="2">
        <v>0</v>
      </c>
      <c r="N32" s="2">
        <v>0</v>
      </c>
      <c r="O32" s="2">
        <v>0.45236999999999999</v>
      </c>
      <c r="P32" s="2">
        <v>0</v>
      </c>
      <c r="Q32" s="2">
        <v>0.1</v>
      </c>
      <c r="R32" s="2">
        <v>2.2630000000000001E-2</v>
      </c>
      <c r="T32">
        <f t="shared" si="0"/>
        <v>0.38228536943125901</v>
      </c>
      <c r="U32">
        <f t="shared" si="1"/>
        <v>9</v>
      </c>
      <c r="V32" t="str">
        <f t="shared" si="2"/>
        <v>کلزا</v>
      </c>
    </row>
    <row r="33" spans="2:22" x14ac:dyDescent="0.2">
      <c r="B33" t="s">
        <v>56</v>
      </c>
      <c r="C33" t="s">
        <v>57</v>
      </c>
      <c r="D33">
        <v>1</v>
      </c>
      <c r="E33">
        <v>0.33333333333333331</v>
      </c>
      <c r="F33">
        <v>0.9642857142857143</v>
      </c>
      <c r="G33">
        <v>0</v>
      </c>
      <c r="H33">
        <v>0.91748058140429134</v>
      </c>
      <c r="I33">
        <v>0.8</v>
      </c>
      <c r="J33">
        <v>0.67381974248927035</v>
      </c>
      <c r="L33" s="2">
        <v>0</v>
      </c>
      <c r="M33" s="2">
        <v>0</v>
      </c>
      <c r="N33" s="2">
        <v>0</v>
      </c>
      <c r="O33" s="2">
        <v>0.9</v>
      </c>
      <c r="P33" s="2">
        <v>0</v>
      </c>
      <c r="Q33" s="2">
        <v>7.7369999999999939E-2</v>
      </c>
      <c r="R33" s="2">
        <v>2.2630000000000001E-2</v>
      </c>
      <c r="T33">
        <f t="shared" si="0"/>
        <v>7.7144540772532133E-2</v>
      </c>
      <c r="U33">
        <f t="shared" si="1"/>
        <v>20</v>
      </c>
      <c r="V33" t="str">
        <f t="shared" si="2"/>
        <v>کنجد</v>
      </c>
    </row>
    <row r="34" spans="2:22" x14ac:dyDescent="0.2">
      <c r="B34" t="s">
        <v>58</v>
      </c>
      <c r="C34" t="s">
        <v>59</v>
      </c>
      <c r="D34">
        <v>0.18372472686173552</v>
      </c>
      <c r="E34">
        <v>0.33333333333333331</v>
      </c>
      <c r="F34">
        <v>0.9642857142857143</v>
      </c>
      <c r="G34">
        <v>0</v>
      </c>
      <c r="H34">
        <v>0.91517342151811121</v>
      </c>
      <c r="I34">
        <v>0.8</v>
      </c>
      <c r="J34">
        <v>0.11587982832618025</v>
      </c>
      <c r="L34" s="2">
        <v>7.736999999999998E-2</v>
      </c>
      <c r="M34" s="2">
        <v>0</v>
      </c>
      <c r="N34" s="2">
        <v>0</v>
      </c>
      <c r="O34" s="2">
        <v>0.9</v>
      </c>
      <c r="P34" s="2">
        <v>0</v>
      </c>
      <c r="Q34" s="2">
        <v>0</v>
      </c>
      <c r="R34" s="2">
        <v>2.2630000000000001E-2</v>
      </c>
      <c r="T34">
        <f t="shared" si="0"/>
        <v>1.6837142632313933E-2</v>
      </c>
      <c r="U34">
        <f t="shared" si="1"/>
        <v>34</v>
      </c>
      <c r="V34" s="4" t="str">
        <f t="shared" si="2"/>
        <v>گلرنگ</v>
      </c>
    </row>
    <row r="35" spans="2:22" x14ac:dyDescent="0.2">
      <c r="B35" t="s">
        <v>60</v>
      </c>
      <c r="C35" t="s">
        <v>61</v>
      </c>
      <c r="D35">
        <v>0.56046716061785762</v>
      </c>
      <c r="E35">
        <v>0.33333333333333331</v>
      </c>
      <c r="F35">
        <v>0.9107142857142857</v>
      </c>
      <c r="G35">
        <v>0</v>
      </c>
      <c r="H35">
        <v>0.39606244712758593</v>
      </c>
      <c r="I35">
        <v>1</v>
      </c>
      <c r="J35">
        <v>0.37339055793991416</v>
      </c>
      <c r="L35" s="2">
        <v>0</v>
      </c>
      <c r="M35" s="2">
        <v>0</v>
      </c>
      <c r="N35" s="2">
        <v>0</v>
      </c>
      <c r="O35" s="2">
        <v>0.9</v>
      </c>
      <c r="P35" s="2">
        <v>7.7369999999999939E-2</v>
      </c>
      <c r="Q35" s="2">
        <v>0</v>
      </c>
      <c r="R35" s="2">
        <v>2.2630000000000001E-2</v>
      </c>
      <c r="T35">
        <f t="shared" si="0"/>
        <v>3.9093179860441557E-2</v>
      </c>
      <c r="U35">
        <f t="shared" si="1"/>
        <v>29</v>
      </c>
      <c r="V35" t="str">
        <f t="shared" si="2"/>
        <v>شا ه دانه</v>
      </c>
    </row>
    <row r="36" spans="2:22" x14ac:dyDescent="0.2">
      <c r="B36" t="s">
        <v>62</v>
      </c>
      <c r="C36" t="s">
        <v>63</v>
      </c>
      <c r="D36">
        <v>2.6748712796684667E-2</v>
      </c>
      <c r="E36">
        <v>0.66666666666666663</v>
      </c>
      <c r="F36">
        <v>0.8392857142857143</v>
      </c>
      <c r="G36">
        <v>0.66666666666666663</v>
      </c>
      <c r="H36">
        <v>0.89479350919018685</v>
      </c>
      <c r="I36">
        <v>0.4</v>
      </c>
      <c r="J36">
        <v>8.5836909871244635E-3</v>
      </c>
      <c r="L36" s="2">
        <v>0.42499999999999999</v>
      </c>
      <c r="M36" s="2">
        <v>0</v>
      </c>
      <c r="N36" s="2">
        <v>0</v>
      </c>
      <c r="O36" s="2">
        <v>0.45236999999999999</v>
      </c>
      <c r="P36" s="2">
        <v>0</v>
      </c>
      <c r="Q36" s="2">
        <v>0.1</v>
      </c>
      <c r="R36" s="2">
        <v>2.2630000000000001E-2</v>
      </c>
      <c r="T36">
        <f t="shared" si="0"/>
        <v>0.35314245186562959</v>
      </c>
      <c r="U36">
        <f t="shared" si="1"/>
        <v>15</v>
      </c>
      <c r="V36" t="str">
        <f t="shared" si="2"/>
        <v>چغندر قند</v>
      </c>
    </row>
    <row r="37" spans="2:22" x14ac:dyDescent="0.2">
      <c r="B37" t="s">
        <v>64</v>
      </c>
      <c r="C37" t="s">
        <v>65</v>
      </c>
      <c r="D37">
        <v>0.48511867386663315</v>
      </c>
      <c r="E37">
        <v>0.33333333333333331</v>
      </c>
      <c r="F37">
        <v>0.7857142857142857</v>
      </c>
      <c r="G37">
        <v>0</v>
      </c>
      <c r="H37">
        <v>0.916711528108898</v>
      </c>
      <c r="I37">
        <v>0.6</v>
      </c>
      <c r="J37">
        <v>0.32188841201716739</v>
      </c>
      <c r="L37" s="2">
        <v>7.736999999999998E-2</v>
      </c>
      <c r="M37" s="2">
        <v>0</v>
      </c>
      <c r="N37" s="2">
        <v>0</v>
      </c>
      <c r="O37" s="2">
        <v>0.9</v>
      </c>
      <c r="P37" s="2">
        <v>0</v>
      </c>
      <c r="Q37" s="2">
        <v>0</v>
      </c>
      <c r="R37" s="2">
        <v>2.2630000000000001E-2</v>
      </c>
      <c r="T37">
        <f t="shared" si="0"/>
        <v>4.4817966561009899E-2</v>
      </c>
      <c r="U37">
        <f t="shared" si="1"/>
        <v>28</v>
      </c>
      <c r="V37" t="str">
        <f t="shared" si="2"/>
        <v>پنبه</v>
      </c>
    </row>
    <row r="38" spans="2:22" x14ac:dyDescent="0.2">
      <c r="B38" t="s">
        <v>66</v>
      </c>
      <c r="C38" t="s">
        <v>67</v>
      </c>
      <c r="D38">
        <v>0.6860479718698983</v>
      </c>
      <c r="E38">
        <v>0.33333333333333331</v>
      </c>
      <c r="F38">
        <v>0.875</v>
      </c>
      <c r="G38">
        <v>0</v>
      </c>
      <c r="H38">
        <v>1</v>
      </c>
      <c r="I38">
        <v>1</v>
      </c>
      <c r="J38">
        <v>0.45922746781115881</v>
      </c>
      <c r="L38" s="2">
        <v>7.736999999999998E-2</v>
      </c>
      <c r="M38" s="2">
        <v>0</v>
      </c>
      <c r="N38" s="2">
        <v>0</v>
      </c>
      <c r="O38" s="2">
        <v>0.9</v>
      </c>
      <c r="P38" s="2">
        <v>0</v>
      </c>
      <c r="Q38" s="2">
        <v>0</v>
      </c>
      <c r="R38" s="2">
        <v>2.2630000000000001E-2</v>
      </c>
      <c r="T38">
        <f t="shared" si="0"/>
        <v>6.3471849180140538E-2</v>
      </c>
      <c r="U38">
        <f t="shared" si="1"/>
        <v>22</v>
      </c>
      <c r="V38" t="str">
        <f t="shared" si="2"/>
        <v>توتون و تنبا کو</v>
      </c>
    </row>
    <row r="39" spans="2:22" x14ac:dyDescent="0.2">
      <c r="B39" t="s">
        <v>68</v>
      </c>
      <c r="C39" t="s">
        <v>69</v>
      </c>
      <c r="D39">
        <v>0.87441918874795932</v>
      </c>
      <c r="E39">
        <v>1</v>
      </c>
      <c r="F39">
        <v>0.9464285714285714</v>
      </c>
      <c r="G39">
        <v>0.66666666666666663</v>
      </c>
      <c r="H39">
        <v>0.94024455894793513</v>
      </c>
      <c r="I39">
        <v>0.2</v>
      </c>
      <c r="J39">
        <v>0.58798283261802575</v>
      </c>
      <c r="L39" s="2">
        <v>0</v>
      </c>
      <c r="M39" s="2">
        <v>0</v>
      </c>
      <c r="N39" s="2">
        <v>0</v>
      </c>
      <c r="O39" s="2">
        <v>0.87736999999999998</v>
      </c>
      <c r="P39" s="2">
        <v>0</v>
      </c>
      <c r="Q39" s="2">
        <v>0.1</v>
      </c>
      <c r="R39" s="2">
        <v>2.2630000000000001E-2</v>
      </c>
      <c r="T39">
        <f t="shared" si="0"/>
        <v>0.61821938483547922</v>
      </c>
      <c r="U39">
        <f t="shared" si="1"/>
        <v>1</v>
      </c>
      <c r="V39" s="4" t="str">
        <f t="shared" si="2"/>
        <v>منداب</v>
      </c>
    </row>
    <row r="40" spans="2:22" x14ac:dyDescent="0.2">
      <c r="B40" t="s">
        <v>70</v>
      </c>
      <c r="C40" t="s">
        <v>71</v>
      </c>
      <c r="D40">
        <v>0.49767675499183722</v>
      </c>
      <c r="E40">
        <v>0.66666666666666663</v>
      </c>
      <c r="F40">
        <v>1</v>
      </c>
      <c r="G40">
        <v>0</v>
      </c>
      <c r="H40">
        <v>0.97746673844497423</v>
      </c>
      <c r="I40">
        <v>1</v>
      </c>
      <c r="J40">
        <v>0.33047210300429186</v>
      </c>
      <c r="L40" s="2">
        <v>7.736999999999998E-2</v>
      </c>
      <c r="M40" s="2">
        <v>0</v>
      </c>
      <c r="N40" s="2">
        <v>0</v>
      </c>
      <c r="O40" s="2">
        <v>0.9</v>
      </c>
      <c r="P40" s="2">
        <v>0</v>
      </c>
      <c r="Q40" s="2">
        <v>0</v>
      </c>
      <c r="R40" s="2">
        <v>2.2630000000000001E-2</v>
      </c>
      <c r="T40">
        <f t="shared" si="0"/>
        <v>4.5983834224705561E-2</v>
      </c>
      <c r="U40">
        <f t="shared" si="1"/>
        <v>27</v>
      </c>
      <c r="V40" t="str">
        <f t="shared" si="2"/>
        <v>نخود</v>
      </c>
    </row>
    <row r="41" spans="2:22" x14ac:dyDescent="0.2">
      <c r="B41" t="s">
        <v>72</v>
      </c>
      <c r="C41" t="s">
        <v>73</v>
      </c>
      <c r="D41">
        <v>0.56046716061785762</v>
      </c>
      <c r="E41">
        <v>0.66666666666666663</v>
      </c>
      <c r="F41">
        <v>0.8392857142857143</v>
      </c>
      <c r="G41">
        <v>0</v>
      </c>
      <c r="H41">
        <v>0.93670691378912563</v>
      </c>
      <c r="I41">
        <v>0.2</v>
      </c>
      <c r="J41">
        <v>0.37339055793991416</v>
      </c>
      <c r="L41" s="2">
        <v>0</v>
      </c>
      <c r="M41" s="2">
        <v>0</v>
      </c>
      <c r="N41" s="2">
        <v>0</v>
      </c>
      <c r="O41" s="2">
        <v>0.9</v>
      </c>
      <c r="P41" s="2">
        <v>0</v>
      </c>
      <c r="Q41" s="2">
        <v>9.9999999999999978E-2</v>
      </c>
      <c r="R41" s="2">
        <v>0</v>
      </c>
      <c r="T41">
        <f t="shared" si="0"/>
        <v>1.9999999999999997E-2</v>
      </c>
      <c r="U41">
        <f t="shared" si="1"/>
        <v>32</v>
      </c>
      <c r="V41" t="str">
        <f t="shared" si="2"/>
        <v>با قالاخشک</v>
      </c>
    </row>
    <row r="42" spans="2:22" x14ac:dyDescent="0.2">
      <c r="B42" t="s">
        <v>74</v>
      </c>
      <c r="C42" t="s">
        <v>75</v>
      </c>
      <c r="D42">
        <v>0.56046716061785762</v>
      </c>
      <c r="E42">
        <v>0.66666666666666663</v>
      </c>
      <c r="F42">
        <v>1</v>
      </c>
      <c r="G42">
        <v>0</v>
      </c>
      <c r="H42">
        <v>0.98438821810351462</v>
      </c>
      <c r="I42">
        <v>1</v>
      </c>
      <c r="J42">
        <v>0.37339055793991416</v>
      </c>
      <c r="L42" s="2">
        <v>7.736999999999998E-2</v>
      </c>
      <c r="M42" s="2">
        <v>0</v>
      </c>
      <c r="N42" s="2">
        <v>0</v>
      </c>
      <c r="O42" s="2">
        <v>0.9</v>
      </c>
      <c r="P42" s="2">
        <v>0</v>
      </c>
      <c r="Q42" s="2">
        <v>0</v>
      </c>
      <c r="R42" s="2">
        <v>2.2630000000000001E-2</v>
      </c>
      <c r="T42">
        <f t="shared" si="0"/>
        <v>5.1813172543183891E-2</v>
      </c>
      <c r="U42">
        <f t="shared" si="1"/>
        <v>24</v>
      </c>
      <c r="V42" s="4" t="str">
        <f t="shared" si="2"/>
        <v>عدس</v>
      </c>
    </row>
    <row r="43" spans="2:22" x14ac:dyDescent="0.2">
      <c r="B43" t="s">
        <v>76</v>
      </c>
      <c r="C43" t="s">
        <v>77</v>
      </c>
      <c r="D43">
        <v>0.47256059274142909</v>
      </c>
      <c r="E43">
        <v>0.66666666666666663</v>
      </c>
      <c r="F43">
        <v>0.9107142857142857</v>
      </c>
      <c r="G43">
        <v>0</v>
      </c>
      <c r="H43">
        <v>0.89533184649696229</v>
      </c>
      <c r="I43">
        <v>0.6</v>
      </c>
      <c r="J43">
        <v>1</v>
      </c>
      <c r="L43" s="2">
        <v>9.9999999999999978E-2</v>
      </c>
      <c r="M43" s="2">
        <v>0</v>
      </c>
      <c r="N43" s="2">
        <v>0</v>
      </c>
      <c r="O43" s="2">
        <v>0.9</v>
      </c>
      <c r="P43" s="2">
        <v>0</v>
      </c>
      <c r="Q43" s="2">
        <v>0</v>
      </c>
      <c r="R43" s="2">
        <v>0</v>
      </c>
      <c r="T43">
        <f t="shared" si="0"/>
        <v>4.7256059274142899E-2</v>
      </c>
      <c r="U43">
        <f t="shared" si="1"/>
        <v>26</v>
      </c>
      <c r="V43" t="str">
        <f t="shared" si="2"/>
        <v>لوبیا</v>
      </c>
    </row>
    <row r="44" spans="2:22" x14ac:dyDescent="0.2">
      <c r="B44" t="s">
        <v>78</v>
      </c>
      <c r="C44" t="s">
        <v>79</v>
      </c>
      <c r="D44">
        <v>0.66093180961949016</v>
      </c>
      <c r="E44">
        <v>0.66666666666666663</v>
      </c>
      <c r="F44">
        <v>0.8928571428571429</v>
      </c>
      <c r="G44">
        <v>0</v>
      </c>
      <c r="H44">
        <v>0.91401984157502114</v>
      </c>
      <c r="I44">
        <v>0.8</v>
      </c>
      <c r="J44">
        <v>0.44206008583690987</v>
      </c>
      <c r="L44" s="2">
        <v>7.736999999999998E-2</v>
      </c>
      <c r="M44" s="2">
        <v>0</v>
      </c>
      <c r="N44" s="2">
        <v>0</v>
      </c>
      <c r="O44" s="2">
        <v>0.9</v>
      </c>
      <c r="P44" s="2">
        <v>0</v>
      </c>
      <c r="Q44" s="2">
        <v>0</v>
      </c>
      <c r="R44" s="2">
        <v>2.2630000000000001E-2</v>
      </c>
      <c r="T44">
        <f t="shared" si="0"/>
        <v>6.1140113852749207E-2</v>
      </c>
      <c r="U44">
        <f t="shared" si="1"/>
        <v>23</v>
      </c>
      <c r="V44" t="str">
        <f t="shared" si="2"/>
        <v>ماش</v>
      </c>
    </row>
    <row r="45" spans="2:22" x14ac:dyDescent="0.2">
      <c r="B45" t="s">
        <v>80</v>
      </c>
      <c r="C45" t="s">
        <v>81</v>
      </c>
      <c r="D45">
        <v>9.5818158985307045E-2</v>
      </c>
      <c r="E45">
        <v>0.33333333333333331</v>
      </c>
      <c r="F45">
        <v>0.8214285714285714</v>
      </c>
      <c r="G45">
        <v>0.66666666666666663</v>
      </c>
      <c r="H45">
        <v>0.86518495731754208</v>
      </c>
      <c r="I45">
        <v>0.8</v>
      </c>
      <c r="J45">
        <v>5.5793991416309016E-2</v>
      </c>
      <c r="L45" s="2">
        <v>0.42499999999999999</v>
      </c>
      <c r="M45" s="2">
        <v>0</v>
      </c>
      <c r="N45" s="2">
        <v>0</v>
      </c>
      <c r="O45" s="2">
        <v>0.55237000000000003</v>
      </c>
      <c r="P45" s="2">
        <v>0</v>
      </c>
      <c r="Q45" s="2">
        <v>0</v>
      </c>
      <c r="R45" s="2">
        <v>2.2630000000000001E-2</v>
      </c>
      <c r="T45">
        <f t="shared" si="0"/>
        <v>0.41023200226117323</v>
      </c>
      <c r="U45">
        <f t="shared" si="1"/>
        <v>4</v>
      </c>
      <c r="V45" t="str">
        <f t="shared" si="2"/>
        <v>خیار</v>
      </c>
    </row>
    <row r="46" spans="2:22" x14ac:dyDescent="0.2">
      <c r="B46" t="s">
        <v>82</v>
      </c>
      <c r="C46" t="s">
        <v>83</v>
      </c>
      <c r="D46">
        <v>3.9306793921888739E-2</v>
      </c>
      <c r="E46">
        <v>0.33333333333333331</v>
      </c>
      <c r="F46">
        <v>0.8214285714285714</v>
      </c>
      <c r="G46">
        <v>0</v>
      </c>
      <c r="H46">
        <v>0.86518495731754208</v>
      </c>
      <c r="I46">
        <v>0.8</v>
      </c>
      <c r="J46">
        <v>1.7167381974248927E-2</v>
      </c>
      <c r="L46" s="2">
        <v>7.736999999999998E-2</v>
      </c>
      <c r="M46" s="2">
        <v>0</v>
      </c>
      <c r="N46" s="2">
        <v>0</v>
      </c>
      <c r="O46" s="2">
        <v>0.9</v>
      </c>
      <c r="P46" s="2">
        <v>0</v>
      </c>
      <c r="Q46" s="2">
        <v>0</v>
      </c>
      <c r="R46" s="2">
        <v>2.2630000000000001E-2</v>
      </c>
      <c r="T46">
        <f t="shared" si="0"/>
        <v>3.4296644998137839E-3</v>
      </c>
      <c r="U46">
        <f t="shared" si="1"/>
        <v>45</v>
      </c>
      <c r="V46" t="str">
        <f t="shared" si="2"/>
        <v>خربزه</v>
      </c>
    </row>
    <row r="47" spans="2:22" x14ac:dyDescent="0.2">
      <c r="B47" t="s">
        <v>84</v>
      </c>
      <c r="C47" t="s">
        <v>85</v>
      </c>
      <c r="D47">
        <v>9.5818158985307045E-2</v>
      </c>
      <c r="E47">
        <v>1</v>
      </c>
      <c r="F47">
        <v>0.8571428571428571</v>
      </c>
      <c r="G47">
        <v>0</v>
      </c>
      <c r="H47">
        <v>0.869030223794509</v>
      </c>
      <c r="I47">
        <v>0.8</v>
      </c>
      <c r="J47">
        <v>5.5793991416309016E-2</v>
      </c>
      <c r="L47" s="2">
        <v>7.736999999999998E-2</v>
      </c>
      <c r="M47" s="2">
        <v>0</v>
      </c>
      <c r="N47" s="2">
        <v>0</v>
      </c>
      <c r="O47" s="2">
        <v>0.9</v>
      </c>
      <c r="P47" s="2">
        <v>0</v>
      </c>
      <c r="Q47" s="2">
        <v>0</v>
      </c>
      <c r="R47" s="2">
        <v>2.2630000000000001E-2</v>
      </c>
      <c r="T47">
        <f t="shared" si="0"/>
        <v>8.6760689864442773E-3</v>
      </c>
      <c r="U47">
        <f t="shared" si="1"/>
        <v>36</v>
      </c>
      <c r="V47" t="str">
        <f t="shared" si="2"/>
        <v>انواع کدو</v>
      </c>
    </row>
    <row r="48" spans="2:22" x14ac:dyDescent="0.2">
      <c r="B48" t="s">
        <v>86</v>
      </c>
      <c r="C48" t="s">
        <v>87</v>
      </c>
      <c r="D48">
        <v>3.6795177696847925E-2</v>
      </c>
      <c r="E48">
        <v>0.33333333333333331</v>
      </c>
      <c r="F48">
        <v>0.8214285714285714</v>
      </c>
      <c r="G48">
        <v>0</v>
      </c>
      <c r="H48">
        <v>0.86518495731754208</v>
      </c>
      <c r="I48">
        <v>0.8</v>
      </c>
      <c r="J48">
        <v>1.5450643776824034E-2</v>
      </c>
      <c r="L48" s="2">
        <v>7.736999999999998E-2</v>
      </c>
      <c r="M48" s="2">
        <v>0</v>
      </c>
      <c r="N48" s="2">
        <v>0</v>
      </c>
      <c r="O48" s="2">
        <v>0.9</v>
      </c>
      <c r="P48" s="2">
        <v>0</v>
      </c>
      <c r="Q48" s="2">
        <v>0</v>
      </c>
      <c r="R48" s="2">
        <v>2.2630000000000001E-2</v>
      </c>
      <c r="T48">
        <f t="shared" si="0"/>
        <v>3.196490967074651E-3</v>
      </c>
      <c r="U48">
        <f t="shared" si="1"/>
        <v>46</v>
      </c>
      <c r="V48" t="str">
        <f t="shared" si="2"/>
        <v>هندوانه</v>
      </c>
    </row>
    <row r="49" spans="2:22" x14ac:dyDescent="0.2">
      <c r="B49" t="s">
        <v>88</v>
      </c>
      <c r="C49" t="s">
        <v>89</v>
      </c>
      <c r="D49">
        <v>7.6981037297500943E-2</v>
      </c>
      <c r="E49">
        <v>0.33333333333333331</v>
      </c>
      <c r="F49">
        <v>0.8214285714285714</v>
      </c>
      <c r="G49">
        <v>0</v>
      </c>
      <c r="H49">
        <v>0.88825655617934318</v>
      </c>
      <c r="I49">
        <v>1</v>
      </c>
      <c r="J49">
        <v>4.2918454935622317E-2</v>
      </c>
      <c r="L49" s="2">
        <v>7.736999999999998E-2</v>
      </c>
      <c r="M49" s="2">
        <v>0</v>
      </c>
      <c r="N49" s="2">
        <v>0</v>
      </c>
      <c r="O49" s="2">
        <v>0.9</v>
      </c>
      <c r="P49" s="2">
        <v>0</v>
      </c>
      <c r="Q49" s="2">
        <v>0</v>
      </c>
      <c r="R49" s="2">
        <v>2.2630000000000001E-2</v>
      </c>
      <c r="T49">
        <f t="shared" si="0"/>
        <v>6.9272674909007792E-3</v>
      </c>
      <c r="U49">
        <f t="shared" si="1"/>
        <v>39</v>
      </c>
      <c r="V49" t="str">
        <f t="shared" si="2"/>
        <v>طالبی</v>
      </c>
    </row>
    <row r="50" spans="2:22" x14ac:dyDescent="0.2">
      <c r="B50" t="s">
        <v>90</v>
      </c>
      <c r="C50" t="s">
        <v>91</v>
      </c>
      <c r="D50">
        <v>0.10837624011051111</v>
      </c>
      <c r="E50">
        <v>0.33333333333333331</v>
      </c>
      <c r="F50">
        <v>0.8928571428571429</v>
      </c>
      <c r="G50">
        <v>0</v>
      </c>
      <c r="H50">
        <v>0.86518495731754208</v>
      </c>
      <c r="I50">
        <v>0.6</v>
      </c>
      <c r="J50">
        <v>6.4377682403433473E-2</v>
      </c>
      <c r="L50" s="2">
        <v>7.736999999999998E-2</v>
      </c>
      <c r="M50" s="2">
        <v>0</v>
      </c>
      <c r="N50" s="2">
        <v>0</v>
      </c>
      <c r="O50" s="2">
        <v>0.9</v>
      </c>
      <c r="P50" s="2">
        <v>0</v>
      </c>
      <c r="Q50" s="2">
        <v>0</v>
      </c>
      <c r="R50" s="2">
        <v>2.2630000000000001E-2</v>
      </c>
      <c r="T50">
        <f t="shared" si="0"/>
        <v>9.8419366501399409E-3</v>
      </c>
      <c r="U50">
        <f t="shared" si="1"/>
        <v>35</v>
      </c>
      <c r="V50" t="str">
        <f t="shared" si="2"/>
        <v>بادمجان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G60"/>
  <sheetViews>
    <sheetView topLeftCell="V39" workbookViewId="0">
      <selection activeCell="V62" sqref="V62"/>
    </sheetView>
  </sheetViews>
  <sheetFormatPr defaultRowHeight="14.25" x14ac:dyDescent="0.2"/>
  <cols>
    <col min="2" max="9" width="11.875" bestFit="1" customWidth="1"/>
    <col min="11" max="11" width="11.5" bestFit="1" customWidth="1"/>
  </cols>
  <sheetData>
    <row r="1" spans="2:3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K1" t="s">
        <v>131</v>
      </c>
    </row>
    <row r="2" spans="2:33" x14ac:dyDescent="0.2">
      <c r="B2" t="s">
        <v>99</v>
      </c>
      <c r="C2" t="s">
        <v>99</v>
      </c>
      <c r="D2" t="s">
        <v>99</v>
      </c>
      <c r="E2" t="s">
        <v>99</v>
      </c>
      <c r="F2" t="s">
        <v>99</v>
      </c>
      <c r="G2" t="s">
        <v>99</v>
      </c>
      <c r="H2" t="s">
        <v>99</v>
      </c>
      <c r="I2" t="s">
        <v>99</v>
      </c>
      <c r="K2" t="s">
        <v>99</v>
      </c>
      <c r="L2" t="s">
        <v>125</v>
      </c>
      <c r="W2">
        <v>1</v>
      </c>
      <c r="X2">
        <v>2</v>
      </c>
      <c r="Y2">
        <v>3</v>
      </c>
      <c r="Z2">
        <v>4</v>
      </c>
      <c r="AA2">
        <v>5</v>
      </c>
      <c r="AB2">
        <v>6</v>
      </c>
      <c r="AC2">
        <v>7</v>
      </c>
      <c r="AD2">
        <v>8</v>
      </c>
    </row>
    <row r="3" spans="2:33" x14ac:dyDescent="0.2">
      <c r="B3">
        <v>0.2221677952446352</v>
      </c>
      <c r="C3">
        <v>5.3727149223959086E-3</v>
      </c>
      <c r="D3">
        <v>0.11061136229851264</v>
      </c>
      <c r="E3">
        <v>4.9544948973886192E-2</v>
      </c>
      <c r="F3">
        <v>0.30518936214285713</v>
      </c>
      <c r="G3">
        <v>0.3900267174753006</v>
      </c>
      <c r="H3">
        <v>0</v>
      </c>
      <c r="I3">
        <v>8.4131941192972903E-2</v>
      </c>
      <c r="K3">
        <f>AVERAGE(B3:I3)</f>
        <v>0.14588060528132005</v>
      </c>
      <c r="L3">
        <f>RANK(K3,$K$3:$K$48)</f>
        <v>45</v>
      </c>
      <c r="M3" t="s">
        <v>0</v>
      </c>
      <c r="N3" t="s">
        <v>1</v>
      </c>
      <c r="O3" t="s">
        <v>126</v>
      </c>
      <c r="P3" t="s">
        <v>92</v>
      </c>
      <c r="Q3" t="s">
        <v>93</v>
      </c>
      <c r="R3" t="s">
        <v>94</v>
      </c>
      <c r="S3" t="s">
        <v>95</v>
      </c>
      <c r="T3" t="s">
        <v>96</v>
      </c>
      <c r="U3" t="s">
        <v>97</v>
      </c>
      <c r="V3" t="s">
        <v>98</v>
      </c>
      <c r="AF3" t="s">
        <v>131</v>
      </c>
      <c r="AG3" t="s">
        <v>125</v>
      </c>
    </row>
    <row r="4" spans="2:33" x14ac:dyDescent="0.2">
      <c r="B4">
        <v>0.43385194868669524</v>
      </c>
      <c r="C4">
        <v>8.6760689864442773E-3</v>
      </c>
      <c r="D4">
        <v>0.1352311236160377</v>
      </c>
      <c r="E4">
        <v>6.5362777614072387E-2</v>
      </c>
      <c r="F4">
        <v>0.53163113500000003</v>
      </c>
      <c r="G4">
        <v>0.40280185749744929</v>
      </c>
      <c r="H4">
        <v>0</v>
      </c>
      <c r="I4">
        <v>8.1633474602774994E-2</v>
      </c>
      <c r="K4">
        <f t="shared" ref="K4:K48" si="0">AVERAGE(B4:I4)</f>
        <v>0.20739854825043424</v>
      </c>
      <c r="L4">
        <f t="shared" ref="L4:L48" si="1">RANK(K4,$K$3:$K$48)</f>
        <v>36</v>
      </c>
      <c r="M4" t="s">
        <v>2</v>
      </c>
      <c r="N4" t="s">
        <v>3</v>
      </c>
      <c r="O4" t="s">
        <v>0</v>
      </c>
      <c r="P4">
        <v>5.8143915609694841E-2</v>
      </c>
      <c r="Q4">
        <v>0.33333333333333331</v>
      </c>
      <c r="R4">
        <v>0.8392857142857143</v>
      </c>
      <c r="S4">
        <v>0</v>
      </c>
      <c r="T4">
        <v>0.94762747058371144</v>
      </c>
      <c r="U4">
        <v>0.4</v>
      </c>
      <c r="V4">
        <v>3.8626609442060089E-2</v>
      </c>
      <c r="W4">
        <f>P4*$W$53+Q4*$X$53+R4*$Y$53+S4*$Z$53+T4*$AA$53+U4*$AB$53+V4*$AC$53</f>
        <v>0.21644311085836906</v>
      </c>
      <c r="X4">
        <f>SUMPRODUCT(P4:V4,$W$54:$AC$54)</f>
        <v>0.31766044101697183</v>
      </c>
      <c r="Y4">
        <f>SUMPRODUCT(P4:V4,$W$55:$AC$55)</f>
        <v>0.10087163159245494</v>
      </c>
      <c r="Z4">
        <f>SUMPRODUCT(P4:V4,$W$56:$AC$56)</f>
        <v>0.28593053996107043</v>
      </c>
      <c r="AA4">
        <f>SUMPRODUCT(P4:V4,$W$57:$AC$57)</f>
        <v>0.35211816339285718</v>
      </c>
      <c r="AB4">
        <f>SUMPRODUCT(P4:V4,$W$58:$AC$58)</f>
        <v>0.22153985861306363</v>
      </c>
      <c r="AC4">
        <f>SUMPRODUCT(P4:V4,$W$59:$AC$59)</f>
        <v>2.409188308943887E-3</v>
      </c>
      <c r="AD4">
        <f>SUMPRODUCT(P4:V4,$W$60:$AC$60)</f>
        <v>4.5950394625479792E-2</v>
      </c>
      <c r="AE4" t="s">
        <v>0</v>
      </c>
      <c r="AF4">
        <f>AVERAGE(W4:AD4)</f>
        <v>0.19286541604615134</v>
      </c>
      <c r="AG4">
        <f>RANK(AF4,$AF$4:$AF$49)</f>
        <v>45</v>
      </c>
    </row>
    <row r="5" spans="2:33" x14ac:dyDescent="0.2">
      <c r="B5">
        <v>0.42546503524463519</v>
      </c>
      <c r="C5">
        <v>6.3443336590529474E-3</v>
      </c>
      <c r="D5">
        <v>0.10864639492512498</v>
      </c>
      <c r="E5">
        <v>2.9208464917625993E-2</v>
      </c>
      <c r="F5">
        <v>0.52988118857142863</v>
      </c>
      <c r="G5">
        <v>0.36061445984280549</v>
      </c>
      <c r="H5">
        <v>0</v>
      </c>
      <c r="I5">
        <v>7.309896184959061E-2</v>
      </c>
      <c r="K5">
        <f t="shared" si="0"/>
        <v>0.19165735487628299</v>
      </c>
      <c r="L5">
        <f t="shared" si="1"/>
        <v>40</v>
      </c>
      <c r="M5" t="s">
        <v>4</v>
      </c>
      <c r="N5" t="s">
        <v>5</v>
      </c>
      <c r="O5" t="s">
        <v>2</v>
      </c>
      <c r="P5">
        <v>9.5818158985307045E-2</v>
      </c>
      <c r="Q5">
        <v>0.33333333333333331</v>
      </c>
      <c r="R5">
        <v>0.875</v>
      </c>
      <c r="S5">
        <v>0</v>
      </c>
      <c r="T5">
        <v>0.91778820272244865</v>
      </c>
      <c r="U5">
        <v>0.8</v>
      </c>
      <c r="V5">
        <v>5.5793991416309016E-2</v>
      </c>
      <c r="W5">
        <f t="shared" ref="W5:W49" si="2">P5*$W$53+Q5*$X$53+R5*$Y$53+S5*$Z$53+T5*$AA$53+U5*$AB$53+V5*$AC$53</f>
        <v>0.42760986012875529</v>
      </c>
      <c r="X5">
        <f t="shared" ref="X5:X49" si="3">SUMPRODUCT(P5:V5,$W$54:$AC$54)</f>
        <v>0.3506844462131351</v>
      </c>
      <c r="Y5">
        <f t="shared" ref="Y5:Y49" si="4">SUMPRODUCT(P5:V5,$W$55:$AC$55)</f>
        <v>0.11579431253728094</v>
      </c>
      <c r="Z5">
        <f t="shared" ref="Z5:Z49" si="5">SUMPRODUCT(P5:V5,$W$56:$AC$56)</f>
        <v>0.40208369368124602</v>
      </c>
      <c r="AA5">
        <f t="shared" ref="AA5:AA49" si="6">SUMPRODUCT(P5:V5,$W$57:$AC$57)</f>
        <v>0.53982589375000001</v>
      </c>
      <c r="AB5">
        <f t="shared" ref="AB5:AB49" si="7">SUMPRODUCT(P5:V5,$W$58:$AC$58)</f>
        <v>0.22709215172496092</v>
      </c>
      <c r="AC5">
        <f t="shared" ref="AC5:AC49" si="8">SUMPRODUCT(P5:V5,$W$59:$AC$59)</f>
        <v>3.7913875439681056E-3</v>
      </c>
      <c r="AD5">
        <f t="shared" ref="AD5:AD49" si="9">SUMPRODUCT(P5:V5,$W$60:$AC$60)</f>
        <v>4.4578847053214035E-2</v>
      </c>
      <c r="AE5" t="s">
        <v>2</v>
      </c>
      <c r="AF5">
        <f t="shared" ref="AF5:AF49" si="10">AVERAGE(W5:AD5)</f>
        <v>0.26393257407907006</v>
      </c>
      <c r="AG5">
        <f t="shared" ref="AG5:AG49" si="11">RANK(AF5,$AF$4:$AF$49)</f>
        <v>36</v>
      </c>
    </row>
    <row r="6" spans="2:33" x14ac:dyDescent="0.2">
      <c r="B6">
        <v>0.11220134317596567</v>
      </c>
      <c r="C6">
        <v>0.19064960197350517</v>
      </c>
      <c r="D6">
        <v>9.291408696019858E-2</v>
      </c>
      <c r="E6">
        <v>0.11431325489379041</v>
      </c>
      <c r="F6">
        <v>0.2713978142857143</v>
      </c>
      <c r="G6">
        <v>0.54184065582921892</v>
      </c>
      <c r="H6">
        <v>0.30399518719940233</v>
      </c>
      <c r="I6">
        <v>0.37979007015570021</v>
      </c>
      <c r="K6">
        <f t="shared" si="0"/>
        <v>0.25088775180918693</v>
      </c>
      <c r="L6">
        <f t="shared" si="1"/>
        <v>30</v>
      </c>
      <c r="M6" t="s">
        <v>6</v>
      </c>
      <c r="N6" t="s">
        <v>7</v>
      </c>
      <c r="O6" t="s">
        <v>4</v>
      </c>
      <c r="P6">
        <v>7.0701996734898909E-2</v>
      </c>
      <c r="Q6">
        <v>0</v>
      </c>
      <c r="R6">
        <v>0.8571428571428571</v>
      </c>
      <c r="S6">
        <v>0</v>
      </c>
      <c r="T6">
        <v>0.82288702607090669</v>
      </c>
      <c r="U6">
        <v>0.8</v>
      </c>
      <c r="V6">
        <v>3.8626609442060089E-2</v>
      </c>
      <c r="W6">
        <f t="shared" si="2"/>
        <v>0.42338877085836907</v>
      </c>
      <c r="X6">
        <f t="shared" si="3"/>
        <v>0.33131810215398311</v>
      </c>
      <c r="Y6">
        <f t="shared" si="4"/>
        <v>9.5961953523687318E-2</v>
      </c>
      <c r="Z6">
        <f t="shared" si="5"/>
        <v>0.31873700970715801</v>
      </c>
      <c r="AA6">
        <f t="shared" si="6"/>
        <v>0.5361723285714286</v>
      </c>
      <c r="AB6">
        <f t="shared" si="7"/>
        <v>0.20334192791417363</v>
      </c>
      <c r="AC6">
        <f t="shared" si="8"/>
        <v>2.7397354645385123E-3</v>
      </c>
      <c r="AD6">
        <f t="shared" si="9"/>
        <v>3.9922580836354207E-2</v>
      </c>
      <c r="AE6" t="s">
        <v>4</v>
      </c>
      <c r="AF6">
        <f t="shared" si="10"/>
        <v>0.24394780112871156</v>
      </c>
      <c r="AG6">
        <f t="shared" si="11"/>
        <v>42</v>
      </c>
    </row>
    <row r="7" spans="2:33" x14ac:dyDescent="0.2">
      <c r="B7">
        <v>0.23055470868669528</v>
      </c>
      <c r="C7">
        <v>8.6760689864442773E-3</v>
      </c>
      <c r="D7">
        <v>0.12563452785352136</v>
      </c>
      <c r="E7">
        <v>6.5362777614072387E-2</v>
      </c>
      <c r="F7">
        <v>0.30693930857142859</v>
      </c>
      <c r="G7">
        <v>0.32515109813822451</v>
      </c>
      <c r="H7">
        <v>0</v>
      </c>
      <c r="I7">
        <v>6.9158453569628811E-2</v>
      </c>
      <c r="K7">
        <f t="shared" si="0"/>
        <v>0.14143461792750189</v>
      </c>
      <c r="L7">
        <f t="shared" si="1"/>
        <v>46</v>
      </c>
      <c r="M7" t="s">
        <v>8</v>
      </c>
      <c r="N7" t="s">
        <v>9</v>
      </c>
      <c r="O7" t="s">
        <v>6</v>
      </c>
      <c r="P7">
        <v>4.5585834484490773E-2</v>
      </c>
      <c r="Q7">
        <v>0.66666666666666663</v>
      </c>
      <c r="R7">
        <v>0.9285714285714286</v>
      </c>
      <c r="S7">
        <v>0.33333333333333331</v>
      </c>
      <c r="T7">
        <v>0.88748750288394984</v>
      </c>
      <c r="U7">
        <v>0.2</v>
      </c>
      <c r="V7">
        <v>2.1459227467811159E-2</v>
      </c>
      <c r="W7">
        <f t="shared" si="2"/>
        <v>0.10928572358798283</v>
      </c>
      <c r="X7">
        <f t="shared" si="3"/>
        <v>0.51697983301323358</v>
      </c>
      <c r="Y7">
        <f t="shared" si="4"/>
        <v>8.8222609526628332E-2</v>
      </c>
      <c r="Z7">
        <f t="shared" si="5"/>
        <v>0.36960329001878428</v>
      </c>
      <c r="AA7">
        <f t="shared" si="6"/>
        <v>0.33762707261904762</v>
      </c>
      <c r="AB7">
        <f t="shared" si="7"/>
        <v>0.37670219067192184</v>
      </c>
      <c r="AC7">
        <f t="shared" si="8"/>
        <v>0.19378333338510892</v>
      </c>
      <c r="AD7">
        <f t="shared" si="9"/>
        <v>0.1935329390946155</v>
      </c>
      <c r="AE7" t="s">
        <v>6</v>
      </c>
      <c r="AF7">
        <f t="shared" si="10"/>
        <v>0.27321712398966536</v>
      </c>
      <c r="AG7">
        <f t="shared" si="11"/>
        <v>34</v>
      </c>
    </row>
    <row r="8" spans="2:33" x14ac:dyDescent="0.2">
      <c r="B8">
        <v>0.30916694927038624</v>
      </c>
      <c r="C8">
        <v>0.31577243595872684</v>
      </c>
      <c r="D8">
        <v>0.22510415867329961</v>
      </c>
      <c r="E8">
        <v>0.23875121179131412</v>
      </c>
      <c r="F8">
        <v>0.52979312238095244</v>
      </c>
      <c r="G8">
        <v>0.5689223005656644</v>
      </c>
      <c r="H8">
        <v>0.31729233082450536</v>
      </c>
      <c r="I8">
        <v>0.38037832632775725</v>
      </c>
      <c r="K8">
        <f t="shared" si="0"/>
        <v>0.36064760447407573</v>
      </c>
      <c r="L8">
        <f t="shared" si="1"/>
        <v>17</v>
      </c>
      <c r="M8" t="s">
        <v>10</v>
      </c>
      <c r="N8" t="s">
        <v>11</v>
      </c>
      <c r="O8" t="s">
        <v>8</v>
      </c>
      <c r="P8">
        <v>9.5818158985307045E-2</v>
      </c>
      <c r="Q8">
        <v>0.33333333333333331</v>
      </c>
      <c r="R8">
        <v>0.8571428571428571</v>
      </c>
      <c r="S8">
        <v>0</v>
      </c>
      <c r="T8">
        <v>0.77674382834730449</v>
      </c>
      <c r="U8">
        <v>0.4</v>
      </c>
      <c r="V8">
        <v>5.5793991416309016E-2</v>
      </c>
      <c r="W8">
        <f t="shared" si="2"/>
        <v>0.22066420012875534</v>
      </c>
      <c r="X8">
        <f t="shared" si="3"/>
        <v>0.31204996871721391</v>
      </c>
      <c r="Y8">
        <f t="shared" si="4"/>
        <v>0.10510068209353719</v>
      </c>
      <c r="Z8">
        <f t="shared" si="5"/>
        <v>0.29761610082410317</v>
      </c>
      <c r="AA8">
        <f t="shared" si="6"/>
        <v>0.35577172857142858</v>
      </c>
      <c r="AB8">
        <f t="shared" si="7"/>
        <v>0.18431858175387733</v>
      </c>
      <c r="AC8">
        <f t="shared" si="8"/>
        <v>3.7913875439681056E-3</v>
      </c>
      <c r="AD8">
        <f t="shared" si="9"/>
        <v>3.77631809069401E-2</v>
      </c>
      <c r="AE8" t="s">
        <v>8</v>
      </c>
      <c r="AF8">
        <f t="shared" si="10"/>
        <v>0.18963447881747797</v>
      </c>
      <c r="AG8">
        <f t="shared" si="11"/>
        <v>46</v>
      </c>
    </row>
    <row r="9" spans="2:33" x14ac:dyDescent="0.2">
      <c r="B9">
        <v>0.42136829244635193</v>
      </c>
      <c r="C9">
        <v>0.54054746395018416</v>
      </c>
      <c r="D9">
        <v>0.10478318301372232</v>
      </c>
      <c r="E9">
        <v>0.26173615887916879</v>
      </c>
      <c r="F9">
        <v>0.80909972142857156</v>
      </c>
      <c r="G9">
        <v>0.9443340643115179</v>
      </c>
      <c r="H9">
        <v>0.90628487945050573</v>
      </c>
      <c r="I9">
        <v>0.98415495659058672</v>
      </c>
      <c r="K9">
        <f t="shared" si="0"/>
        <v>0.62153859000882616</v>
      </c>
      <c r="L9">
        <f t="shared" si="1"/>
        <v>1</v>
      </c>
      <c r="M9" t="s">
        <v>12</v>
      </c>
      <c r="N9" t="s">
        <v>13</v>
      </c>
      <c r="O9" t="s">
        <v>10</v>
      </c>
      <c r="P9">
        <v>0.3093055381137762</v>
      </c>
      <c r="Q9">
        <v>0.66666666666666663</v>
      </c>
      <c r="R9">
        <v>0.8214285714285714</v>
      </c>
      <c r="S9">
        <v>0.33333333333333331</v>
      </c>
      <c r="T9">
        <v>0.89533184649696229</v>
      </c>
      <c r="U9">
        <v>0.6</v>
      </c>
      <c r="V9">
        <v>8.5836909871244635E-3</v>
      </c>
      <c r="W9">
        <f t="shared" si="2"/>
        <v>0.31306556663519303</v>
      </c>
      <c r="X9">
        <f t="shared" si="3"/>
        <v>0.5699074033390471</v>
      </c>
      <c r="Y9">
        <f t="shared" si="4"/>
        <v>0.18166561552143803</v>
      </c>
      <c r="Z9">
        <f t="shared" si="5"/>
        <v>0.50641939453947393</v>
      </c>
      <c r="AA9">
        <f t="shared" si="6"/>
        <v>0.49610628154761899</v>
      </c>
      <c r="AB9">
        <f t="shared" si="7"/>
        <v>0.39046259614250556</v>
      </c>
      <c r="AC9">
        <f t="shared" si="8"/>
        <v>0.20043190532641578</v>
      </c>
      <c r="AD9">
        <f t="shared" si="9"/>
        <v>0.19385922196484764</v>
      </c>
      <c r="AE9" t="s">
        <v>10</v>
      </c>
      <c r="AF9">
        <f t="shared" si="10"/>
        <v>0.35648974812706746</v>
      </c>
      <c r="AG9">
        <f t="shared" si="11"/>
        <v>24</v>
      </c>
    </row>
    <row r="10" spans="2:33" x14ac:dyDescent="0.2">
      <c r="B10">
        <v>0.23245851340772536</v>
      </c>
      <c r="C10">
        <v>1.9999999999999997E-2</v>
      </c>
      <c r="D10">
        <v>0.38934419786038327</v>
      </c>
      <c r="E10">
        <v>0.16818791489270385</v>
      </c>
      <c r="F10">
        <v>0.20071820785714287</v>
      </c>
      <c r="G10">
        <v>0.38684861900951067</v>
      </c>
      <c r="H10">
        <v>0</v>
      </c>
      <c r="I10">
        <v>8.9867166490547712E-2</v>
      </c>
      <c r="K10">
        <f t="shared" si="0"/>
        <v>0.1859280774397517</v>
      </c>
      <c r="L10">
        <f t="shared" si="1"/>
        <v>43</v>
      </c>
      <c r="M10" t="s">
        <v>14</v>
      </c>
      <c r="N10" t="s">
        <v>15</v>
      </c>
      <c r="O10" t="s">
        <v>12</v>
      </c>
      <c r="P10">
        <v>5.8143915609694841E-2</v>
      </c>
      <c r="Q10">
        <v>0.66666666666666663</v>
      </c>
      <c r="R10">
        <v>0.8928571428571429</v>
      </c>
      <c r="S10">
        <v>1</v>
      </c>
      <c r="T10">
        <v>0.91401984157502114</v>
      </c>
      <c r="U10">
        <v>0.8</v>
      </c>
      <c r="V10">
        <v>3.0042918454935622E-2</v>
      </c>
      <c r="W10">
        <f t="shared" si="2"/>
        <v>0.42288782222317589</v>
      </c>
      <c r="X10">
        <f t="shared" si="3"/>
        <v>0.94181431063264842</v>
      </c>
      <c r="Y10">
        <f t="shared" si="4"/>
        <v>9.6552819850928798E-2</v>
      </c>
      <c r="Z10">
        <f t="shared" si="5"/>
        <v>0.63562848319630438</v>
      </c>
      <c r="AA10">
        <f t="shared" si="6"/>
        <v>0.71580360892857153</v>
      </c>
      <c r="AB10">
        <f t="shared" si="7"/>
        <v>0.74297607215575889</v>
      </c>
      <c r="AC10">
        <f t="shared" si="8"/>
        <v>0.57849965942482384</v>
      </c>
      <c r="AD10">
        <f t="shared" si="9"/>
        <v>0.49596834276368529</v>
      </c>
      <c r="AE10" t="s">
        <v>12</v>
      </c>
      <c r="AF10">
        <f t="shared" si="10"/>
        <v>0.57876638989698714</v>
      </c>
      <c r="AG10">
        <f t="shared" si="11"/>
        <v>1</v>
      </c>
    </row>
    <row r="11" spans="2:33" x14ac:dyDescent="0.2">
      <c r="B11">
        <v>0.69065846736480685</v>
      </c>
      <c r="C11">
        <v>5.1813172543183891E-2</v>
      </c>
      <c r="D11">
        <v>0.49668874058572576</v>
      </c>
      <c r="E11">
        <v>0.31644570135805672</v>
      </c>
      <c r="F11">
        <v>0.63343030892857133</v>
      </c>
      <c r="G11">
        <v>0.34659015598528553</v>
      </c>
      <c r="H11">
        <v>0</v>
      </c>
      <c r="I11">
        <v>7.0061655739101086E-2</v>
      </c>
      <c r="K11">
        <f t="shared" si="0"/>
        <v>0.32571102531309143</v>
      </c>
      <c r="L11">
        <f t="shared" si="1"/>
        <v>25</v>
      </c>
      <c r="M11" t="s">
        <v>16</v>
      </c>
      <c r="N11" t="s">
        <v>17</v>
      </c>
      <c r="O11" t="s">
        <v>14</v>
      </c>
      <c r="P11">
        <v>0.40977018711540875</v>
      </c>
      <c r="Q11">
        <v>0.66666666666666663</v>
      </c>
      <c r="R11">
        <v>0.9107142857142857</v>
      </c>
      <c r="S11">
        <v>0</v>
      </c>
      <c r="T11">
        <v>0.95477966623086985</v>
      </c>
      <c r="U11">
        <v>0.2</v>
      </c>
      <c r="V11">
        <v>0.27038626609442062</v>
      </c>
      <c r="W11">
        <f t="shared" si="2"/>
        <v>0.16995498600858366</v>
      </c>
      <c r="X11">
        <f t="shared" si="3"/>
        <v>0.40160249924167041</v>
      </c>
      <c r="Y11">
        <f t="shared" si="4"/>
        <v>0.27656378747475507</v>
      </c>
      <c r="Z11">
        <f t="shared" si="5"/>
        <v>0.41898668502401348</v>
      </c>
      <c r="AA11">
        <f t="shared" si="6"/>
        <v>0.2765321241071429</v>
      </c>
      <c r="AB11">
        <f t="shared" si="7"/>
        <v>0.22015101750290961</v>
      </c>
      <c r="AC11">
        <f t="shared" si="8"/>
        <v>1.6937038536838027E-2</v>
      </c>
      <c r="AD11">
        <f t="shared" si="9"/>
        <v>4.7246016154410229E-2</v>
      </c>
      <c r="AE11" t="s">
        <v>14</v>
      </c>
      <c r="AF11">
        <f t="shared" si="10"/>
        <v>0.22849676925629037</v>
      </c>
      <c r="AG11">
        <f t="shared" si="11"/>
        <v>44</v>
      </c>
    </row>
    <row r="12" spans="2:33" x14ac:dyDescent="0.2">
      <c r="B12">
        <v>1.6258018884120172E-2</v>
      </c>
      <c r="C12">
        <v>0.32973675208138059</v>
      </c>
      <c r="D12">
        <v>9.7335346273507317E-2</v>
      </c>
      <c r="E12">
        <v>5.9690165301218776E-2</v>
      </c>
      <c r="F12">
        <v>7.6997642857142862E-2</v>
      </c>
      <c r="G12">
        <v>0.65076646976697683</v>
      </c>
      <c r="H12">
        <v>0.6061916855760574</v>
      </c>
      <c r="I12">
        <v>0.66713747627249964</v>
      </c>
      <c r="K12">
        <f t="shared" si="0"/>
        <v>0.31301419462661295</v>
      </c>
      <c r="L12">
        <f t="shared" si="1"/>
        <v>26</v>
      </c>
      <c r="M12" t="s">
        <v>18</v>
      </c>
      <c r="N12" t="s">
        <v>19</v>
      </c>
      <c r="O12" t="s">
        <v>16</v>
      </c>
      <c r="P12">
        <v>0.56046716061785762</v>
      </c>
      <c r="Q12">
        <v>0.66666666666666663</v>
      </c>
      <c r="R12">
        <v>0.9464285714285714</v>
      </c>
      <c r="S12">
        <v>0</v>
      </c>
      <c r="T12">
        <v>0.7575174959624702</v>
      </c>
      <c r="U12">
        <v>1</v>
      </c>
      <c r="V12">
        <v>0.37339055793991416</v>
      </c>
      <c r="W12">
        <f t="shared" si="2"/>
        <v>0.60917284163090124</v>
      </c>
      <c r="X12">
        <f t="shared" si="3"/>
        <v>0.46220062790729094</v>
      </c>
      <c r="Y12">
        <f t="shared" si="4"/>
        <v>0.33743100486401506</v>
      </c>
      <c r="Z12">
        <f t="shared" si="5"/>
        <v>0.67244641743997025</v>
      </c>
      <c r="AA12">
        <f t="shared" si="6"/>
        <v>0.64464045446428564</v>
      </c>
      <c r="AB12">
        <f t="shared" si="7"/>
        <v>0.20128761799264272</v>
      </c>
      <c r="AC12">
        <f t="shared" si="8"/>
        <v>2.324695101341559E-2</v>
      </c>
      <c r="AD12">
        <f t="shared" si="9"/>
        <v>3.8135971246079065E-2</v>
      </c>
      <c r="AE12" t="s">
        <v>16</v>
      </c>
      <c r="AF12">
        <f t="shared" si="10"/>
        <v>0.37357023581982507</v>
      </c>
      <c r="AG12">
        <f t="shared" si="11"/>
        <v>21</v>
      </c>
    </row>
    <row r="13" spans="2:33" x14ac:dyDescent="0.2">
      <c r="B13">
        <v>0.52090636781115873</v>
      </c>
      <c r="C13">
        <v>0.39087198534279699</v>
      </c>
      <c r="D13">
        <v>0.10396350541109334</v>
      </c>
      <c r="E13">
        <v>0.25184645321981286</v>
      </c>
      <c r="F13">
        <v>0.83396732083333336</v>
      </c>
      <c r="G13">
        <v>0.80897435101386872</v>
      </c>
      <c r="H13">
        <v>0.60514003332495403</v>
      </c>
      <c r="I13">
        <v>0.6887657515606771</v>
      </c>
      <c r="K13">
        <f t="shared" si="0"/>
        <v>0.52555447106471187</v>
      </c>
      <c r="L13">
        <f t="shared" si="1"/>
        <v>3</v>
      </c>
      <c r="M13" t="s">
        <v>20</v>
      </c>
      <c r="N13" t="s">
        <v>21</v>
      </c>
      <c r="O13" t="s">
        <v>18</v>
      </c>
      <c r="P13">
        <v>6.4422956172296875E-2</v>
      </c>
      <c r="Q13">
        <v>0.66666666666666663</v>
      </c>
      <c r="R13">
        <v>0.7857142857142857</v>
      </c>
      <c r="S13">
        <v>0.66666666666666663</v>
      </c>
      <c r="T13">
        <v>0.73060063062370217</v>
      </c>
      <c r="U13">
        <v>0</v>
      </c>
      <c r="V13">
        <v>3.4334763948497854E-2</v>
      </c>
      <c r="W13">
        <f t="shared" si="2"/>
        <v>9.5152425407725328E-3</v>
      </c>
      <c r="X13">
        <f t="shared" si="3"/>
        <v>0.66171747039862305</v>
      </c>
      <c r="Y13">
        <f t="shared" si="4"/>
        <v>8.580573315927606E-2</v>
      </c>
      <c r="Z13">
        <f t="shared" si="5"/>
        <v>0.36442811549935028</v>
      </c>
      <c r="AA13">
        <f t="shared" si="6"/>
        <v>0.27563963452380952</v>
      </c>
      <c r="AB13">
        <f t="shared" si="7"/>
        <v>0.50771226892691423</v>
      </c>
      <c r="AC13">
        <f t="shared" si="8"/>
        <v>0.38666732244468111</v>
      </c>
      <c r="AD13">
        <f t="shared" si="9"/>
        <v>0.33656354646894232</v>
      </c>
      <c r="AE13" t="s">
        <v>18</v>
      </c>
      <c r="AF13">
        <f t="shared" si="10"/>
        <v>0.32850616674529615</v>
      </c>
      <c r="AG13">
        <f t="shared" si="11"/>
        <v>27</v>
      </c>
    </row>
    <row r="14" spans="2:33" x14ac:dyDescent="0.2">
      <c r="B14">
        <v>0.52711365524463516</v>
      </c>
      <c r="C14">
        <v>6.3443336590529474E-3</v>
      </c>
      <c r="D14">
        <v>0.11492551974247482</v>
      </c>
      <c r="E14">
        <v>9.5209753627911065E-2</v>
      </c>
      <c r="F14">
        <v>0.61881604821428571</v>
      </c>
      <c r="G14">
        <v>0.42142864313619943</v>
      </c>
      <c r="H14">
        <v>0</v>
      </c>
      <c r="I14">
        <v>8.1261461980329672E-2</v>
      </c>
      <c r="K14">
        <f t="shared" si="0"/>
        <v>0.23313742695061107</v>
      </c>
      <c r="L14">
        <f t="shared" si="1"/>
        <v>32</v>
      </c>
      <c r="M14" t="s">
        <v>22</v>
      </c>
      <c r="N14" t="s">
        <v>23</v>
      </c>
      <c r="O14" t="s">
        <v>20</v>
      </c>
      <c r="P14">
        <v>5.1864875047092807E-2</v>
      </c>
      <c r="Q14">
        <v>1</v>
      </c>
      <c r="R14">
        <v>0.875</v>
      </c>
      <c r="S14">
        <v>0.66666666666666663</v>
      </c>
      <c r="T14">
        <v>0.97592863185418754</v>
      </c>
      <c r="U14">
        <v>1</v>
      </c>
      <c r="V14">
        <v>2.575107296137339E-2</v>
      </c>
      <c r="W14">
        <f t="shared" si="2"/>
        <v>0.52476884790557932</v>
      </c>
      <c r="X14">
        <f t="shared" si="3"/>
        <v>0.75428863350994191</v>
      </c>
      <c r="Y14">
        <f t="shared" si="4"/>
        <v>9.8087291438374802E-2</v>
      </c>
      <c r="Z14">
        <f t="shared" si="5"/>
        <v>0.70076403422659195</v>
      </c>
      <c r="AA14">
        <f t="shared" si="6"/>
        <v>0.74490896041666665</v>
      </c>
      <c r="AB14">
        <f t="shared" si="7"/>
        <v>0.59435738217360101</v>
      </c>
      <c r="AC14">
        <f t="shared" si="8"/>
        <v>0.38614149640496631</v>
      </c>
      <c r="AD14">
        <f t="shared" si="9"/>
        <v>0.3483833092268509</v>
      </c>
      <c r="AE14" t="s">
        <v>20</v>
      </c>
      <c r="AF14">
        <f t="shared" si="10"/>
        <v>0.5189624944128215</v>
      </c>
      <c r="AG14">
        <f t="shared" si="11"/>
        <v>2</v>
      </c>
    </row>
    <row r="15" spans="2:33" x14ac:dyDescent="0.2">
      <c r="B15">
        <v>0.32529151028326175</v>
      </c>
      <c r="C15">
        <v>0.39443264300803227</v>
      </c>
      <c r="D15">
        <v>0.12158583497551224</v>
      </c>
      <c r="E15">
        <v>0.2493921743725912</v>
      </c>
      <c r="F15">
        <v>0.61819944285714279</v>
      </c>
      <c r="G15">
        <v>0.78056868897449316</v>
      </c>
      <c r="H15">
        <v>0.60707387325129791</v>
      </c>
      <c r="I15">
        <v>0.68773747240020999</v>
      </c>
      <c r="K15">
        <f t="shared" si="0"/>
        <v>0.47303520501531759</v>
      </c>
      <c r="L15">
        <f t="shared" si="1"/>
        <v>7</v>
      </c>
      <c r="M15" t="s">
        <v>24</v>
      </c>
      <c r="N15" t="s">
        <v>25</v>
      </c>
      <c r="O15" t="s">
        <v>22</v>
      </c>
      <c r="P15">
        <v>7.0701996734898909E-2</v>
      </c>
      <c r="Q15">
        <v>1</v>
      </c>
      <c r="R15">
        <v>0.9107142857142857</v>
      </c>
      <c r="S15">
        <v>0</v>
      </c>
      <c r="T15">
        <v>0.91517342151811121</v>
      </c>
      <c r="U15">
        <v>1</v>
      </c>
      <c r="V15">
        <v>3.8626609442060089E-2</v>
      </c>
      <c r="W15">
        <f t="shared" si="2"/>
        <v>0.52686160085836897</v>
      </c>
      <c r="X15">
        <f t="shared" si="3"/>
        <v>0.36280876039734178</v>
      </c>
      <c r="Y15">
        <f t="shared" si="4"/>
        <v>0.10295887638764178</v>
      </c>
      <c r="Z15">
        <f t="shared" si="5"/>
        <v>0.59776478827858648</v>
      </c>
      <c r="AA15">
        <f t="shared" si="6"/>
        <v>0.63733332410714283</v>
      </c>
      <c r="AB15">
        <f t="shared" si="7"/>
        <v>0.2387068615680997</v>
      </c>
      <c r="AC15">
        <f t="shared" si="8"/>
        <v>2.7397354645385123E-3</v>
      </c>
      <c r="AD15">
        <f t="shared" si="9"/>
        <v>4.4382122480590154E-2</v>
      </c>
      <c r="AE15" t="s">
        <v>22</v>
      </c>
      <c r="AF15">
        <f t="shared" si="10"/>
        <v>0.31419450869278881</v>
      </c>
      <c r="AG15">
        <f t="shared" si="11"/>
        <v>28</v>
      </c>
    </row>
    <row r="16" spans="2:33" x14ac:dyDescent="0.2">
      <c r="B16">
        <v>0.41588087639484977</v>
      </c>
      <c r="C16">
        <v>0.36867401430615165</v>
      </c>
      <c r="D16">
        <v>6.9695557182769638E-2</v>
      </c>
      <c r="E16">
        <v>0.23061061881258935</v>
      </c>
      <c r="F16">
        <v>0.7613966683333333</v>
      </c>
      <c r="G16">
        <v>0.79415135603855525</v>
      </c>
      <c r="H16">
        <v>0.60209726746781111</v>
      </c>
      <c r="I16">
        <v>0.68789320483344008</v>
      </c>
      <c r="K16">
        <f t="shared" si="0"/>
        <v>0.49129994542118749</v>
      </c>
      <c r="L16">
        <f t="shared" si="1"/>
        <v>6</v>
      </c>
      <c r="M16" t="s">
        <v>26</v>
      </c>
      <c r="N16" t="s">
        <v>27</v>
      </c>
      <c r="O16" t="s">
        <v>24</v>
      </c>
      <c r="P16">
        <v>7.5097325128720332E-2</v>
      </c>
      <c r="Q16">
        <v>1</v>
      </c>
      <c r="R16">
        <v>0.7857142857142857</v>
      </c>
      <c r="S16">
        <v>0.66666666666666663</v>
      </c>
      <c r="T16">
        <v>0.9628547258325002</v>
      </c>
      <c r="U16">
        <v>0.6</v>
      </c>
      <c r="V16">
        <v>4.1373390557939912E-2</v>
      </c>
      <c r="W16">
        <f t="shared" si="2"/>
        <v>0.32166437914163087</v>
      </c>
      <c r="X16">
        <f t="shared" si="3"/>
        <v>0.71822314452185976</v>
      </c>
      <c r="Y16">
        <f t="shared" si="4"/>
        <v>0.1087323384810476</v>
      </c>
      <c r="Z16">
        <f t="shared" si="5"/>
        <v>0.59524787583063277</v>
      </c>
      <c r="AA16">
        <f t="shared" si="6"/>
        <v>0.5462405345238095</v>
      </c>
      <c r="AB16">
        <f t="shared" si="7"/>
        <v>0.57945789172262807</v>
      </c>
      <c r="AC16">
        <f t="shared" si="8"/>
        <v>0.38710841621191511</v>
      </c>
      <c r="AD16">
        <f t="shared" si="9"/>
        <v>0.34781557833961135</v>
      </c>
      <c r="AE16" t="s">
        <v>24</v>
      </c>
      <c r="AF16">
        <f t="shared" si="10"/>
        <v>0.45056126984664191</v>
      </c>
      <c r="AG16">
        <f t="shared" si="11"/>
        <v>7</v>
      </c>
    </row>
    <row r="17" spans="2:33" x14ac:dyDescent="0.2">
      <c r="B17">
        <v>0.30494585999999996</v>
      </c>
      <c r="C17">
        <v>0.36761101846037919</v>
      </c>
      <c r="D17">
        <v>6.9847509394642737E-2</v>
      </c>
      <c r="E17">
        <v>0.21348651459701112</v>
      </c>
      <c r="F17">
        <v>0.61644949642857139</v>
      </c>
      <c r="G17">
        <v>0.76281037583137223</v>
      </c>
      <c r="H17">
        <v>0.6019850765716438</v>
      </c>
      <c r="I17">
        <v>0.68345307630085361</v>
      </c>
      <c r="K17">
        <f t="shared" si="0"/>
        <v>0.45257361594805928</v>
      </c>
      <c r="L17">
        <f t="shared" si="1"/>
        <v>10</v>
      </c>
      <c r="M17" t="s">
        <v>28</v>
      </c>
      <c r="N17" t="s">
        <v>29</v>
      </c>
      <c r="O17" t="s">
        <v>26</v>
      </c>
      <c r="P17">
        <v>0</v>
      </c>
      <c r="Q17">
        <v>1</v>
      </c>
      <c r="R17">
        <v>0.875</v>
      </c>
      <c r="S17">
        <v>0.66666666666666663</v>
      </c>
      <c r="T17">
        <v>0.96669999230946702</v>
      </c>
      <c r="U17">
        <v>0.8</v>
      </c>
      <c r="V17">
        <v>1.8884120171673818E-2</v>
      </c>
      <c r="W17">
        <f t="shared" si="2"/>
        <v>0.41960758219742483</v>
      </c>
      <c r="X17">
        <f t="shared" si="3"/>
        <v>0.73222974466613366</v>
      </c>
      <c r="Y17">
        <f t="shared" si="4"/>
        <v>7.7188451463442415E-2</v>
      </c>
      <c r="Z17">
        <f t="shared" si="5"/>
        <v>0.6388960210729614</v>
      </c>
      <c r="AA17">
        <f t="shared" si="6"/>
        <v>0.65470866041666675</v>
      </c>
      <c r="AB17">
        <f t="shared" si="7"/>
        <v>0.58632134320820839</v>
      </c>
      <c r="AC17">
        <f t="shared" si="8"/>
        <v>0.38462011354506437</v>
      </c>
      <c r="AD17">
        <f t="shared" si="9"/>
        <v>0.34790920670534581</v>
      </c>
      <c r="AE17" t="s">
        <v>26</v>
      </c>
      <c r="AF17">
        <f t="shared" si="10"/>
        <v>0.48018514040940591</v>
      </c>
      <c r="AG17">
        <f t="shared" si="11"/>
        <v>4</v>
      </c>
    </row>
    <row r="18" spans="2:33" x14ac:dyDescent="0.2">
      <c r="B18">
        <v>0.30494585999999996</v>
      </c>
      <c r="C18">
        <v>0.36761101846037919</v>
      </c>
      <c r="D18">
        <v>6.9638205234064415E-2</v>
      </c>
      <c r="E18">
        <v>0.16145399593034448</v>
      </c>
      <c r="F18">
        <v>0.61644949642857139</v>
      </c>
      <c r="G18">
        <v>0.75083611658530081</v>
      </c>
      <c r="H18">
        <v>0.6019850765716438</v>
      </c>
      <c r="I18">
        <v>0.68318099296316226</v>
      </c>
      <c r="K18">
        <f t="shared" si="0"/>
        <v>0.4445125952716833</v>
      </c>
      <c r="L18">
        <f t="shared" si="1"/>
        <v>11</v>
      </c>
      <c r="M18" t="s">
        <v>30</v>
      </c>
      <c r="N18" t="s">
        <v>31</v>
      </c>
      <c r="O18" t="s">
        <v>28</v>
      </c>
      <c r="P18">
        <v>1.4190631671480597E-2</v>
      </c>
      <c r="Q18">
        <v>1</v>
      </c>
      <c r="R18">
        <v>0.7678571428571429</v>
      </c>
      <c r="S18">
        <v>0.66666666666666663</v>
      </c>
      <c r="T18">
        <v>0.91824963469968468</v>
      </c>
      <c r="U18">
        <v>0.6</v>
      </c>
      <c r="V18">
        <v>0</v>
      </c>
      <c r="W18">
        <f t="shared" si="2"/>
        <v>0.31149155399999995</v>
      </c>
      <c r="X18">
        <f t="shared" si="3"/>
        <v>0.69620895480815614</v>
      </c>
      <c r="Y18">
        <f t="shared" si="4"/>
        <v>7.475842964566258E-2</v>
      </c>
      <c r="Z18">
        <f t="shared" si="5"/>
        <v>0.57532734040831701</v>
      </c>
      <c r="AA18">
        <f t="shared" si="6"/>
        <v>0.54258696934523809</v>
      </c>
      <c r="AB18">
        <f t="shared" si="7"/>
        <v>0.56974216688989721</v>
      </c>
      <c r="AC18">
        <f t="shared" si="8"/>
        <v>0.38456401828582193</v>
      </c>
      <c r="AD18">
        <f t="shared" si="9"/>
        <v>0.34549053936014767</v>
      </c>
      <c r="AE18" t="s">
        <v>28</v>
      </c>
      <c r="AF18">
        <f t="shared" si="10"/>
        <v>0.43752124659290503</v>
      </c>
      <c r="AG18">
        <f t="shared" si="11"/>
        <v>8</v>
      </c>
    </row>
    <row r="19" spans="2:33" x14ac:dyDescent="0.2">
      <c r="B19">
        <v>0.42558938171673816</v>
      </c>
      <c r="C19">
        <v>0.19772869675503854</v>
      </c>
      <c r="D19">
        <v>5.1557700193453737E-2</v>
      </c>
      <c r="E19">
        <v>0.11606392019788046</v>
      </c>
      <c r="F19">
        <v>0.42668745333333336</v>
      </c>
      <c r="G19">
        <v>0.37927785333333336</v>
      </c>
      <c r="H19">
        <v>0.60671751170160915</v>
      </c>
      <c r="I19">
        <v>0.60012956523605143</v>
      </c>
      <c r="K19">
        <f t="shared" si="0"/>
        <v>0.35046901030842981</v>
      </c>
      <c r="L19">
        <f t="shared" si="1"/>
        <v>20</v>
      </c>
      <c r="M19" t="s">
        <v>32</v>
      </c>
      <c r="N19" t="s">
        <v>33</v>
      </c>
      <c r="O19" t="s">
        <v>30</v>
      </c>
      <c r="P19">
        <v>1.4190631671480597E-2</v>
      </c>
      <c r="Q19">
        <v>0.33333333333333331</v>
      </c>
      <c r="R19">
        <v>0.7678571428571429</v>
      </c>
      <c r="S19">
        <v>0.66666666666666663</v>
      </c>
      <c r="T19">
        <v>0.91517342151811121</v>
      </c>
      <c r="U19">
        <v>0.6</v>
      </c>
      <c r="V19">
        <v>0</v>
      </c>
      <c r="W19">
        <f t="shared" si="2"/>
        <v>0.31149155399999995</v>
      </c>
      <c r="X19">
        <f t="shared" si="3"/>
        <v>0.69588898480123462</v>
      </c>
      <c r="Y19">
        <f t="shared" si="4"/>
        <v>7.4525198883530763E-2</v>
      </c>
      <c r="Z19">
        <f t="shared" si="5"/>
        <v>0.42741067374165032</v>
      </c>
      <c r="AA19">
        <f t="shared" si="6"/>
        <v>0.54258696934523809</v>
      </c>
      <c r="AB19">
        <f t="shared" si="7"/>
        <v>0.5629137535680997</v>
      </c>
      <c r="AC19">
        <f t="shared" si="8"/>
        <v>0.38456401828582193</v>
      </c>
      <c r="AD19">
        <f t="shared" si="9"/>
        <v>0.34534188797200649</v>
      </c>
      <c r="AE19" t="s">
        <v>30</v>
      </c>
      <c r="AF19">
        <f t="shared" si="10"/>
        <v>0.41809038007469768</v>
      </c>
      <c r="AG19">
        <f t="shared" si="11"/>
        <v>11</v>
      </c>
    </row>
    <row r="20" spans="2:33" x14ac:dyDescent="0.2">
      <c r="B20">
        <v>0.3230965438626609</v>
      </c>
      <c r="C20">
        <v>0.39139618210295574</v>
      </c>
      <c r="D20">
        <v>0.1129127502087677</v>
      </c>
      <c r="E20">
        <v>0.1933630546008048</v>
      </c>
      <c r="F20">
        <v>0.61644949642857139</v>
      </c>
      <c r="G20">
        <v>0.75083611658530081</v>
      </c>
      <c r="H20">
        <v>0.60650718125138847</v>
      </c>
      <c r="I20">
        <v>0.68348358780178886</v>
      </c>
      <c r="K20">
        <f t="shared" si="0"/>
        <v>0.45975561410527982</v>
      </c>
      <c r="L20">
        <f t="shared" si="1"/>
        <v>9</v>
      </c>
      <c r="M20" t="s">
        <v>34</v>
      </c>
      <c r="N20" t="s">
        <v>35</v>
      </c>
      <c r="O20" t="s">
        <v>32</v>
      </c>
      <c r="P20">
        <v>7.0701996734898909E-2</v>
      </c>
      <c r="Q20">
        <v>1</v>
      </c>
      <c r="R20">
        <v>0</v>
      </c>
      <c r="S20">
        <v>0.66666666666666663</v>
      </c>
      <c r="T20">
        <v>0</v>
      </c>
      <c r="U20">
        <v>0.8</v>
      </c>
      <c r="V20">
        <v>3.8626609442060089E-2</v>
      </c>
      <c r="W20">
        <f t="shared" si="2"/>
        <v>0.42446183485836908</v>
      </c>
      <c r="X20">
        <f t="shared" si="3"/>
        <v>0.45269793006439202</v>
      </c>
      <c r="Y20">
        <f t="shared" si="4"/>
        <v>3.3572724653426603E-2</v>
      </c>
      <c r="Z20">
        <f t="shared" si="5"/>
        <v>0.55866755256430078</v>
      </c>
      <c r="AA20">
        <f t="shared" si="6"/>
        <v>0.47568396666666668</v>
      </c>
      <c r="AB20">
        <f t="shared" si="7"/>
        <v>0.37575813433333333</v>
      </c>
      <c r="AC20">
        <f t="shared" si="8"/>
        <v>0.38693023546453853</v>
      </c>
      <c r="AD20">
        <f t="shared" si="9"/>
        <v>0.30127643450858371</v>
      </c>
      <c r="AE20" t="s">
        <v>32</v>
      </c>
      <c r="AF20">
        <f t="shared" si="10"/>
        <v>0.37613110163920138</v>
      </c>
      <c r="AG20">
        <f t="shared" si="11"/>
        <v>20</v>
      </c>
    </row>
    <row r="21" spans="2:33" x14ac:dyDescent="0.2">
      <c r="B21">
        <v>0.65191169818025752</v>
      </c>
      <c r="C21">
        <v>6.9301187498618869E-2</v>
      </c>
      <c r="D21">
        <v>0.66313496349655687</v>
      </c>
      <c r="E21">
        <v>0.40666024881004548</v>
      </c>
      <c r="F21">
        <v>0.54213081357142856</v>
      </c>
      <c r="G21">
        <v>0.43453674762613759</v>
      </c>
      <c r="H21">
        <v>0</v>
      </c>
      <c r="I21">
        <v>9.1251386118815364E-2</v>
      </c>
      <c r="K21">
        <f t="shared" si="0"/>
        <v>0.3573658806627325</v>
      </c>
      <c r="L21">
        <f t="shared" si="1"/>
        <v>18</v>
      </c>
      <c r="M21" t="s">
        <v>36</v>
      </c>
      <c r="N21" t="s">
        <v>37</v>
      </c>
      <c r="O21" t="s">
        <v>34</v>
      </c>
      <c r="P21">
        <v>6.8190380509858095E-2</v>
      </c>
      <c r="Q21">
        <v>0.33333333333333331</v>
      </c>
      <c r="R21">
        <v>0.7678571428571429</v>
      </c>
      <c r="S21">
        <v>0.66666666666666663</v>
      </c>
      <c r="T21">
        <v>0.91517342151811121</v>
      </c>
      <c r="U21">
        <v>0.6</v>
      </c>
      <c r="V21">
        <v>3.6909871244635191E-2</v>
      </c>
      <c r="W21">
        <f t="shared" si="2"/>
        <v>0.32056689593133042</v>
      </c>
      <c r="X21">
        <f t="shared" si="3"/>
        <v>0.70778153063539839</v>
      </c>
      <c r="Y21">
        <f t="shared" si="4"/>
        <v>0.10169515738745906</v>
      </c>
      <c r="Z21">
        <f t="shared" si="5"/>
        <v>0.4433653029764158</v>
      </c>
      <c r="AA21">
        <f t="shared" si="6"/>
        <v>0.54258696934523809</v>
      </c>
      <c r="AB21">
        <f t="shared" si="7"/>
        <v>0.5629137535680997</v>
      </c>
      <c r="AC21">
        <f t="shared" si="8"/>
        <v>0.38682507025659552</v>
      </c>
      <c r="AD21">
        <f t="shared" si="9"/>
        <v>0.34549318539131979</v>
      </c>
      <c r="AE21" t="s">
        <v>34</v>
      </c>
      <c r="AF21">
        <f t="shared" si="10"/>
        <v>0.42640348318648214</v>
      </c>
      <c r="AG21">
        <f t="shared" si="11"/>
        <v>10</v>
      </c>
    </row>
    <row r="22" spans="2:33" x14ac:dyDescent="0.2">
      <c r="B22">
        <v>0.41917485016309008</v>
      </c>
      <c r="C22">
        <v>4.5955321635094493E-3</v>
      </c>
      <c r="D22">
        <v>0.10255070232718962</v>
      </c>
      <c r="E22">
        <v>4.3611250638290078E-2</v>
      </c>
      <c r="F22">
        <v>0.53688097428571435</v>
      </c>
      <c r="G22">
        <v>0.41699157441815987</v>
      </c>
      <c r="H22">
        <v>0</v>
      </c>
      <c r="I22">
        <v>8.4692989031260796E-2</v>
      </c>
      <c r="K22">
        <f t="shared" si="0"/>
        <v>0.20106223412840177</v>
      </c>
      <c r="L22">
        <f t="shared" si="1"/>
        <v>38</v>
      </c>
      <c r="M22" t="s">
        <v>38</v>
      </c>
      <c r="N22" t="s">
        <v>39</v>
      </c>
      <c r="O22" t="s">
        <v>36</v>
      </c>
      <c r="P22">
        <v>0.74883837749591864</v>
      </c>
      <c r="Q22">
        <v>0.66666666666666663</v>
      </c>
      <c r="R22">
        <v>0.9821428571428571</v>
      </c>
      <c r="S22">
        <v>0</v>
      </c>
      <c r="T22">
        <v>0.98515727139890796</v>
      </c>
      <c r="U22">
        <v>0.8</v>
      </c>
      <c r="V22">
        <v>0.50214592274678116</v>
      </c>
      <c r="W22">
        <f t="shared" si="2"/>
        <v>0.53735818115879819</v>
      </c>
      <c r="X22">
        <f t="shared" si="3"/>
        <v>0.52529173877952029</v>
      </c>
      <c r="Y22">
        <f t="shared" si="4"/>
        <v>0.44946900627547282</v>
      </c>
      <c r="Z22">
        <f t="shared" si="5"/>
        <v>0.68078728653134502</v>
      </c>
      <c r="AA22">
        <f t="shared" si="6"/>
        <v>0.56174728482142866</v>
      </c>
      <c r="AB22">
        <f t="shared" si="7"/>
        <v>0.24484542813899357</v>
      </c>
      <c r="AC22">
        <f t="shared" si="8"/>
        <v>3.1134341609137542E-2</v>
      </c>
      <c r="AD22">
        <f t="shared" si="9"/>
        <v>4.9663955663806707E-2</v>
      </c>
      <c r="AE22" t="s">
        <v>36</v>
      </c>
      <c r="AF22">
        <f t="shared" si="10"/>
        <v>0.38503715287231283</v>
      </c>
      <c r="AG22">
        <f t="shared" si="11"/>
        <v>18</v>
      </c>
    </row>
    <row r="23" spans="2:33" x14ac:dyDescent="0.2">
      <c r="B23">
        <v>0.44123320343347638</v>
      </c>
      <c r="C23">
        <v>3.8988628242531576E-2</v>
      </c>
      <c r="D23">
        <v>0.39692255862205128</v>
      </c>
      <c r="E23">
        <v>0.24808375943416949</v>
      </c>
      <c r="F23">
        <v>0.42715998071428574</v>
      </c>
      <c r="G23">
        <v>0.3970836245211618</v>
      </c>
      <c r="H23">
        <v>0</v>
      </c>
      <c r="I23">
        <v>8.3503930313729116E-2</v>
      </c>
      <c r="K23">
        <f t="shared" si="0"/>
        <v>0.25412196066017567</v>
      </c>
      <c r="L23">
        <f t="shared" si="1"/>
        <v>29</v>
      </c>
      <c r="M23" t="s">
        <v>40</v>
      </c>
      <c r="N23" t="s">
        <v>41</v>
      </c>
      <c r="O23" t="s">
        <v>38</v>
      </c>
      <c r="P23">
        <v>5.1864875047092807E-2</v>
      </c>
      <c r="Q23">
        <v>0.33333333333333331</v>
      </c>
      <c r="R23">
        <v>0.9285714285714286</v>
      </c>
      <c r="S23">
        <v>0</v>
      </c>
      <c r="T23">
        <v>0.95516419287856646</v>
      </c>
      <c r="U23">
        <v>0.8</v>
      </c>
      <c r="V23">
        <v>2.575107296137339E-2</v>
      </c>
      <c r="W23">
        <f t="shared" si="2"/>
        <v>0.42022295390557934</v>
      </c>
      <c r="X23">
        <f t="shared" si="3"/>
        <v>0.35678366066560285</v>
      </c>
      <c r="Y23">
        <f t="shared" si="4"/>
        <v>9.6512983793985041E-2</v>
      </c>
      <c r="Z23">
        <f t="shared" si="5"/>
        <v>0.39500014613135381</v>
      </c>
      <c r="AA23">
        <f t="shared" si="6"/>
        <v>0.55078658928571433</v>
      </c>
      <c r="AB23">
        <f t="shared" si="7"/>
        <v>0.23523325908480094</v>
      </c>
      <c r="AC23">
        <f t="shared" si="8"/>
        <v>1.950996404966317E-3</v>
      </c>
      <c r="AD23">
        <f t="shared" si="9"/>
        <v>4.626181235689783E-2</v>
      </c>
      <c r="AE23" t="s">
        <v>38</v>
      </c>
      <c r="AF23">
        <f t="shared" si="10"/>
        <v>0.26284405020361257</v>
      </c>
      <c r="AG23">
        <f t="shared" si="11"/>
        <v>37</v>
      </c>
    </row>
    <row r="24" spans="2:33" x14ac:dyDescent="0.2">
      <c r="B24">
        <v>0.30184347294420599</v>
      </c>
      <c r="C24">
        <v>2.8495819269270584E-2</v>
      </c>
      <c r="D24">
        <v>0.3053537348424834</v>
      </c>
      <c r="E24">
        <v>0.19215126149644357</v>
      </c>
      <c r="F24">
        <v>0.31743898714285712</v>
      </c>
      <c r="G24">
        <v>0.3794844263258223</v>
      </c>
      <c r="H24">
        <v>0</v>
      </c>
      <c r="I24">
        <v>8.1578196425360683E-2</v>
      </c>
      <c r="K24">
        <f t="shared" si="0"/>
        <v>0.20079323730580545</v>
      </c>
      <c r="L24">
        <f t="shared" si="1"/>
        <v>39</v>
      </c>
      <c r="M24" t="s">
        <v>42</v>
      </c>
      <c r="N24" t="s">
        <v>43</v>
      </c>
      <c r="O24" t="s">
        <v>40</v>
      </c>
      <c r="P24">
        <v>0.42232826824061281</v>
      </c>
      <c r="Q24">
        <v>0.66666666666666663</v>
      </c>
      <c r="R24">
        <v>0.9464285714285714</v>
      </c>
      <c r="S24">
        <v>0</v>
      </c>
      <c r="T24">
        <v>0.91824963469968468</v>
      </c>
      <c r="U24">
        <v>0.6</v>
      </c>
      <c r="V24">
        <v>0.27896995708154504</v>
      </c>
      <c r="W24">
        <f t="shared" si="2"/>
        <v>0.37901119064377675</v>
      </c>
      <c r="X24">
        <f t="shared" si="3"/>
        <v>0.42849626910014704</v>
      </c>
      <c r="Y24">
        <f t="shared" si="4"/>
        <v>0.28011276717535327</v>
      </c>
      <c r="Z24">
        <f t="shared" si="5"/>
        <v>0.52913224963010497</v>
      </c>
      <c r="AA24">
        <f t="shared" si="6"/>
        <v>0.46423985446428567</v>
      </c>
      <c r="AB24">
        <f t="shared" si="7"/>
        <v>0.22424595188989718</v>
      </c>
      <c r="AC24">
        <f t="shared" si="8"/>
        <v>1.7462864576552821E-2</v>
      </c>
      <c r="AD24">
        <f t="shared" si="9"/>
        <v>4.5515966366585427E-2</v>
      </c>
      <c r="AE24" t="s">
        <v>40</v>
      </c>
      <c r="AF24">
        <f t="shared" si="10"/>
        <v>0.2960271392308379</v>
      </c>
      <c r="AG24">
        <f t="shared" si="11"/>
        <v>29</v>
      </c>
    </row>
    <row r="25" spans="2:33" x14ac:dyDescent="0.2">
      <c r="B25">
        <v>0.59219764539055797</v>
      </c>
      <c r="C25">
        <v>5.1864875047092796E-3</v>
      </c>
      <c r="D25">
        <v>0.21906337287250502</v>
      </c>
      <c r="E25">
        <v>0.16793492190364701</v>
      </c>
      <c r="F25">
        <v>0.42541003428571428</v>
      </c>
      <c r="G25">
        <v>0.37369906163387939</v>
      </c>
      <c r="H25">
        <v>0</v>
      </c>
      <c r="I25">
        <v>8.2024053220121476E-2</v>
      </c>
      <c r="K25">
        <f t="shared" si="0"/>
        <v>0.23318944710139181</v>
      </c>
      <c r="L25">
        <f t="shared" si="1"/>
        <v>31</v>
      </c>
      <c r="M25" t="s">
        <v>44</v>
      </c>
      <c r="N25" t="s">
        <v>45</v>
      </c>
      <c r="O25" t="s">
        <v>42</v>
      </c>
      <c r="P25">
        <v>0.3093055381137762</v>
      </c>
      <c r="Q25">
        <v>0.66666666666666663</v>
      </c>
      <c r="R25">
        <v>0.9642857142857143</v>
      </c>
      <c r="S25">
        <v>0</v>
      </c>
      <c r="T25">
        <v>0.90363762208721066</v>
      </c>
      <c r="U25">
        <v>0.4</v>
      </c>
      <c r="V25">
        <v>0.20171673819742489</v>
      </c>
      <c r="W25">
        <f t="shared" si="2"/>
        <v>0.25654345892703861</v>
      </c>
      <c r="X25">
        <f t="shared" si="3"/>
        <v>0.39604888924410336</v>
      </c>
      <c r="Y25">
        <f t="shared" si="4"/>
        <v>0.22213756604700513</v>
      </c>
      <c r="Z25">
        <f t="shared" si="5"/>
        <v>0.44645643246099453</v>
      </c>
      <c r="AA25">
        <f t="shared" si="6"/>
        <v>0.37769311964285712</v>
      </c>
      <c r="AB25">
        <f t="shared" si="7"/>
        <v>0.21503732544469226</v>
      </c>
      <c r="AC25">
        <f t="shared" si="8"/>
        <v>1.2730430219119652E-2</v>
      </c>
      <c r="AD25">
        <f t="shared" si="9"/>
        <v>4.4493203255747356E-2</v>
      </c>
      <c r="AE25" t="s">
        <v>42</v>
      </c>
      <c r="AF25">
        <f t="shared" si="10"/>
        <v>0.24639255315519473</v>
      </c>
      <c r="AG25">
        <f t="shared" si="11"/>
        <v>40</v>
      </c>
    </row>
    <row r="26" spans="2:33" x14ac:dyDescent="0.2">
      <c r="B26">
        <v>0.22355846849785407</v>
      </c>
      <c r="C26">
        <v>0.37416189880558098</v>
      </c>
      <c r="D26">
        <v>0.12066562813055379</v>
      </c>
      <c r="E26">
        <v>0.17967430492682732</v>
      </c>
      <c r="F26">
        <v>0.44129873571428574</v>
      </c>
      <c r="G26">
        <v>0.7601251150848265</v>
      </c>
      <c r="H26">
        <v>0.60703300737694021</v>
      </c>
      <c r="I26">
        <v>0.68705585663812774</v>
      </c>
      <c r="K26">
        <f t="shared" si="0"/>
        <v>0.42419662689687454</v>
      </c>
      <c r="L26">
        <f t="shared" si="1"/>
        <v>12</v>
      </c>
      <c r="M26" t="s">
        <v>46</v>
      </c>
      <c r="N26" t="s">
        <v>47</v>
      </c>
      <c r="O26" t="s">
        <v>44</v>
      </c>
      <c r="P26">
        <v>5.1864875047092807E-2</v>
      </c>
      <c r="Q26">
        <v>0.33333333333333331</v>
      </c>
      <c r="R26">
        <v>0.9285714285714286</v>
      </c>
      <c r="S26">
        <v>0</v>
      </c>
      <c r="T26">
        <v>0.87287549027147582</v>
      </c>
      <c r="U26">
        <v>0.6</v>
      </c>
      <c r="V26">
        <v>0.58798283261802575</v>
      </c>
      <c r="W26">
        <f t="shared" si="2"/>
        <v>0.45499079751072957</v>
      </c>
      <c r="X26">
        <f t="shared" si="3"/>
        <v>0.34458556716500249</v>
      </c>
      <c r="Y26">
        <f t="shared" si="4"/>
        <v>0.20625921197992036</v>
      </c>
      <c r="Z26">
        <f t="shared" si="5"/>
        <v>0.43631269398543104</v>
      </c>
      <c r="AA26">
        <f t="shared" si="6"/>
        <v>0.46058628928571427</v>
      </c>
      <c r="AB26">
        <f t="shared" si="7"/>
        <v>0.21128353289338356</v>
      </c>
      <c r="AC26">
        <f t="shared" si="8"/>
        <v>1.4741763314837562E-2</v>
      </c>
      <c r="AD26">
        <f t="shared" si="9"/>
        <v>4.4590034460172283E-2</v>
      </c>
      <c r="AE26" t="s">
        <v>44</v>
      </c>
      <c r="AF26">
        <f t="shared" si="10"/>
        <v>0.27166873632439886</v>
      </c>
      <c r="AG26">
        <f t="shared" si="11"/>
        <v>35</v>
      </c>
    </row>
    <row r="27" spans="2:33" x14ac:dyDescent="0.2">
      <c r="B27">
        <v>0.3230965438626609</v>
      </c>
      <c r="C27">
        <v>0.39139618210295574</v>
      </c>
      <c r="D27">
        <v>0.1129127502087677</v>
      </c>
      <c r="E27">
        <v>0.22425736326747142</v>
      </c>
      <c r="F27">
        <v>0.61644949642857139</v>
      </c>
      <c r="G27">
        <v>0.75699447991863411</v>
      </c>
      <c r="H27">
        <v>0.60650718125138847</v>
      </c>
      <c r="I27">
        <v>0.68348358780178886</v>
      </c>
      <c r="K27">
        <f t="shared" si="0"/>
        <v>0.46438719810527979</v>
      </c>
      <c r="L27">
        <f t="shared" si="1"/>
        <v>8</v>
      </c>
      <c r="M27" t="s">
        <v>48</v>
      </c>
      <c r="N27" t="s">
        <v>49</v>
      </c>
      <c r="O27" t="s">
        <v>46</v>
      </c>
      <c r="P27">
        <v>7.4469421072460129E-2</v>
      </c>
      <c r="Q27">
        <v>0.66666666666666663</v>
      </c>
      <c r="R27">
        <v>0.8214285714285714</v>
      </c>
      <c r="S27">
        <v>0.66666666666666663</v>
      </c>
      <c r="T27">
        <v>0.95516419287856646</v>
      </c>
      <c r="U27">
        <v>0.4</v>
      </c>
      <c r="V27">
        <v>4.1201716738197426E-2</v>
      </c>
      <c r="W27">
        <f t="shared" si="2"/>
        <v>0.21814933824892702</v>
      </c>
      <c r="X27">
        <f t="shared" si="3"/>
        <v>0.7152155529278551</v>
      </c>
      <c r="Y27">
        <f t="shared" si="4"/>
        <v>0.10788645479562946</v>
      </c>
      <c r="Z27">
        <f t="shared" si="5"/>
        <v>0.47383160432708071</v>
      </c>
      <c r="AA27">
        <f t="shared" si="6"/>
        <v>0.46334736488095241</v>
      </c>
      <c r="AB27">
        <f t="shared" si="7"/>
        <v>0.5686776960848009</v>
      </c>
      <c r="AC27">
        <f t="shared" si="8"/>
        <v>0.38708798327645294</v>
      </c>
      <c r="AD27">
        <f t="shared" si="9"/>
        <v>0.34744324616033129</v>
      </c>
      <c r="AE27" t="s">
        <v>46</v>
      </c>
      <c r="AF27">
        <f t="shared" si="10"/>
        <v>0.41020490508775376</v>
      </c>
      <c r="AG27">
        <f t="shared" si="11"/>
        <v>12</v>
      </c>
    </row>
    <row r="28" spans="2:33" x14ac:dyDescent="0.2">
      <c r="B28">
        <v>0.38303601150214589</v>
      </c>
      <c r="C28">
        <v>0.46994253645751083</v>
      </c>
      <c r="D28">
        <v>0.25231354241228687</v>
      </c>
      <c r="E28">
        <v>0.32963146399317766</v>
      </c>
      <c r="F28">
        <v>0.61994938928571419</v>
      </c>
      <c r="G28">
        <v>0.73743252449296315</v>
      </c>
      <c r="H28">
        <v>0.62144064321705683</v>
      </c>
      <c r="I28">
        <v>0.67992545857185438</v>
      </c>
      <c r="K28">
        <f t="shared" si="0"/>
        <v>0.51170894624158869</v>
      </c>
      <c r="L28">
        <f t="shared" si="1"/>
        <v>4</v>
      </c>
      <c r="M28" t="s">
        <v>50</v>
      </c>
      <c r="N28" t="s">
        <v>51</v>
      </c>
      <c r="O28" t="s">
        <v>48</v>
      </c>
      <c r="P28">
        <v>6.8190380509858095E-2</v>
      </c>
      <c r="Q28">
        <v>0.66666666666666663</v>
      </c>
      <c r="R28">
        <v>0.7678571428571429</v>
      </c>
      <c r="S28">
        <v>0.66666666666666663</v>
      </c>
      <c r="T28">
        <v>0.91517342151811121</v>
      </c>
      <c r="U28">
        <v>0.6</v>
      </c>
      <c r="V28">
        <v>3.6909871244635191E-2</v>
      </c>
      <c r="W28">
        <f t="shared" si="2"/>
        <v>0.32056689593133042</v>
      </c>
      <c r="X28">
        <f t="shared" si="3"/>
        <v>0.70778153063539839</v>
      </c>
      <c r="Y28">
        <f t="shared" si="4"/>
        <v>0.10169515738745906</v>
      </c>
      <c r="Z28">
        <f t="shared" si="5"/>
        <v>0.51732363630974909</v>
      </c>
      <c r="AA28">
        <f t="shared" si="6"/>
        <v>0.54258696934523809</v>
      </c>
      <c r="AB28">
        <f t="shared" si="7"/>
        <v>0.56599293523476635</v>
      </c>
      <c r="AC28">
        <f t="shared" si="8"/>
        <v>0.38682507025659552</v>
      </c>
      <c r="AD28">
        <f t="shared" si="9"/>
        <v>0.34549318539131979</v>
      </c>
      <c r="AE28" t="s">
        <v>48</v>
      </c>
      <c r="AF28">
        <f t="shared" si="10"/>
        <v>0.43603317256148211</v>
      </c>
      <c r="AG28">
        <f t="shared" si="11"/>
        <v>9</v>
      </c>
    </row>
    <row r="29" spans="2:33" x14ac:dyDescent="0.2">
      <c r="B29">
        <v>0.22440268635193134</v>
      </c>
      <c r="C29">
        <v>0.37526818548663099</v>
      </c>
      <c r="D29">
        <v>0.12178885498180303</v>
      </c>
      <c r="E29">
        <v>0.18115844719056964</v>
      </c>
      <c r="F29">
        <v>0.44129873571428574</v>
      </c>
      <c r="G29">
        <v>0.75516163385741752</v>
      </c>
      <c r="H29">
        <v>0.60724333782716078</v>
      </c>
      <c r="I29">
        <v>0.68591357663148045</v>
      </c>
      <c r="K29">
        <f t="shared" si="0"/>
        <v>0.42402943225515999</v>
      </c>
      <c r="L29">
        <f t="shared" si="1"/>
        <v>13</v>
      </c>
      <c r="M29" t="s">
        <v>52</v>
      </c>
      <c r="N29" t="s">
        <v>53</v>
      </c>
      <c r="O29" t="s">
        <v>50</v>
      </c>
      <c r="P29">
        <v>0.24651513248775586</v>
      </c>
      <c r="Q29">
        <v>0.66666666666666663</v>
      </c>
      <c r="R29">
        <v>0.8035714285714286</v>
      </c>
      <c r="S29">
        <v>0.66666666666666663</v>
      </c>
      <c r="T29">
        <v>0.8636468507267554</v>
      </c>
      <c r="U29">
        <v>0.6</v>
      </c>
      <c r="V29">
        <v>0.15879828326180256</v>
      </c>
      <c r="W29">
        <f t="shared" si="2"/>
        <v>0.35053662975107291</v>
      </c>
      <c r="X29">
        <f t="shared" si="3"/>
        <v>0.74962279671268228</v>
      </c>
      <c r="Y29">
        <f t="shared" si="4"/>
        <v>0.18751259113472374</v>
      </c>
      <c r="Z29">
        <f t="shared" si="5"/>
        <v>0.57394620228767912</v>
      </c>
      <c r="AA29">
        <f t="shared" si="6"/>
        <v>0.5498940997023809</v>
      </c>
      <c r="AB29">
        <f t="shared" si="7"/>
        <v>0.55476959792799097</v>
      </c>
      <c r="AC29">
        <f t="shared" si="8"/>
        <v>0.39429180002054565</v>
      </c>
      <c r="AD29">
        <f t="shared" si="9"/>
        <v>0.34350290797815208</v>
      </c>
      <c r="AE29" t="s">
        <v>50</v>
      </c>
      <c r="AF29">
        <f t="shared" si="10"/>
        <v>0.46300957818940347</v>
      </c>
      <c r="AG29">
        <f t="shared" si="11"/>
        <v>6</v>
      </c>
    </row>
    <row r="30" spans="2:33" x14ac:dyDescent="0.2">
      <c r="B30">
        <v>5.487081373390558E-2</v>
      </c>
      <c r="C30">
        <v>0.38228536943125901</v>
      </c>
      <c r="D30">
        <v>0.20706992996363313</v>
      </c>
      <c r="E30">
        <v>9.7852214364833268E-2</v>
      </c>
      <c r="F30">
        <v>7.6997642857142862E-2</v>
      </c>
      <c r="G30">
        <v>0.72959823043759131</v>
      </c>
      <c r="H30">
        <v>0.61618238196153985</v>
      </c>
      <c r="I30">
        <v>0.68617162504734919</v>
      </c>
      <c r="K30">
        <f t="shared" si="0"/>
        <v>0.3563785259746568</v>
      </c>
      <c r="L30">
        <f t="shared" si="1"/>
        <v>19</v>
      </c>
      <c r="M30" t="s">
        <v>54</v>
      </c>
      <c r="N30" t="s">
        <v>55</v>
      </c>
      <c r="O30" t="s">
        <v>52</v>
      </c>
      <c r="P30">
        <v>7.6981037297500943E-2</v>
      </c>
      <c r="Q30">
        <v>0.66666666666666663</v>
      </c>
      <c r="R30">
        <v>0.8214285714285714</v>
      </c>
      <c r="S30">
        <v>0.66666666666666663</v>
      </c>
      <c r="T30">
        <v>0.94209028685687923</v>
      </c>
      <c r="U30">
        <v>0.4</v>
      </c>
      <c r="V30">
        <v>4.2918454935622317E-2</v>
      </c>
      <c r="W30">
        <f t="shared" si="2"/>
        <v>0.21857144717596566</v>
      </c>
      <c r="X30">
        <f t="shared" si="3"/>
        <v>0.71440882206514411</v>
      </c>
      <c r="Y30">
        <f t="shared" si="4"/>
        <v>0.10815894305675196</v>
      </c>
      <c r="Z30">
        <f t="shared" si="5"/>
        <v>0.47457368010544188</v>
      </c>
      <c r="AA30">
        <f t="shared" si="6"/>
        <v>0.46334736488095241</v>
      </c>
      <c r="AB30">
        <f t="shared" si="7"/>
        <v>0.56582998363382808</v>
      </c>
      <c r="AC30">
        <f t="shared" si="8"/>
        <v>0.3871931484843959</v>
      </c>
      <c r="AD30">
        <f t="shared" si="9"/>
        <v>0.34681851485000159</v>
      </c>
      <c r="AE30" t="s">
        <v>52</v>
      </c>
      <c r="AF30">
        <f t="shared" si="10"/>
        <v>0.4098627380315602</v>
      </c>
      <c r="AG30">
        <f t="shared" si="11"/>
        <v>13</v>
      </c>
    </row>
    <row r="31" spans="2:33" x14ac:dyDescent="0.2">
      <c r="B31">
        <v>0.73578083260085836</v>
      </c>
      <c r="C31">
        <v>7.7144540772532133E-2</v>
      </c>
      <c r="D31">
        <v>0.8585235631612016</v>
      </c>
      <c r="E31">
        <v>0.44178617444921309</v>
      </c>
      <c r="F31">
        <v>0.54038086714285716</v>
      </c>
      <c r="G31">
        <v>0.40268506970386325</v>
      </c>
      <c r="H31">
        <v>0</v>
      </c>
      <c r="I31">
        <v>8.6672970543683975E-2</v>
      </c>
      <c r="K31">
        <f t="shared" si="0"/>
        <v>0.39287175229677623</v>
      </c>
      <c r="L31">
        <f t="shared" si="1"/>
        <v>15</v>
      </c>
      <c r="M31" t="s">
        <v>56</v>
      </c>
      <c r="N31" t="s">
        <v>57</v>
      </c>
      <c r="O31" t="s">
        <v>54</v>
      </c>
      <c r="P31">
        <v>0.18372472686173552</v>
      </c>
      <c r="Q31">
        <v>0.66666666666666663</v>
      </c>
      <c r="R31">
        <v>0.7857142857142857</v>
      </c>
      <c r="S31">
        <v>0.66666666666666663</v>
      </c>
      <c r="T31">
        <v>0.93824502037991231</v>
      </c>
      <c r="U31">
        <v>0</v>
      </c>
      <c r="V31">
        <v>0.11587982832618025</v>
      </c>
      <c r="W31">
        <f t="shared" si="2"/>
        <v>2.9565416575107292E-2</v>
      </c>
      <c r="X31">
        <f t="shared" si="3"/>
        <v>0.70958967503432446</v>
      </c>
      <c r="Y31">
        <f t="shared" si="4"/>
        <v>0.16157546211185245</v>
      </c>
      <c r="Z31">
        <f t="shared" si="5"/>
        <v>0.39967671497150659</v>
      </c>
      <c r="AA31">
        <f t="shared" si="6"/>
        <v>0.27563963452380952</v>
      </c>
      <c r="AB31">
        <f t="shared" si="7"/>
        <v>0.55294064314824776</v>
      </c>
      <c r="AC31">
        <f t="shared" si="8"/>
        <v>0.39166266982197168</v>
      </c>
      <c r="AD31">
        <f t="shared" si="9"/>
        <v>0.34693177690881655</v>
      </c>
      <c r="AE31" t="s">
        <v>54</v>
      </c>
      <c r="AF31">
        <f t="shared" si="10"/>
        <v>0.35844774913695454</v>
      </c>
      <c r="AG31">
        <f t="shared" si="11"/>
        <v>23</v>
      </c>
    </row>
    <row r="32" spans="2:33" x14ac:dyDescent="0.2">
      <c r="B32">
        <v>0.46320614573390556</v>
      </c>
      <c r="C32">
        <v>1.6837142632313933E-2</v>
      </c>
      <c r="D32">
        <v>0.20550014875929568</v>
      </c>
      <c r="E32">
        <v>0.10886583156563698</v>
      </c>
      <c r="F32">
        <v>0.54038086714285716</v>
      </c>
      <c r="G32">
        <v>0.40180916125196747</v>
      </c>
      <c r="H32">
        <v>0</v>
      </c>
      <c r="I32">
        <v>8.189480001466444E-2</v>
      </c>
      <c r="K32">
        <f t="shared" si="0"/>
        <v>0.22731176213758014</v>
      </c>
      <c r="L32">
        <f t="shared" si="1"/>
        <v>33</v>
      </c>
      <c r="M32" t="s">
        <v>58</v>
      </c>
      <c r="N32" t="s">
        <v>59</v>
      </c>
      <c r="O32" t="s">
        <v>56</v>
      </c>
      <c r="P32">
        <v>1</v>
      </c>
      <c r="Q32">
        <v>0.33333333333333331</v>
      </c>
      <c r="R32">
        <v>0.9642857142857143</v>
      </c>
      <c r="S32">
        <v>0</v>
      </c>
      <c r="T32">
        <v>0.91748058140429134</v>
      </c>
      <c r="U32">
        <v>0.8</v>
      </c>
      <c r="V32">
        <v>0.67381974248927035</v>
      </c>
      <c r="W32">
        <f t="shared" si="2"/>
        <v>0.57956907386266088</v>
      </c>
      <c r="X32">
        <f t="shared" si="3"/>
        <v>0.56960271261920559</v>
      </c>
      <c r="Y32">
        <f t="shared" si="4"/>
        <v>0.57070982952684401</v>
      </c>
      <c r="Z32">
        <f t="shared" si="5"/>
        <v>0.67906893817698755</v>
      </c>
      <c r="AA32">
        <f t="shared" si="6"/>
        <v>0.55809371964285714</v>
      </c>
      <c r="AB32">
        <f t="shared" si="7"/>
        <v>0.22702514672611449</v>
      </c>
      <c r="AC32">
        <f t="shared" si="8"/>
        <v>4.1650862403433478E-2</v>
      </c>
      <c r="AD32">
        <f t="shared" si="9"/>
        <v>4.7097334051738965E-2</v>
      </c>
      <c r="AE32" t="s">
        <v>56</v>
      </c>
      <c r="AF32">
        <f t="shared" si="10"/>
        <v>0.40910220212623027</v>
      </c>
      <c r="AG32">
        <f t="shared" si="11"/>
        <v>14</v>
      </c>
    </row>
    <row r="33" spans="2:33" x14ac:dyDescent="0.2">
      <c r="B33">
        <v>0.69065846736480685</v>
      </c>
      <c r="C33">
        <v>3.9093179860441557E-2</v>
      </c>
      <c r="D33">
        <v>0.46953804172328306</v>
      </c>
      <c r="E33">
        <v>0.28699771624733633</v>
      </c>
      <c r="F33">
        <v>0.61881604821428571</v>
      </c>
      <c r="G33">
        <v>0.18297004536286504</v>
      </c>
      <c r="H33">
        <v>0</v>
      </c>
      <c r="I33">
        <v>3.8091863560373126E-2</v>
      </c>
      <c r="K33">
        <f t="shared" si="0"/>
        <v>0.29077067029167397</v>
      </c>
      <c r="L33">
        <f t="shared" si="1"/>
        <v>27</v>
      </c>
      <c r="M33" t="s">
        <v>60</v>
      </c>
      <c r="N33" t="s">
        <v>61</v>
      </c>
      <c r="O33" t="s">
        <v>58</v>
      </c>
      <c r="P33">
        <v>0.18372472686173552</v>
      </c>
      <c r="Q33">
        <v>0.33333333333333331</v>
      </c>
      <c r="R33">
        <v>0.9642857142857143</v>
      </c>
      <c r="S33">
        <v>0</v>
      </c>
      <c r="T33">
        <v>0.91517342151811121</v>
      </c>
      <c r="U33">
        <v>0.8</v>
      </c>
      <c r="V33">
        <v>0.11587982832618025</v>
      </c>
      <c r="W33">
        <f t="shared" si="2"/>
        <v>0.44238367257510725</v>
      </c>
      <c r="X33">
        <f t="shared" si="3"/>
        <v>0.38959169343479427</v>
      </c>
      <c r="Y33">
        <f t="shared" si="4"/>
        <v>0.1598262313958638</v>
      </c>
      <c r="Z33">
        <f t="shared" si="5"/>
        <v>0.43789431020960184</v>
      </c>
      <c r="AA33">
        <f t="shared" si="6"/>
        <v>0.55809371964285714</v>
      </c>
      <c r="AB33">
        <f t="shared" si="7"/>
        <v>0.22652260923476633</v>
      </c>
      <c r="AC33">
        <f t="shared" si="8"/>
        <v>7.4721698219716833E-3</v>
      </c>
      <c r="AD33">
        <f t="shared" si="9"/>
        <v>4.4698791497757538E-2</v>
      </c>
      <c r="AE33" t="s">
        <v>58</v>
      </c>
      <c r="AF33">
        <f t="shared" si="10"/>
        <v>0.28331039972658995</v>
      </c>
      <c r="AG33">
        <f t="shared" si="11"/>
        <v>32</v>
      </c>
    </row>
    <row r="34" spans="2:33" x14ac:dyDescent="0.2">
      <c r="B34">
        <v>0.20751832927038627</v>
      </c>
      <c r="C34">
        <v>0.35314245186562959</v>
      </c>
      <c r="D34">
        <v>7.8315412838768639E-2</v>
      </c>
      <c r="E34">
        <v>0.15147560191572285</v>
      </c>
      <c r="F34">
        <v>0.4430486821428572</v>
      </c>
      <c r="G34">
        <v>0.73720551059355532</v>
      </c>
      <c r="H34">
        <v>0.60303672882274717</v>
      </c>
      <c r="I34">
        <v>0.68144881174366134</v>
      </c>
      <c r="K34">
        <f t="shared" si="0"/>
        <v>0.40689894114916603</v>
      </c>
      <c r="L34">
        <f t="shared" si="1"/>
        <v>14</v>
      </c>
      <c r="M34" t="s">
        <v>62</v>
      </c>
      <c r="N34" t="s">
        <v>63</v>
      </c>
      <c r="O34" t="s">
        <v>60</v>
      </c>
      <c r="P34">
        <v>0.56046716061785762</v>
      </c>
      <c r="Q34">
        <v>0.33333333333333331</v>
      </c>
      <c r="R34">
        <v>0.9107142857142857</v>
      </c>
      <c r="S34">
        <v>0</v>
      </c>
      <c r="T34">
        <v>0.39606244712758593</v>
      </c>
      <c r="U34">
        <v>1</v>
      </c>
      <c r="V34">
        <v>0.37339055793991416</v>
      </c>
      <c r="W34">
        <f t="shared" si="2"/>
        <v>0.60917284163090124</v>
      </c>
      <c r="X34">
        <f t="shared" si="3"/>
        <v>0.41667644673687421</v>
      </c>
      <c r="Y34">
        <f t="shared" si="4"/>
        <v>0.31002639031352675</v>
      </c>
      <c r="Z34">
        <f t="shared" si="5"/>
        <v>0.59455289839235126</v>
      </c>
      <c r="AA34">
        <f t="shared" si="6"/>
        <v>0.63733332410714283</v>
      </c>
      <c r="AB34">
        <f t="shared" si="7"/>
        <v>0.11947756268143249</v>
      </c>
      <c r="AC34">
        <f t="shared" si="8"/>
        <v>2.324695101341559E-2</v>
      </c>
      <c r="AD34">
        <f t="shared" si="9"/>
        <v>2.0669433139488276E-2</v>
      </c>
      <c r="AE34" t="s">
        <v>60</v>
      </c>
      <c r="AF34">
        <f t="shared" si="10"/>
        <v>0.34139448100189151</v>
      </c>
      <c r="AG34">
        <f t="shared" si="11"/>
        <v>26</v>
      </c>
    </row>
    <row r="35" spans="2:33" x14ac:dyDescent="0.2">
      <c r="B35">
        <v>0.4622004870386266</v>
      </c>
      <c r="C35">
        <v>4.4817966561009899E-2</v>
      </c>
      <c r="D35">
        <v>0.44713714488444034</v>
      </c>
      <c r="E35">
        <v>0.25246603655558603</v>
      </c>
      <c r="F35">
        <v>0.41141046285714289</v>
      </c>
      <c r="G35">
        <v>0.39034132221989798</v>
      </c>
      <c r="H35">
        <v>0</v>
      </c>
      <c r="I35">
        <v>8.3719743108402786E-2</v>
      </c>
      <c r="K35">
        <f t="shared" si="0"/>
        <v>0.26151164540313832</v>
      </c>
      <c r="L35">
        <f t="shared" si="1"/>
        <v>28</v>
      </c>
      <c r="M35" t="s">
        <v>64</v>
      </c>
      <c r="N35" t="s">
        <v>65</v>
      </c>
      <c r="O35" t="s">
        <v>62</v>
      </c>
      <c r="P35">
        <v>2.6748712796684667E-2</v>
      </c>
      <c r="Q35">
        <v>0.66666666666666663</v>
      </c>
      <c r="R35">
        <v>0.8392857142857143</v>
      </c>
      <c r="S35">
        <v>0.66666666666666663</v>
      </c>
      <c r="T35">
        <v>0.89479350919018685</v>
      </c>
      <c r="U35">
        <v>0.4</v>
      </c>
      <c r="V35">
        <v>8.5836909871244635E-3</v>
      </c>
      <c r="W35">
        <f t="shared" si="2"/>
        <v>0.21012926863519313</v>
      </c>
      <c r="X35">
        <f t="shared" si="3"/>
        <v>0.70239030255319201</v>
      </c>
      <c r="Y35">
        <f t="shared" si="4"/>
        <v>7.9298640085321059E-2</v>
      </c>
      <c r="Z35">
        <f t="shared" si="5"/>
        <v>0.46169975739536101</v>
      </c>
      <c r="AA35">
        <f t="shared" si="6"/>
        <v>0.46700093005952381</v>
      </c>
      <c r="AB35">
        <f t="shared" si="7"/>
        <v>0.55552796506119095</v>
      </c>
      <c r="AC35">
        <f t="shared" si="8"/>
        <v>0.38508984432553672</v>
      </c>
      <c r="AD35">
        <f t="shared" si="9"/>
        <v>0.34439225797192297</v>
      </c>
      <c r="AE35" t="s">
        <v>62</v>
      </c>
      <c r="AF35">
        <f t="shared" si="10"/>
        <v>0.40069112076090524</v>
      </c>
      <c r="AG35">
        <f t="shared" si="11"/>
        <v>15</v>
      </c>
    </row>
    <row r="36" spans="2:33" x14ac:dyDescent="0.2">
      <c r="B36">
        <v>0.73259303457510727</v>
      </c>
      <c r="C36">
        <v>6.3471849180140538E-2</v>
      </c>
      <c r="D36">
        <v>0.61382561772866895</v>
      </c>
      <c r="E36">
        <v>0.34455051573358686</v>
      </c>
      <c r="F36">
        <v>0.60420178749999998</v>
      </c>
      <c r="G36">
        <v>0.4460651733333334</v>
      </c>
      <c r="H36">
        <v>0</v>
      </c>
      <c r="I36">
        <v>9.2212333759656581E-2</v>
      </c>
      <c r="K36">
        <f t="shared" si="0"/>
        <v>0.3621150389763117</v>
      </c>
      <c r="L36">
        <f t="shared" si="1"/>
        <v>16</v>
      </c>
      <c r="M36" t="s">
        <v>66</v>
      </c>
      <c r="N36" t="s">
        <v>67</v>
      </c>
      <c r="O36" t="s">
        <v>64</v>
      </c>
      <c r="P36">
        <v>0.48511867386663315</v>
      </c>
      <c r="Q36">
        <v>0.33333333333333331</v>
      </c>
      <c r="R36">
        <v>0.7857142857142857</v>
      </c>
      <c r="S36">
        <v>0</v>
      </c>
      <c r="T36">
        <v>0.916711528108898</v>
      </c>
      <c r="U36">
        <v>0.6</v>
      </c>
      <c r="V36">
        <v>0.32188841201716739</v>
      </c>
      <c r="W36">
        <f t="shared" si="2"/>
        <v>0.38956391381974242</v>
      </c>
      <c r="X36">
        <f t="shared" si="3"/>
        <v>0.40649015165717584</v>
      </c>
      <c r="Y36">
        <f t="shared" si="4"/>
        <v>0.3115891267988552</v>
      </c>
      <c r="Z36">
        <f t="shared" si="5"/>
        <v>0.45601747504151569</v>
      </c>
      <c r="AA36">
        <f t="shared" si="6"/>
        <v>0.43135776785714286</v>
      </c>
      <c r="AB36">
        <f t="shared" si="7"/>
        <v>0.22083174522899843</v>
      </c>
      <c r="AC36">
        <f t="shared" si="8"/>
        <v>2.0091994775126805E-2</v>
      </c>
      <c r="AD36">
        <f t="shared" si="9"/>
        <v>4.5617567904274486E-2</v>
      </c>
      <c r="AE36" t="s">
        <v>64</v>
      </c>
      <c r="AF36">
        <f t="shared" si="10"/>
        <v>0.28519496788535398</v>
      </c>
      <c r="AG36">
        <f t="shared" si="11"/>
        <v>31</v>
      </c>
    </row>
    <row r="37" spans="2:33" x14ac:dyDescent="0.2">
      <c r="B37">
        <v>0.38371561339055793</v>
      </c>
      <c r="C37">
        <v>0.61821938483547922</v>
      </c>
      <c r="D37">
        <v>0.76071759943746975</v>
      </c>
      <c r="E37">
        <v>0.42273011772532187</v>
      </c>
      <c r="F37">
        <v>0.2731477607142857</v>
      </c>
      <c r="G37">
        <v>0.74746350527780769</v>
      </c>
      <c r="H37">
        <v>0.6630865522174535</v>
      </c>
      <c r="I37">
        <v>0.69021887831556106</v>
      </c>
      <c r="K37">
        <f t="shared" si="0"/>
        <v>0.56991242648924212</v>
      </c>
      <c r="L37">
        <f t="shared" si="1"/>
        <v>2</v>
      </c>
      <c r="M37" t="s">
        <v>68</v>
      </c>
      <c r="N37" t="s">
        <v>69</v>
      </c>
      <c r="O37" t="s">
        <v>66</v>
      </c>
      <c r="P37">
        <v>0.6860479718698983</v>
      </c>
      <c r="Q37">
        <v>0.33333333333333331</v>
      </c>
      <c r="R37">
        <v>0.875</v>
      </c>
      <c r="S37">
        <v>0</v>
      </c>
      <c r="T37">
        <v>1</v>
      </c>
      <c r="U37">
        <v>1</v>
      </c>
      <c r="V37">
        <v>0.45922746781115881</v>
      </c>
      <c r="W37">
        <f t="shared" si="2"/>
        <v>0.63027828798283259</v>
      </c>
      <c r="X37">
        <f t="shared" si="3"/>
        <v>0.49922393632385553</v>
      </c>
      <c r="Y37">
        <f t="shared" si="4"/>
        <v>0.41900136969819107</v>
      </c>
      <c r="Z37">
        <f t="shared" si="5"/>
        <v>0.62772150159612483</v>
      </c>
      <c r="AA37">
        <f t="shared" si="6"/>
        <v>0.63002619375000002</v>
      </c>
      <c r="AB37">
        <f t="shared" si="7"/>
        <v>0.25102512666666665</v>
      </c>
      <c r="AC37">
        <f t="shared" si="8"/>
        <v>2.8505211410563558E-2</v>
      </c>
      <c r="AD37">
        <f t="shared" si="9"/>
        <v>5.0205271379828324E-2</v>
      </c>
      <c r="AE37" t="s">
        <v>66</v>
      </c>
      <c r="AF37">
        <f t="shared" si="10"/>
        <v>0.39199836235100788</v>
      </c>
      <c r="AG37">
        <f t="shared" si="11"/>
        <v>16</v>
      </c>
    </row>
    <row r="38" spans="2:33" x14ac:dyDescent="0.2">
      <c r="B38">
        <v>0.66969118375965664</v>
      </c>
      <c r="C38">
        <v>4.5983834224705561E-2</v>
      </c>
      <c r="D38">
        <v>0.46133474972439803</v>
      </c>
      <c r="E38">
        <v>0.2853720913926534</v>
      </c>
      <c r="F38">
        <v>0.65535169999999998</v>
      </c>
      <c r="G38">
        <v>0.44240730433566622</v>
      </c>
      <c r="H38">
        <v>0</v>
      </c>
      <c r="I38">
        <v>8.9163759920509872E-2</v>
      </c>
      <c r="K38">
        <f t="shared" si="0"/>
        <v>0.33116307791969868</v>
      </c>
      <c r="L38">
        <f t="shared" si="1"/>
        <v>24</v>
      </c>
      <c r="M38" t="s">
        <v>70</v>
      </c>
      <c r="N38" t="s">
        <v>71</v>
      </c>
      <c r="O38" t="s">
        <v>68</v>
      </c>
      <c r="P38">
        <v>0.87441918874795932</v>
      </c>
      <c r="Q38">
        <v>1</v>
      </c>
      <c r="R38">
        <v>0.9464285714285714</v>
      </c>
      <c r="S38">
        <v>0.66666666666666663</v>
      </c>
      <c r="T38">
        <v>0.94024455894793513</v>
      </c>
      <c r="U38">
        <v>0.2</v>
      </c>
      <c r="V38">
        <v>0.58798283261802575</v>
      </c>
      <c r="W38">
        <f t="shared" si="2"/>
        <v>0.24911820151072961</v>
      </c>
      <c r="X38">
        <f t="shared" si="3"/>
        <v>0.9075862879899218</v>
      </c>
      <c r="Y38">
        <f t="shared" si="4"/>
        <v>0.50924978715748392</v>
      </c>
      <c r="Z38">
        <f t="shared" si="5"/>
        <v>0.74666422306845204</v>
      </c>
      <c r="AA38">
        <f t="shared" si="6"/>
        <v>0.39872202113095234</v>
      </c>
      <c r="AB38">
        <f t="shared" si="7"/>
        <v>0.56248124630741625</v>
      </c>
      <c r="AC38">
        <f t="shared" si="8"/>
        <v>0.42058310200628551</v>
      </c>
      <c r="AD38">
        <f t="shared" si="9"/>
        <v>0.34896359986046455</v>
      </c>
      <c r="AE38" t="s">
        <v>68</v>
      </c>
      <c r="AF38">
        <f t="shared" si="10"/>
        <v>0.5179210586289632</v>
      </c>
      <c r="AG38">
        <f t="shared" si="11"/>
        <v>3</v>
      </c>
    </row>
    <row r="39" spans="2:33" x14ac:dyDescent="0.2">
      <c r="B39">
        <v>0.28090097946781117</v>
      </c>
      <c r="C39">
        <v>1.9999999999999997E-2</v>
      </c>
      <c r="D39">
        <v>0.50888070793941342</v>
      </c>
      <c r="E39">
        <v>0.17710657961373391</v>
      </c>
      <c r="F39">
        <v>0.19371842214285714</v>
      </c>
      <c r="G39">
        <v>0.37998733613632757</v>
      </c>
      <c r="H39">
        <v>0</v>
      </c>
      <c r="I39">
        <v>8.5910510159619424E-2</v>
      </c>
      <c r="K39">
        <f t="shared" si="0"/>
        <v>0.20581306693247031</v>
      </c>
      <c r="L39">
        <f t="shared" si="1"/>
        <v>37</v>
      </c>
      <c r="M39" t="s">
        <v>72</v>
      </c>
      <c r="N39" t="s">
        <v>73</v>
      </c>
      <c r="O39" t="s">
        <v>70</v>
      </c>
      <c r="P39">
        <v>0.49767675499183722</v>
      </c>
      <c r="Q39">
        <v>0.66666666666666663</v>
      </c>
      <c r="R39">
        <v>1</v>
      </c>
      <c r="S39">
        <v>0</v>
      </c>
      <c r="T39">
        <v>0.97746673844497423</v>
      </c>
      <c r="U39">
        <v>1</v>
      </c>
      <c r="V39">
        <v>0.33047210300429186</v>
      </c>
      <c r="W39">
        <f t="shared" si="2"/>
        <v>0.59862011845493557</v>
      </c>
      <c r="X39">
        <f t="shared" si="3"/>
        <v>0.48314149977025872</v>
      </c>
      <c r="Y39">
        <f t="shared" si="4"/>
        <v>0.32251402935187207</v>
      </c>
      <c r="Z39">
        <f t="shared" si="5"/>
        <v>0.65979730155236915</v>
      </c>
      <c r="AA39">
        <f t="shared" si="6"/>
        <v>0.65560114999999997</v>
      </c>
      <c r="AB39">
        <f t="shared" si="7"/>
        <v>0.24919619216783306</v>
      </c>
      <c r="AC39">
        <f t="shared" si="8"/>
        <v>2.0617820814841602E-2</v>
      </c>
      <c r="AD39">
        <f t="shared" si="9"/>
        <v>4.8588618266415085E-2</v>
      </c>
      <c r="AE39" t="s">
        <v>70</v>
      </c>
      <c r="AF39">
        <f t="shared" si="10"/>
        <v>0.37975959129731562</v>
      </c>
      <c r="AG39">
        <f t="shared" si="11"/>
        <v>19</v>
      </c>
    </row>
    <row r="40" spans="2:33" x14ac:dyDescent="0.2">
      <c r="B40">
        <v>0.69065846736480685</v>
      </c>
      <c r="C40">
        <v>5.1813172543183891E-2</v>
      </c>
      <c r="D40">
        <v>0.51212492242837748</v>
      </c>
      <c r="E40">
        <v>0.31644570135805672</v>
      </c>
      <c r="F40">
        <v>0.65535169999999998</v>
      </c>
      <c r="G40">
        <v>0.44542252928375514</v>
      </c>
      <c r="H40">
        <v>0</v>
      </c>
      <c r="I40">
        <v>9.0127801893834611E-2</v>
      </c>
      <c r="K40">
        <f t="shared" si="0"/>
        <v>0.34524303685900182</v>
      </c>
      <c r="L40">
        <f t="shared" si="1"/>
        <v>21</v>
      </c>
      <c r="M40" t="s">
        <v>74</v>
      </c>
      <c r="N40" t="s">
        <v>75</v>
      </c>
      <c r="O40" t="s">
        <v>72</v>
      </c>
      <c r="P40">
        <v>0.56046716061785762</v>
      </c>
      <c r="Q40">
        <v>0.66666666666666663</v>
      </c>
      <c r="R40">
        <v>0.8392857142857143</v>
      </c>
      <c r="S40">
        <v>0</v>
      </c>
      <c r="T40">
        <v>0.93670691378912563</v>
      </c>
      <c r="U40">
        <v>0.2</v>
      </c>
      <c r="V40">
        <v>0.37339055793991416</v>
      </c>
      <c r="W40">
        <f t="shared" si="2"/>
        <v>0.19528152163090129</v>
      </c>
      <c r="X40">
        <f t="shared" si="3"/>
        <v>0.4170557647390386</v>
      </c>
      <c r="Y40">
        <f t="shared" si="4"/>
        <v>0.35101669675819336</v>
      </c>
      <c r="Z40">
        <f t="shared" si="5"/>
        <v>0.4556408602971132</v>
      </c>
      <c r="AA40">
        <f t="shared" si="6"/>
        <v>0.26191786339285716</v>
      </c>
      <c r="AB40">
        <f t="shared" si="7"/>
        <v>0.21621447382068243</v>
      </c>
      <c r="AC40">
        <f t="shared" si="8"/>
        <v>2.324695101341559E-2</v>
      </c>
      <c r="AD40">
        <f t="shared" si="9"/>
        <v>4.6794914605303863E-2</v>
      </c>
      <c r="AE40" t="s">
        <v>72</v>
      </c>
      <c r="AF40">
        <f t="shared" si="10"/>
        <v>0.24589613078218819</v>
      </c>
      <c r="AG40">
        <f t="shared" si="11"/>
        <v>41</v>
      </c>
    </row>
    <row r="41" spans="2:33" x14ac:dyDescent="0.2">
      <c r="B41">
        <v>0.786186728</v>
      </c>
      <c r="C41">
        <v>4.7256059274142899E-2</v>
      </c>
      <c r="D41">
        <v>0.6092325565036969</v>
      </c>
      <c r="E41">
        <v>0.3551039348544518</v>
      </c>
      <c r="F41">
        <v>0.42366008785714288</v>
      </c>
      <c r="G41">
        <v>0.3883829338989977</v>
      </c>
      <c r="H41">
        <v>0</v>
      </c>
      <c r="I41">
        <v>8.652997303699142E-2</v>
      </c>
      <c r="K41">
        <f t="shared" si="0"/>
        <v>0.33704403417817796</v>
      </c>
      <c r="L41">
        <f t="shared" si="1"/>
        <v>22</v>
      </c>
      <c r="M41" t="s">
        <v>76</v>
      </c>
      <c r="N41" t="s">
        <v>77</v>
      </c>
      <c r="O41" t="s">
        <v>74</v>
      </c>
      <c r="P41">
        <v>0.56046716061785762</v>
      </c>
      <c r="Q41">
        <v>0.66666666666666663</v>
      </c>
      <c r="R41">
        <v>1</v>
      </c>
      <c r="S41">
        <v>0</v>
      </c>
      <c r="T41">
        <v>0.98438821810351462</v>
      </c>
      <c r="U41">
        <v>1</v>
      </c>
      <c r="V41">
        <v>0.37339055793991416</v>
      </c>
      <c r="W41">
        <f t="shared" si="2"/>
        <v>0.60917284163090124</v>
      </c>
      <c r="X41">
        <f t="shared" si="3"/>
        <v>0.49768997395346437</v>
      </c>
      <c r="Y41">
        <f t="shared" si="4"/>
        <v>0.35463177357123649</v>
      </c>
      <c r="Z41">
        <f t="shared" si="5"/>
        <v>0.67834919601139887</v>
      </c>
      <c r="AA41">
        <f t="shared" si="6"/>
        <v>0.65560114999999997</v>
      </c>
      <c r="AB41">
        <f t="shared" si="7"/>
        <v>0.25070380464187753</v>
      </c>
      <c r="AC41">
        <f t="shared" si="8"/>
        <v>2.324695101341559E-2</v>
      </c>
      <c r="AD41">
        <f t="shared" si="9"/>
        <v>4.9099011121492432E-2</v>
      </c>
      <c r="AE41" t="s">
        <v>74</v>
      </c>
      <c r="AF41">
        <f t="shared" si="10"/>
        <v>0.38981183774297334</v>
      </c>
      <c r="AG41">
        <f t="shared" si="11"/>
        <v>17</v>
      </c>
    </row>
    <row r="42" spans="2:33" x14ac:dyDescent="0.2">
      <c r="B42">
        <v>0.6225575011330472</v>
      </c>
      <c r="C42">
        <v>6.1140113852749207E-2</v>
      </c>
      <c r="D42">
        <v>0.58784787110343339</v>
      </c>
      <c r="E42">
        <v>0.36616347730270205</v>
      </c>
      <c r="F42">
        <v>0.53338108142857144</v>
      </c>
      <c r="G42">
        <v>0.407529570359353</v>
      </c>
      <c r="H42">
        <v>0</v>
      </c>
      <c r="I42">
        <v>8.4466862685776967E-2</v>
      </c>
      <c r="K42">
        <f t="shared" si="0"/>
        <v>0.33288580973320414</v>
      </c>
      <c r="L42">
        <f t="shared" si="1"/>
        <v>23</v>
      </c>
      <c r="M42" t="s">
        <v>78</v>
      </c>
      <c r="N42" t="s">
        <v>79</v>
      </c>
      <c r="O42" t="s">
        <v>76</v>
      </c>
      <c r="P42">
        <v>0.47256059274142909</v>
      </c>
      <c r="Q42">
        <v>0.66666666666666663</v>
      </c>
      <c r="R42">
        <v>0.9107142857142857</v>
      </c>
      <c r="S42">
        <v>0</v>
      </c>
      <c r="T42">
        <v>0.89533184649696229</v>
      </c>
      <c r="U42">
        <v>0.6</v>
      </c>
      <c r="V42">
        <v>1</v>
      </c>
      <c r="W42">
        <f t="shared" si="2"/>
        <v>0.55629693999999996</v>
      </c>
      <c r="X42">
        <f t="shared" si="3"/>
        <v>0.43701690807919324</v>
      </c>
      <c r="Y42">
        <f t="shared" si="4"/>
        <v>0.44531083122000958</v>
      </c>
      <c r="Z42">
        <f t="shared" si="5"/>
        <v>0.65309207304527483</v>
      </c>
      <c r="AA42">
        <f t="shared" si="6"/>
        <v>0.45693272410714281</v>
      </c>
      <c r="AB42">
        <f t="shared" si="7"/>
        <v>0.21925407947583891</v>
      </c>
      <c r="AC42">
        <f t="shared" si="8"/>
        <v>3.5188479465025749E-2</v>
      </c>
      <c r="AD42">
        <f t="shared" si="9"/>
        <v>4.7364091018495737E-2</v>
      </c>
      <c r="AE42" t="s">
        <v>76</v>
      </c>
      <c r="AF42">
        <f t="shared" si="10"/>
        <v>0.35630701580137264</v>
      </c>
      <c r="AG42">
        <f t="shared" si="11"/>
        <v>25</v>
      </c>
    </row>
    <row r="43" spans="2:33" x14ac:dyDescent="0.2">
      <c r="B43">
        <v>0.43403156025751072</v>
      </c>
      <c r="C43">
        <v>0.41023200226117323</v>
      </c>
      <c r="D43">
        <v>0.13165202247014829</v>
      </c>
      <c r="E43">
        <v>0.22334739950197055</v>
      </c>
      <c r="F43">
        <v>0.75614682904761898</v>
      </c>
      <c r="G43">
        <v>0.74390987812756038</v>
      </c>
      <c r="H43">
        <v>0.6088208162038159</v>
      </c>
      <c r="I43">
        <v>0.67921704952825379</v>
      </c>
      <c r="K43">
        <f t="shared" si="0"/>
        <v>0.4984196946747565</v>
      </c>
      <c r="L43">
        <f t="shared" si="1"/>
        <v>5</v>
      </c>
      <c r="M43" t="s">
        <v>80</v>
      </c>
      <c r="N43" t="s">
        <v>81</v>
      </c>
      <c r="O43" t="s">
        <v>78</v>
      </c>
      <c r="P43">
        <v>0.66093180961949016</v>
      </c>
      <c r="Q43">
        <v>0.66666666666666663</v>
      </c>
      <c r="R43">
        <v>0.8928571428571429</v>
      </c>
      <c r="S43">
        <v>0</v>
      </c>
      <c r="T43">
        <v>0.91401984157502114</v>
      </c>
      <c r="U43">
        <v>0.8</v>
      </c>
      <c r="V43">
        <v>0.44206008583690987</v>
      </c>
      <c r="W43">
        <f t="shared" si="2"/>
        <v>0.52258436871244629</v>
      </c>
      <c r="X43">
        <f t="shared" si="3"/>
        <v>0.47871321064191868</v>
      </c>
      <c r="Y43">
        <f t="shared" si="4"/>
        <v>0.3998453798947797</v>
      </c>
      <c r="Z43">
        <f t="shared" si="5"/>
        <v>0.64497667000298919</v>
      </c>
      <c r="AA43">
        <f t="shared" si="6"/>
        <v>0.54347945892857141</v>
      </c>
      <c r="AB43">
        <f t="shared" si="7"/>
        <v>0.22935052215575891</v>
      </c>
      <c r="AC43">
        <f t="shared" si="8"/>
        <v>2.7453559331133963E-2</v>
      </c>
      <c r="AD43">
        <f t="shared" si="9"/>
        <v>4.5980094188577972E-2</v>
      </c>
      <c r="AE43" t="s">
        <v>78</v>
      </c>
      <c r="AF43">
        <f t="shared" si="10"/>
        <v>0.36154790798202197</v>
      </c>
      <c r="AG43">
        <f t="shared" si="11"/>
        <v>22</v>
      </c>
    </row>
    <row r="44" spans="2:33" x14ac:dyDescent="0.2">
      <c r="B44">
        <v>0.41498139344206009</v>
      </c>
      <c r="C44">
        <v>3.4296644998137839E-3</v>
      </c>
      <c r="D44">
        <v>8.6364707961737869E-2</v>
      </c>
      <c r="E44">
        <v>3.7396528645209412E-2</v>
      </c>
      <c r="F44">
        <v>0.52638129571428571</v>
      </c>
      <c r="G44">
        <v>0.38283114479422703</v>
      </c>
      <c r="H44">
        <v>0</v>
      </c>
      <c r="I44">
        <v>7.6664180511086352E-2</v>
      </c>
      <c r="K44">
        <f t="shared" si="0"/>
        <v>0.19100611444605253</v>
      </c>
      <c r="L44">
        <f t="shared" si="1"/>
        <v>41</v>
      </c>
      <c r="M44" t="s">
        <v>82</v>
      </c>
      <c r="N44" t="s">
        <v>83</v>
      </c>
      <c r="O44" t="s">
        <v>80</v>
      </c>
      <c r="P44">
        <v>9.5818158985307045E-2</v>
      </c>
      <c r="Q44">
        <v>0.33333333333333331</v>
      </c>
      <c r="R44">
        <v>0.8214285714285714</v>
      </c>
      <c r="S44">
        <v>0.66666666666666663</v>
      </c>
      <c r="T44">
        <v>0.86518495731754208</v>
      </c>
      <c r="U44">
        <v>0.8</v>
      </c>
      <c r="V44">
        <v>5.5793991416309016E-2</v>
      </c>
      <c r="W44">
        <f t="shared" si="2"/>
        <v>0.4286829241287553</v>
      </c>
      <c r="X44">
        <f t="shared" si="3"/>
        <v>0.73055813439239681</v>
      </c>
      <c r="Y44">
        <f t="shared" si="4"/>
        <v>0.1118060665048269</v>
      </c>
      <c r="Z44">
        <f t="shared" si="5"/>
        <v>0.50868091510981739</v>
      </c>
      <c r="AA44">
        <f t="shared" si="6"/>
        <v>0.64374796488095243</v>
      </c>
      <c r="AB44">
        <f t="shared" si="7"/>
        <v>0.55805133025555631</v>
      </c>
      <c r="AC44">
        <f t="shared" si="8"/>
        <v>0.38798188754396806</v>
      </c>
      <c r="AD44">
        <f t="shared" si="9"/>
        <v>0.34315500831599954</v>
      </c>
      <c r="AE44" t="s">
        <v>80</v>
      </c>
      <c r="AF44">
        <f t="shared" si="10"/>
        <v>0.46408302889153408</v>
      </c>
      <c r="AG44">
        <f t="shared" si="11"/>
        <v>5</v>
      </c>
    </row>
    <row r="45" spans="2:33" x14ac:dyDescent="0.2">
      <c r="B45">
        <v>0.43385194868669524</v>
      </c>
      <c r="C45">
        <v>8.6760689864442773E-3</v>
      </c>
      <c r="D45">
        <v>0.13191365267087121</v>
      </c>
      <c r="E45">
        <v>0.10763919761407237</v>
      </c>
      <c r="F45">
        <v>0.52988118857142863</v>
      </c>
      <c r="G45">
        <v>0.39418804047804357</v>
      </c>
      <c r="H45">
        <v>0</v>
      </c>
      <c r="I45">
        <v>7.7320953700367873E-2</v>
      </c>
      <c r="K45">
        <f t="shared" si="0"/>
        <v>0.21043388133849039</v>
      </c>
      <c r="L45">
        <f t="shared" si="1"/>
        <v>35</v>
      </c>
      <c r="M45" t="s">
        <v>84</v>
      </c>
      <c r="N45" t="s">
        <v>85</v>
      </c>
      <c r="O45" t="s">
        <v>82</v>
      </c>
      <c r="P45">
        <v>3.9306793921888739E-2</v>
      </c>
      <c r="Q45">
        <v>0.33333333333333331</v>
      </c>
      <c r="R45">
        <v>0.8214285714285714</v>
      </c>
      <c r="S45">
        <v>0</v>
      </c>
      <c r="T45">
        <v>0.86518495731754208</v>
      </c>
      <c r="U45">
        <v>0.8</v>
      </c>
      <c r="V45">
        <v>1.7167381974248927E-2</v>
      </c>
      <c r="W45">
        <f t="shared" si="2"/>
        <v>0.41811240927038623</v>
      </c>
      <c r="X45">
        <f t="shared" si="3"/>
        <v>0.32087571355819444</v>
      </c>
      <c r="Y45">
        <f t="shared" si="4"/>
        <v>8.3372389000715891E-2</v>
      </c>
      <c r="Z45">
        <f t="shared" si="5"/>
        <v>0.37948421009669075</v>
      </c>
      <c r="AA45">
        <f t="shared" si="6"/>
        <v>0.52886519821428579</v>
      </c>
      <c r="AB45">
        <f t="shared" si="7"/>
        <v>0.21563429692222305</v>
      </c>
      <c r="AC45">
        <f t="shared" si="8"/>
        <v>1.4251703652515201E-3</v>
      </c>
      <c r="AD45">
        <f t="shared" si="9"/>
        <v>4.1878573807415852E-2</v>
      </c>
      <c r="AE45" t="s">
        <v>82</v>
      </c>
      <c r="AF45">
        <f t="shared" si="10"/>
        <v>0.24870599515439545</v>
      </c>
      <c r="AG45">
        <f t="shared" si="11"/>
        <v>38</v>
      </c>
    </row>
    <row r="46" spans="2:33" x14ac:dyDescent="0.2">
      <c r="B46">
        <v>0.41414270209785403</v>
      </c>
      <c r="C46">
        <v>3.196490967074651E-3</v>
      </c>
      <c r="D46">
        <v>8.4351938428030751E-2</v>
      </c>
      <c r="E46">
        <v>3.6153584246593283E-2</v>
      </c>
      <c r="F46">
        <v>0.52638129571428571</v>
      </c>
      <c r="G46">
        <v>0.38283114479422703</v>
      </c>
      <c r="H46">
        <v>0</v>
      </c>
      <c r="I46">
        <v>7.6650106332545584E-2</v>
      </c>
      <c r="K46">
        <f t="shared" si="0"/>
        <v>0.19046340782257637</v>
      </c>
      <c r="L46">
        <f t="shared" si="1"/>
        <v>42</v>
      </c>
      <c r="M46" t="s">
        <v>86</v>
      </c>
      <c r="N46" t="s">
        <v>87</v>
      </c>
      <c r="O46" t="s">
        <v>84</v>
      </c>
      <c r="P46">
        <v>9.5818158985307045E-2</v>
      </c>
      <c r="Q46">
        <v>1</v>
      </c>
      <c r="R46">
        <v>0.8571428571428571</v>
      </c>
      <c r="S46">
        <v>0</v>
      </c>
      <c r="T46">
        <v>0.869030223794509</v>
      </c>
      <c r="U46">
        <v>0.8</v>
      </c>
      <c r="V46">
        <v>5.5793991416309016E-2</v>
      </c>
      <c r="W46">
        <f t="shared" si="2"/>
        <v>0.42760986012875529</v>
      </c>
      <c r="X46">
        <f t="shared" si="3"/>
        <v>0.34164906892485825</v>
      </c>
      <c r="Y46">
        <f t="shared" si="4"/>
        <v>0.11209760495749167</v>
      </c>
      <c r="Z46">
        <f t="shared" si="5"/>
        <v>0.54803276749076979</v>
      </c>
      <c r="AA46">
        <f t="shared" si="6"/>
        <v>0.5361723285714286</v>
      </c>
      <c r="AB46">
        <f t="shared" si="7"/>
        <v>0.22263022274113667</v>
      </c>
      <c r="AC46">
        <f t="shared" si="8"/>
        <v>3.7913875439681056E-3</v>
      </c>
      <c r="AD46">
        <f t="shared" si="9"/>
        <v>4.2222722551176047E-2</v>
      </c>
      <c r="AE46" t="s">
        <v>84</v>
      </c>
      <c r="AF46">
        <f t="shared" si="10"/>
        <v>0.27927574536369804</v>
      </c>
      <c r="AG46">
        <f t="shared" si="11"/>
        <v>33</v>
      </c>
    </row>
    <row r="47" spans="2:33" x14ac:dyDescent="0.2">
      <c r="B47">
        <v>0.52921038360515016</v>
      </c>
      <c r="C47">
        <v>6.9272674909007792E-3</v>
      </c>
      <c r="D47">
        <v>0.11812603217168227</v>
      </c>
      <c r="E47">
        <v>5.6040694624451388E-2</v>
      </c>
      <c r="F47">
        <v>0.58228039642857143</v>
      </c>
      <c r="G47">
        <v>0.39738604167140923</v>
      </c>
      <c r="H47">
        <v>0</v>
      </c>
      <c r="I47">
        <v>7.8915918221882708E-2</v>
      </c>
      <c r="K47">
        <f t="shared" si="0"/>
        <v>0.221110841776756</v>
      </c>
      <c r="L47">
        <f t="shared" si="1"/>
        <v>34</v>
      </c>
      <c r="M47" t="s">
        <v>88</v>
      </c>
      <c r="N47" t="s">
        <v>89</v>
      </c>
      <c r="O47" t="s">
        <v>86</v>
      </c>
      <c r="P47">
        <v>3.6795177696847925E-2</v>
      </c>
      <c r="Q47">
        <v>0.33333333333333331</v>
      </c>
      <c r="R47">
        <v>0.8214285714285714</v>
      </c>
      <c r="S47">
        <v>0</v>
      </c>
      <c r="T47">
        <v>0.86518495731754208</v>
      </c>
      <c r="U47">
        <v>0.8</v>
      </c>
      <c r="V47">
        <v>1.5450643776824034E-2</v>
      </c>
      <c r="W47">
        <f t="shared" si="2"/>
        <v>0.41769030034334759</v>
      </c>
      <c r="X47">
        <f t="shared" si="3"/>
        <v>0.32032257189148911</v>
      </c>
      <c r="Y47">
        <f t="shared" si="4"/>
        <v>8.2108670000533165E-2</v>
      </c>
      <c r="Z47">
        <f t="shared" si="5"/>
        <v>0.37874213431832959</v>
      </c>
      <c r="AA47">
        <f t="shared" si="6"/>
        <v>0.52886519821428579</v>
      </c>
      <c r="AB47">
        <f t="shared" si="7"/>
        <v>0.21563429692222305</v>
      </c>
      <c r="AC47">
        <f t="shared" si="8"/>
        <v>1.3200051573085607E-3</v>
      </c>
      <c r="AD47">
        <f t="shared" si="9"/>
        <v>4.1871536718145468E-2</v>
      </c>
      <c r="AE47" t="s">
        <v>86</v>
      </c>
      <c r="AF47">
        <f t="shared" si="10"/>
        <v>0.24831933919570781</v>
      </c>
      <c r="AG47">
        <f t="shared" si="11"/>
        <v>39</v>
      </c>
    </row>
    <row r="48" spans="2:33" x14ac:dyDescent="0.2">
      <c r="B48">
        <v>0.33639678540772527</v>
      </c>
      <c r="C48">
        <v>9.8419366501399409E-3</v>
      </c>
      <c r="D48">
        <v>0.14171587013868392</v>
      </c>
      <c r="E48">
        <v>7.1577499607153025E-2</v>
      </c>
      <c r="F48">
        <v>0.42191014142857142</v>
      </c>
      <c r="G48">
        <v>0.37077936679422702</v>
      </c>
      <c r="H48">
        <v>0</v>
      </c>
      <c r="I48">
        <v>7.7051220420957592E-2</v>
      </c>
      <c r="K48">
        <f t="shared" si="0"/>
        <v>0.17865910255593229</v>
      </c>
      <c r="L48">
        <f t="shared" si="1"/>
        <v>44</v>
      </c>
      <c r="M48" t="s">
        <v>90</v>
      </c>
      <c r="N48" t="s">
        <v>91</v>
      </c>
      <c r="O48" t="s">
        <v>88</v>
      </c>
      <c r="P48">
        <v>7.6981037297500943E-2</v>
      </c>
      <c r="Q48">
        <v>0.33333333333333331</v>
      </c>
      <c r="R48">
        <v>0.8214285714285714</v>
      </c>
      <c r="S48">
        <v>0</v>
      </c>
      <c r="T48">
        <v>0.88825655617934318</v>
      </c>
      <c r="U48">
        <v>1</v>
      </c>
      <c r="V48">
        <v>4.2918454935622317E-2</v>
      </c>
      <c r="W48">
        <f t="shared" si="2"/>
        <v>0.52791687317596558</v>
      </c>
      <c r="X48">
        <f t="shared" si="3"/>
        <v>0.34157261361068486</v>
      </c>
      <c r="Y48">
        <f t="shared" si="4"/>
        <v>0.10407740471944517</v>
      </c>
      <c r="Z48">
        <f t="shared" si="5"/>
        <v>0.44186534677210854</v>
      </c>
      <c r="AA48">
        <f t="shared" si="6"/>
        <v>0.61906549821428569</v>
      </c>
      <c r="AB48">
        <f t="shared" si="7"/>
        <v>0.2266855608357046</v>
      </c>
      <c r="AC48">
        <f t="shared" si="8"/>
        <v>3.0026484843959107E-3</v>
      </c>
      <c r="AD48">
        <f t="shared" si="9"/>
        <v>4.309901555753063E-2</v>
      </c>
      <c r="AE48" t="s">
        <v>88</v>
      </c>
      <c r="AF48">
        <f t="shared" si="10"/>
        <v>0.28841062017126518</v>
      </c>
      <c r="AG48">
        <f t="shared" si="11"/>
        <v>30</v>
      </c>
    </row>
    <row r="49" spans="15:33" x14ac:dyDescent="0.2">
      <c r="O49" t="s">
        <v>90</v>
      </c>
      <c r="P49">
        <v>0.10837624011051111</v>
      </c>
      <c r="Q49">
        <v>0.33333333333333331</v>
      </c>
      <c r="R49">
        <v>0.8928571428571429</v>
      </c>
      <c r="S49">
        <v>0</v>
      </c>
      <c r="T49">
        <v>0.86518495731754208</v>
      </c>
      <c r="U49">
        <v>0.6</v>
      </c>
      <c r="V49">
        <v>6.4377682403433473E-2</v>
      </c>
      <c r="W49">
        <f t="shared" si="2"/>
        <v>0.32624757476394844</v>
      </c>
      <c r="X49">
        <f t="shared" si="3"/>
        <v>0.3419425201068757</v>
      </c>
      <c r="Y49">
        <f t="shared" si="4"/>
        <v>0.11812466150574047</v>
      </c>
      <c r="Z49">
        <f t="shared" si="5"/>
        <v>0.3565116654301948</v>
      </c>
      <c r="AA49">
        <f t="shared" si="6"/>
        <v>0.4532791589285714</v>
      </c>
      <c r="AB49">
        <f t="shared" si="7"/>
        <v>0.20960840792222304</v>
      </c>
      <c r="AC49">
        <f t="shared" si="8"/>
        <v>4.3172135836829027E-3</v>
      </c>
      <c r="AD49">
        <f t="shared" si="9"/>
        <v>4.2072093762351472E-2</v>
      </c>
      <c r="AE49" t="s">
        <v>90</v>
      </c>
      <c r="AF49">
        <f t="shared" si="10"/>
        <v>0.23151291200044855</v>
      </c>
      <c r="AG49">
        <f t="shared" si="11"/>
        <v>43</v>
      </c>
    </row>
    <row r="52" spans="15:33" x14ac:dyDescent="0.2">
      <c r="W52" t="s">
        <v>92</v>
      </c>
      <c r="X52" t="s">
        <v>93</v>
      </c>
      <c r="Y52" t="s">
        <v>94</v>
      </c>
      <c r="Z52" t="s">
        <v>95</v>
      </c>
      <c r="AA52" t="s">
        <v>96</v>
      </c>
      <c r="AB52" t="s">
        <v>97</v>
      </c>
      <c r="AC52" t="s">
        <v>98</v>
      </c>
    </row>
    <row r="53" spans="15:33" x14ac:dyDescent="0.2">
      <c r="V53" t="s">
        <v>132</v>
      </c>
      <c r="W53">
        <v>0</v>
      </c>
      <c r="X53">
        <v>0</v>
      </c>
      <c r="Y53">
        <v>0</v>
      </c>
      <c r="Z53">
        <f>0.003219192/2</f>
        <v>1.609596E-3</v>
      </c>
      <c r="AA53">
        <v>0</v>
      </c>
      <c r="AB53">
        <v>0.51736414999999991</v>
      </c>
      <c r="AC53">
        <v>0.24587845</v>
      </c>
    </row>
    <row r="54" spans="15:33" x14ac:dyDescent="0.2">
      <c r="V54" t="s">
        <v>133</v>
      </c>
      <c r="W54">
        <v>0.21249999999999999</v>
      </c>
      <c r="X54">
        <v>0</v>
      </c>
      <c r="Y54">
        <v>0.22197575</v>
      </c>
      <c r="Z54">
        <v>0.59585509999999997</v>
      </c>
      <c r="AA54">
        <v>0.10401425</v>
      </c>
      <c r="AB54">
        <v>0.05</v>
      </c>
      <c r="AC54">
        <v>1.1314025E-2</v>
      </c>
    </row>
    <row r="55" spans="15:33" x14ac:dyDescent="0.2">
      <c r="V55" t="s">
        <v>134</v>
      </c>
      <c r="W55">
        <v>0.36214364999999998</v>
      </c>
      <c r="X55">
        <v>0</v>
      </c>
      <c r="Y55">
        <v>0</v>
      </c>
      <c r="Z55">
        <v>0</v>
      </c>
      <c r="AA55">
        <v>7.5817490000000001E-2</v>
      </c>
      <c r="AB55">
        <v>0</v>
      </c>
      <c r="AC55">
        <v>0.20629420000000001</v>
      </c>
    </row>
    <row r="56" spans="15:33" x14ac:dyDescent="0.2">
      <c r="V56" t="s">
        <v>135</v>
      </c>
      <c r="W56">
        <v>0.18292685</v>
      </c>
      <c r="X56">
        <v>0.22187499999999999</v>
      </c>
      <c r="Y56">
        <v>0.1101852</v>
      </c>
      <c r="Z56">
        <v>0.16875000000000001</v>
      </c>
      <c r="AA56">
        <v>0</v>
      </c>
      <c r="AB56">
        <v>0.25624999999999998</v>
      </c>
      <c r="AC56">
        <v>0.16463415000000001</v>
      </c>
    </row>
    <row r="57" spans="15:33" x14ac:dyDescent="0.2">
      <c r="V57" t="s">
        <v>136</v>
      </c>
      <c r="W57">
        <v>0</v>
      </c>
      <c r="X57">
        <v>0</v>
      </c>
      <c r="Y57">
        <v>0.20459964999999999</v>
      </c>
      <c r="Z57">
        <v>0.17232415000000001</v>
      </c>
      <c r="AA57">
        <v>0</v>
      </c>
      <c r="AB57">
        <v>0.4510015</v>
      </c>
      <c r="AC57">
        <v>0</v>
      </c>
    </row>
    <row r="58" spans="15:33" x14ac:dyDescent="0.2">
      <c r="V58" t="s">
        <v>137</v>
      </c>
      <c r="W58">
        <v>0</v>
      </c>
      <c r="X58">
        <v>9.2375449999999998E-3</v>
      </c>
      <c r="Y58">
        <v>0</v>
      </c>
      <c r="Z58">
        <v>0.51362554999999999</v>
      </c>
      <c r="AA58">
        <v>0.2178165</v>
      </c>
      <c r="AB58">
        <v>3.0129445000000001E-2</v>
      </c>
      <c r="AC58">
        <v>0</v>
      </c>
    </row>
    <row r="59" spans="15:33" x14ac:dyDescent="0.2">
      <c r="V59" t="s">
        <v>138</v>
      </c>
      <c r="W59">
        <v>2.632147E-2</v>
      </c>
      <c r="X59">
        <v>0</v>
      </c>
      <c r="Y59">
        <v>0</v>
      </c>
      <c r="Z59">
        <v>0.57628575000000004</v>
      </c>
      <c r="AA59">
        <v>0</v>
      </c>
      <c r="AB59">
        <v>0</v>
      </c>
      <c r="AC59">
        <v>2.2749990000000001E-2</v>
      </c>
    </row>
    <row r="60" spans="15:33" x14ac:dyDescent="0.2">
      <c r="V60" t="s">
        <v>139</v>
      </c>
      <c r="W60">
        <v>0</v>
      </c>
      <c r="X60">
        <v>0</v>
      </c>
      <c r="Y60">
        <v>0</v>
      </c>
      <c r="Z60">
        <v>0.45167715000000003</v>
      </c>
      <c r="AA60">
        <v>4.8322850000000001E-2</v>
      </c>
      <c r="AB60">
        <v>0</v>
      </c>
      <c r="AC60">
        <v>4.0991044999999999E-3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11"/>
  <sheetViews>
    <sheetView workbookViewId="0">
      <selection activeCell="E4" sqref="E4"/>
    </sheetView>
  </sheetViews>
  <sheetFormatPr defaultRowHeight="14.25" x14ac:dyDescent="0.2"/>
  <sheetData>
    <row r="3" spans="1:8" x14ac:dyDescent="0.2">
      <c r="B3" t="s">
        <v>92</v>
      </c>
      <c r="C3" t="s">
        <v>93</v>
      </c>
      <c r="D3" t="s">
        <v>94</v>
      </c>
      <c r="E3" t="s">
        <v>95</v>
      </c>
      <c r="F3" t="s">
        <v>96</v>
      </c>
      <c r="G3" t="s">
        <v>97</v>
      </c>
      <c r="H3" t="s">
        <v>98</v>
      </c>
    </row>
    <row r="4" spans="1:8" x14ac:dyDescent="0.2">
      <c r="A4" t="s">
        <v>132</v>
      </c>
      <c r="B4">
        <v>0</v>
      </c>
      <c r="C4">
        <v>0</v>
      </c>
      <c r="D4">
        <v>0</v>
      </c>
      <c r="E4">
        <f>0.003219192/2</f>
        <v>1.609596E-3</v>
      </c>
      <c r="F4">
        <v>0</v>
      </c>
      <c r="G4">
        <v>0.51736414999999991</v>
      </c>
      <c r="H4">
        <v>0.24587845</v>
      </c>
    </row>
    <row r="5" spans="1:8" x14ac:dyDescent="0.2">
      <c r="A5" t="s">
        <v>133</v>
      </c>
      <c r="B5">
        <v>0.21249999999999999</v>
      </c>
      <c r="C5">
        <v>0</v>
      </c>
      <c r="D5">
        <v>0.22197575</v>
      </c>
      <c r="E5">
        <v>0.59585509999999997</v>
      </c>
      <c r="F5">
        <v>0.10401425</v>
      </c>
      <c r="G5">
        <v>0.05</v>
      </c>
      <c r="H5">
        <v>1.1314025E-2</v>
      </c>
    </row>
    <row r="6" spans="1:8" x14ac:dyDescent="0.2">
      <c r="A6" t="s">
        <v>134</v>
      </c>
      <c r="B6">
        <v>0.36214364999999998</v>
      </c>
      <c r="C6">
        <v>0</v>
      </c>
      <c r="D6">
        <v>0</v>
      </c>
      <c r="E6">
        <v>0</v>
      </c>
      <c r="F6">
        <v>7.5817490000000001E-2</v>
      </c>
      <c r="G6">
        <v>0</v>
      </c>
      <c r="H6">
        <v>0.20629420000000001</v>
      </c>
    </row>
    <row r="7" spans="1:8" x14ac:dyDescent="0.2">
      <c r="A7" t="s">
        <v>135</v>
      </c>
      <c r="B7">
        <v>0.18292685</v>
      </c>
      <c r="C7">
        <v>0.22187499999999999</v>
      </c>
      <c r="D7">
        <v>0.1101852</v>
      </c>
      <c r="E7">
        <v>0.16875000000000001</v>
      </c>
      <c r="F7">
        <v>0</v>
      </c>
      <c r="G7">
        <v>0.25624999999999998</v>
      </c>
      <c r="H7">
        <v>0.16463415000000001</v>
      </c>
    </row>
    <row r="8" spans="1:8" x14ac:dyDescent="0.2">
      <c r="A8" t="s">
        <v>136</v>
      </c>
      <c r="B8">
        <v>0</v>
      </c>
      <c r="C8">
        <v>0</v>
      </c>
      <c r="D8">
        <v>0.20459964999999999</v>
      </c>
      <c r="E8">
        <v>0.17232415000000001</v>
      </c>
      <c r="F8">
        <v>0</v>
      </c>
      <c r="G8">
        <v>0.4510015</v>
      </c>
      <c r="H8">
        <v>0</v>
      </c>
    </row>
    <row r="9" spans="1:8" x14ac:dyDescent="0.2">
      <c r="A9" t="s">
        <v>137</v>
      </c>
      <c r="B9">
        <v>0</v>
      </c>
      <c r="C9">
        <v>9.2375449999999998E-3</v>
      </c>
      <c r="D9">
        <v>0</v>
      </c>
      <c r="E9">
        <v>0.51362554999999999</v>
      </c>
      <c r="F9">
        <v>0.2178165</v>
      </c>
      <c r="G9">
        <v>3.0129445000000001E-2</v>
      </c>
      <c r="H9">
        <v>0</v>
      </c>
    </row>
    <row r="10" spans="1:8" x14ac:dyDescent="0.2">
      <c r="A10" t="s">
        <v>138</v>
      </c>
      <c r="B10">
        <v>2.632147E-2</v>
      </c>
      <c r="C10">
        <v>0</v>
      </c>
      <c r="D10">
        <v>0</v>
      </c>
      <c r="E10">
        <v>0.57628575000000004</v>
      </c>
      <c r="F10">
        <v>0</v>
      </c>
      <c r="G10">
        <v>0</v>
      </c>
      <c r="H10">
        <v>2.2749990000000001E-2</v>
      </c>
    </row>
    <row r="11" spans="1:8" x14ac:dyDescent="0.2">
      <c r="A11" t="s">
        <v>139</v>
      </c>
      <c r="B11">
        <v>0</v>
      </c>
      <c r="C11">
        <v>0</v>
      </c>
      <c r="D11">
        <v>0</v>
      </c>
      <c r="E11">
        <v>0.45167715000000003</v>
      </c>
      <c r="F11">
        <v>4.8322850000000001E-2</v>
      </c>
      <c r="G11">
        <v>0</v>
      </c>
      <c r="H11">
        <v>4.0991044999999999E-3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V50"/>
  <sheetViews>
    <sheetView zoomScaleNormal="100" workbookViewId="0">
      <selection activeCell="B5" sqref="B5:C50"/>
    </sheetView>
  </sheetViews>
  <sheetFormatPr defaultRowHeight="14.25" x14ac:dyDescent="0.2"/>
  <cols>
    <col min="20" max="20" width="11.5" bestFit="1" customWidth="1"/>
  </cols>
  <sheetData>
    <row r="4" spans="2:22" x14ac:dyDescent="0.2">
      <c r="L4" s="1" t="s">
        <v>92</v>
      </c>
      <c r="M4" s="1" t="s">
        <v>93</v>
      </c>
      <c r="N4" s="1" t="s">
        <v>94</v>
      </c>
      <c r="O4" s="1" t="s">
        <v>95</v>
      </c>
      <c r="P4" s="1" t="s">
        <v>96</v>
      </c>
      <c r="Q4" s="1" t="s">
        <v>97</v>
      </c>
      <c r="R4" s="1" t="s">
        <v>98</v>
      </c>
      <c r="T4" s="1" t="s">
        <v>99</v>
      </c>
    </row>
    <row r="5" spans="2:22" x14ac:dyDescent="0.2">
      <c r="B5" t="s">
        <v>0</v>
      </c>
      <c r="C5" t="s">
        <v>1</v>
      </c>
      <c r="D5">
        <v>5.8143915609694841E-2</v>
      </c>
      <c r="E5">
        <v>0.33333333333333331</v>
      </c>
      <c r="F5">
        <v>0.8392857142857143</v>
      </c>
      <c r="G5">
        <v>0</v>
      </c>
      <c r="H5">
        <v>0.94762747058371144</v>
      </c>
      <c r="I5">
        <v>0.4</v>
      </c>
      <c r="J5">
        <v>3.8626609442060089E-2</v>
      </c>
      <c r="L5" s="2">
        <v>0</v>
      </c>
      <c r="M5" s="2">
        <v>0</v>
      </c>
      <c r="N5" s="2">
        <v>0</v>
      </c>
      <c r="O5" s="2">
        <v>3.2191920000000001E-3</v>
      </c>
      <c r="P5" s="2">
        <v>0</v>
      </c>
      <c r="Q5" s="2">
        <v>0.50824309999999995</v>
      </c>
      <c r="R5" s="2">
        <v>0.48853770800000007</v>
      </c>
      <c r="T5">
        <f>D5*L5+E5*M5+F5*N5+G5*O5+H5*P5+I5*Q5+J5*R5</f>
        <v>0.2221677952446352</v>
      </c>
      <c r="U5">
        <f>RANK(T5,$T$5:$T$50)</f>
        <v>42</v>
      </c>
      <c r="V5" t="str">
        <f>C5</f>
        <v>باقلا تا زه</v>
      </c>
    </row>
    <row r="6" spans="2:22" x14ac:dyDescent="0.2">
      <c r="B6" t="s">
        <v>2</v>
      </c>
      <c r="C6" t="s">
        <v>3</v>
      </c>
      <c r="D6">
        <v>9.5818158985307045E-2</v>
      </c>
      <c r="E6">
        <v>0.33333333333333331</v>
      </c>
      <c r="F6">
        <v>0.875</v>
      </c>
      <c r="G6">
        <v>0</v>
      </c>
      <c r="H6">
        <v>0.91778820272244865</v>
      </c>
      <c r="I6">
        <v>0.8</v>
      </c>
      <c r="J6">
        <v>5.5793991416309016E-2</v>
      </c>
      <c r="L6" s="2">
        <v>0</v>
      </c>
      <c r="M6" s="2">
        <v>0</v>
      </c>
      <c r="N6" s="2">
        <v>0</v>
      </c>
      <c r="O6" s="2">
        <v>3.2191920000000001E-3</v>
      </c>
      <c r="P6" s="2">
        <v>0</v>
      </c>
      <c r="Q6" s="2">
        <v>0.50824309999999995</v>
      </c>
      <c r="R6" s="2">
        <v>0.48853770800000007</v>
      </c>
      <c r="T6">
        <f t="shared" ref="T6:T50" si="0">D6*L6+E6*M6+F6*N6+G6*O6+H6*P6+I6*Q6+J6*R6</f>
        <v>0.43385194868669524</v>
      </c>
      <c r="U6">
        <f t="shared" ref="U6:U50" si="1">RANK(T6,$T$5:$T$50)</f>
        <v>18</v>
      </c>
      <c r="V6" t="str">
        <f t="shared" ref="V6:V50" si="2">C6</f>
        <v>پیاز</v>
      </c>
    </row>
    <row r="7" spans="2:22" x14ac:dyDescent="0.2">
      <c r="B7" t="s">
        <v>4</v>
      </c>
      <c r="C7" t="s">
        <v>5</v>
      </c>
      <c r="D7">
        <v>7.0701996734898909E-2</v>
      </c>
      <c r="E7">
        <v>0</v>
      </c>
      <c r="F7">
        <v>0.8571428571428571</v>
      </c>
      <c r="G7">
        <v>0</v>
      </c>
      <c r="H7">
        <v>0.82288702607090669</v>
      </c>
      <c r="I7">
        <v>0.8</v>
      </c>
      <c r="J7">
        <v>3.8626609442060089E-2</v>
      </c>
      <c r="L7" s="2">
        <v>0</v>
      </c>
      <c r="M7" s="2">
        <v>0</v>
      </c>
      <c r="N7" s="2">
        <v>0</v>
      </c>
      <c r="O7" s="2">
        <v>3.2191920000000001E-3</v>
      </c>
      <c r="P7" s="2">
        <v>0</v>
      </c>
      <c r="Q7" s="2">
        <v>0.50824309999999995</v>
      </c>
      <c r="R7" s="2">
        <v>0.48853770800000007</v>
      </c>
      <c r="T7">
        <f t="shared" si="0"/>
        <v>0.42546503524463519</v>
      </c>
      <c r="U7">
        <f t="shared" si="1"/>
        <v>21</v>
      </c>
      <c r="V7" t="str">
        <f t="shared" si="2"/>
        <v>گوجه فرنگی</v>
      </c>
    </row>
    <row r="8" spans="2:22" x14ac:dyDescent="0.2">
      <c r="B8" t="s">
        <v>6</v>
      </c>
      <c r="C8" t="s">
        <v>7</v>
      </c>
      <c r="D8">
        <v>4.5585834484490773E-2</v>
      </c>
      <c r="E8">
        <v>0.66666666666666663</v>
      </c>
      <c r="F8">
        <v>0.9285714285714286</v>
      </c>
      <c r="G8">
        <v>0.33333333333333331</v>
      </c>
      <c r="H8">
        <v>0.88748750288394984</v>
      </c>
      <c r="I8">
        <v>0.2</v>
      </c>
      <c r="J8">
        <v>2.1459227467811159E-2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0.50824309999999995</v>
      </c>
      <c r="R8" s="2">
        <v>0.49175690000000005</v>
      </c>
      <c r="T8">
        <f t="shared" si="0"/>
        <v>0.11220134317596567</v>
      </c>
      <c r="U8">
        <f t="shared" si="1"/>
        <v>44</v>
      </c>
      <c r="V8" t="str">
        <f t="shared" si="2"/>
        <v>فلفل قرمز</v>
      </c>
    </row>
    <row r="9" spans="2:22" x14ac:dyDescent="0.2">
      <c r="B9" t="s">
        <v>8</v>
      </c>
      <c r="C9" t="s">
        <v>9</v>
      </c>
      <c r="D9">
        <v>9.5818158985307045E-2</v>
      </c>
      <c r="E9">
        <v>0.33333333333333331</v>
      </c>
      <c r="F9">
        <v>0.8571428571428571</v>
      </c>
      <c r="G9">
        <v>0</v>
      </c>
      <c r="H9">
        <v>0.77674382834730449</v>
      </c>
      <c r="I9">
        <v>0.4</v>
      </c>
      <c r="J9">
        <v>5.5793991416309016E-2</v>
      </c>
      <c r="L9" s="2">
        <v>0</v>
      </c>
      <c r="M9" s="2">
        <v>0</v>
      </c>
      <c r="N9" s="2">
        <v>0</v>
      </c>
      <c r="O9" s="2">
        <v>3.2191920000000001E-3</v>
      </c>
      <c r="P9" s="2">
        <v>0</v>
      </c>
      <c r="Q9" s="2">
        <v>0.50824309999999995</v>
      </c>
      <c r="R9" s="2">
        <v>0.48853770800000007</v>
      </c>
      <c r="T9">
        <f t="shared" si="0"/>
        <v>0.23055470868669528</v>
      </c>
      <c r="U9">
        <f t="shared" si="1"/>
        <v>39</v>
      </c>
      <c r="V9" t="str">
        <f t="shared" si="2"/>
        <v>سبزیجات برگی</v>
      </c>
    </row>
    <row r="10" spans="2:22" x14ac:dyDescent="0.2">
      <c r="B10" t="s">
        <v>10</v>
      </c>
      <c r="C10" t="s">
        <v>11</v>
      </c>
      <c r="D10">
        <v>0.3093055381137762</v>
      </c>
      <c r="E10">
        <v>0.66666666666666663</v>
      </c>
      <c r="F10">
        <v>0.8214285714285714</v>
      </c>
      <c r="G10">
        <v>0.33333333333333331</v>
      </c>
      <c r="H10">
        <v>0.89533184649696229</v>
      </c>
      <c r="I10">
        <v>0.6</v>
      </c>
      <c r="J10">
        <v>8.5836909871244635E-3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0.50824309999999995</v>
      </c>
      <c r="R10" s="2">
        <v>0.49175690000000005</v>
      </c>
      <c r="T10">
        <f t="shared" si="0"/>
        <v>0.30916694927038624</v>
      </c>
      <c r="U10">
        <f t="shared" si="1"/>
        <v>33</v>
      </c>
      <c r="V10" t="str">
        <f t="shared" si="2"/>
        <v>سبزیجات غدهای</v>
      </c>
    </row>
    <row r="11" spans="2:22" x14ac:dyDescent="0.2">
      <c r="B11" t="s">
        <v>12</v>
      </c>
      <c r="C11" t="s">
        <v>13</v>
      </c>
      <c r="D11">
        <v>5.8143915609694841E-2</v>
      </c>
      <c r="E11">
        <v>0.66666666666666663</v>
      </c>
      <c r="F11">
        <v>0.8928571428571429</v>
      </c>
      <c r="G11">
        <v>1</v>
      </c>
      <c r="H11">
        <v>0.91401984157502114</v>
      </c>
      <c r="I11">
        <v>0.8</v>
      </c>
      <c r="J11">
        <v>3.0042918454935622E-2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0.50824309999999995</v>
      </c>
      <c r="R11" s="2">
        <v>0.49175690000000005</v>
      </c>
      <c r="T11">
        <f t="shared" si="0"/>
        <v>0.42136829244635193</v>
      </c>
      <c r="U11">
        <f t="shared" si="1"/>
        <v>22</v>
      </c>
      <c r="V11" s="4" t="str">
        <f t="shared" si="2"/>
        <v>سیب زمینی</v>
      </c>
    </row>
    <row r="12" spans="2:22" x14ac:dyDescent="0.2">
      <c r="B12" t="s">
        <v>14</v>
      </c>
      <c r="C12" t="s">
        <v>15</v>
      </c>
      <c r="D12">
        <v>0.40977018711540875</v>
      </c>
      <c r="E12">
        <v>0.66666666666666663</v>
      </c>
      <c r="F12">
        <v>0.9107142857142857</v>
      </c>
      <c r="G12">
        <v>0</v>
      </c>
      <c r="H12">
        <v>0.95477966623086985</v>
      </c>
      <c r="I12">
        <v>0.2</v>
      </c>
      <c r="J12">
        <v>0.27038626609442062</v>
      </c>
      <c r="L12" s="2">
        <v>0</v>
      </c>
      <c r="M12" s="2">
        <v>0</v>
      </c>
      <c r="N12" s="2">
        <v>0</v>
      </c>
      <c r="O12" s="2">
        <v>3.2191920000000001E-3</v>
      </c>
      <c r="P12" s="2">
        <v>0</v>
      </c>
      <c r="Q12" s="2">
        <v>0.52648519999999999</v>
      </c>
      <c r="R12" s="2">
        <v>0.47029560800000003</v>
      </c>
      <c r="T12">
        <f t="shared" si="0"/>
        <v>0.23245851340772536</v>
      </c>
      <c r="U12">
        <f t="shared" si="1"/>
        <v>38</v>
      </c>
      <c r="V12" t="str">
        <f t="shared" si="2"/>
        <v>سیر خشک</v>
      </c>
    </row>
    <row r="13" spans="2:22" x14ac:dyDescent="0.2">
      <c r="B13" t="s">
        <v>16</v>
      </c>
      <c r="C13" t="s">
        <v>17</v>
      </c>
      <c r="D13">
        <v>0.56046716061785762</v>
      </c>
      <c r="E13">
        <v>0.66666666666666663</v>
      </c>
      <c r="F13">
        <v>0.9464285714285714</v>
      </c>
      <c r="G13">
        <v>0</v>
      </c>
      <c r="H13">
        <v>0.7575174959624702</v>
      </c>
      <c r="I13">
        <v>1</v>
      </c>
      <c r="J13">
        <v>0.37339055793991416</v>
      </c>
      <c r="L13" s="2">
        <v>0</v>
      </c>
      <c r="M13" s="2">
        <v>0</v>
      </c>
      <c r="N13" s="2">
        <v>0</v>
      </c>
      <c r="O13" s="2">
        <v>3.2191920000000001E-3</v>
      </c>
      <c r="P13" s="2">
        <v>0</v>
      </c>
      <c r="Q13" s="2">
        <v>0.50824309999999995</v>
      </c>
      <c r="R13" s="2">
        <v>0.48853770800000007</v>
      </c>
      <c r="T13">
        <f t="shared" si="0"/>
        <v>0.69065846736480685</v>
      </c>
      <c r="U13">
        <f t="shared" si="1"/>
        <v>4</v>
      </c>
      <c r="V13" t="str">
        <f t="shared" si="2"/>
        <v>سنگلک</v>
      </c>
    </row>
    <row r="14" spans="2:22" x14ac:dyDescent="0.2">
      <c r="B14" t="s">
        <v>18</v>
      </c>
      <c r="C14" t="s">
        <v>19</v>
      </c>
      <c r="D14">
        <v>6.4422956172296875E-2</v>
      </c>
      <c r="E14">
        <v>0.66666666666666663</v>
      </c>
      <c r="F14">
        <v>0.7857142857142857</v>
      </c>
      <c r="G14">
        <v>0.66666666666666663</v>
      </c>
      <c r="H14">
        <v>0.73060063062370217</v>
      </c>
      <c r="I14">
        <v>0</v>
      </c>
      <c r="J14">
        <v>3.4334763948497854E-2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0.52648519999999999</v>
      </c>
      <c r="R14" s="2">
        <v>0.47351480000000001</v>
      </c>
      <c r="T14">
        <f t="shared" si="0"/>
        <v>1.6258018884120172E-2</v>
      </c>
      <c r="U14">
        <f t="shared" si="1"/>
        <v>46</v>
      </c>
      <c r="V14" t="str">
        <f t="shared" si="2"/>
        <v>شبدر</v>
      </c>
    </row>
    <row r="15" spans="2:22" x14ac:dyDescent="0.2">
      <c r="B15" t="s">
        <v>20</v>
      </c>
      <c r="C15" t="s">
        <v>21</v>
      </c>
      <c r="D15">
        <v>5.1864875047092807E-2</v>
      </c>
      <c r="E15">
        <v>1</v>
      </c>
      <c r="F15">
        <v>0.875</v>
      </c>
      <c r="G15">
        <v>0.66666666666666663</v>
      </c>
      <c r="H15">
        <v>0.97592863185418754</v>
      </c>
      <c r="I15">
        <v>1</v>
      </c>
      <c r="J15">
        <v>2.575107296137339E-2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0.50824309999999995</v>
      </c>
      <c r="R15" s="2">
        <v>0.49175690000000005</v>
      </c>
      <c r="T15">
        <f t="shared" si="0"/>
        <v>0.52090636781115873</v>
      </c>
      <c r="U15">
        <f t="shared" si="1"/>
        <v>13</v>
      </c>
      <c r="V15" t="str">
        <f t="shared" si="2"/>
        <v>شلغم وهویج علوفه ای</v>
      </c>
    </row>
    <row r="16" spans="2:22" x14ac:dyDescent="0.2">
      <c r="B16" t="s">
        <v>22</v>
      </c>
      <c r="C16" t="s">
        <v>23</v>
      </c>
      <c r="D16">
        <v>7.0701996734898909E-2</v>
      </c>
      <c r="E16">
        <v>1</v>
      </c>
      <c r="F16">
        <v>0.9107142857142857</v>
      </c>
      <c r="G16">
        <v>0</v>
      </c>
      <c r="H16">
        <v>0.91517342151811121</v>
      </c>
      <c r="I16">
        <v>1</v>
      </c>
      <c r="J16">
        <v>3.8626609442060089E-2</v>
      </c>
      <c r="L16" s="2">
        <v>0</v>
      </c>
      <c r="M16" s="2">
        <v>0</v>
      </c>
      <c r="N16" s="2">
        <v>0</v>
      </c>
      <c r="O16" s="2">
        <v>3.2191920000000001E-3</v>
      </c>
      <c r="P16" s="2">
        <v>0</v>
      </c>
      <c r="Q16" s="2">
        <v>0.50824309999999995</v>
      </c>
      <c r="R16" s="2">
        <v>0.48853770800000007</v>
      </c>
      <c r="T16">
        <f t="shared" si="0"/>
        <v>0.52711365524463516</v>
      </c>
      <c r="U16">
        <f t="shared" si="1"/>
        <v>12</v>
      </c>
      <c r="V16" t="str">
        <f t="shared" si="2"/>
        <v>ارزن</v>
      </c>
    </row>
    <row r="17" spans="2:22" x14ac:dyDescent="0.2">
      <c r="B17" t="s">
        <v>24</v>
      </c>
      <c r="C17" t="s">
        <v>25</v>
      </c>
      <c r="D17">
        <v>7.5097325128720332E-2</v>
      </c>
      <c r="E17">
        <v>1</v>
      </c>
      <c r="F17">
        <v>0.7857142857142857</v>
      </c>
      <c r="G17">
        <v>0.66666666666666663</v>
      </c>
      <c r="H17">
        <v>0.9628547258325002</v>
      </c>
      <c r="I17">
        <v>0.6</v>
      </c>
      <c r="J17">
        <v>4.1373390557939912E-2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0.50824309999999995</v>
      </c>
      <c r="R17" s="2">
        <v>0.49175690000000005</v>
      </c>
      <c r="T17">
        <f t="shared" si="0"/>
        <v>0.32529151028326175</v>
      </c>
      <c r="U17">
        <f t="shared" si="1"/>
        <v>30</v>
      </c>
      <c r="V17" t="str">
        <f t="shared" si="2"/>
        <v>خصیل (جو و ارزن علوفه ای)</v>
      </c>
    </row>
    <row r="18" spans="2:22" x14ac:dyDescent="0.2">
      <c r="B18" t="s">
        <v>26</v>
      </c>
      <c r="C18" t="s">
        <v>27</v>
      </c>
      <c r="D18">
        <v>0</v>
      </c>
      <c r="E18">
        <v>1</v>
      </c>
      <c r="F18">
        <v>0.875</v>
      </c>
      <c r="G18">
        <v>0.66666666666666663</v>
      </c>
      <c r="H18">
        <v>0.96669999230946702</v>
      </c>
      <c r="I18">
        <v>0.8</v>
      </c>
      <c r="J18">
        <v>1.8884120171673818E-2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0.50824309999999995</v>
      </c>
      <c r="R18" s="2">
        <v>0.49175690000000005</v>
      </c>
      <c r="T18">
        <f t="shared" si="0"/>
        <v>0.41588087639484977</v>
      </c>
      <c r="U18">
        <f t="shared" si="1"/>
        <v>24</v>
      </c>
      <c r="V18" t="str">
        <f t="shared" si="2"/>
        <v>چغندر علوفه ای</v>
      </c>
    </row>
    <row r="19" spans="2:22" x14ac:dyDescent="0.2">
      <c r="B19" t="s">
        <v>28</v>
      </c>
      <c r="C19" t="s">
        <v>29</v>
      </c>
      <c r="D19">
        <v>1.4190631671480597E-2</v>
      </c>
      <c r="E19">
        <v>1</v>
      </c>
      <c r="F19">
        <v>0.7678571428571429</v>
      </c>
      <c r="G19">
        <v>0.66666666666666663</v>
      </c>
      <c r="H19">
        <v>0.91824963469968468</v>
      </c>
      <c r="I19">
        <v>0.6</v>
      </c>
      <c r="J19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0.50824309999999995</v>
      </c>
      <c r="R19" s="2">
        <v>0.49175690000000005</v>
      </c>
      <c r="T19">
        <f t="shared" si="0"/>
        <v>0.30494585999999996</v>
      </c>
      <c r="U19">
        <f t="shared" si="1"/>
        <v>34</v>
      </c>
      <c r="V19" t="str">
        <f t="shared" si="2"/>
        <v>ذرت علوفه ای</v>
      </c>
    </row>
    <row r="20" spans="2:22" x14ac:dyDescent="0.2">
      <c r="B20" t="s">
        <v>30</v>
      </c>
      <c r="C20" t="s">
        <v>31</v>
      </c>
      <c r="D20">
        <v>1.4190631671480597E-2</v>
      </c>
      <c r="E20">
        <v>0.33333333333333331</v>
      </c>
      <c r="F20">
        <v>0.7678571428571429</v>
      </c>
      <c r="G20">
        <v>0.66666666666666663</v>
      </c>
      <c r="H20">
        <v>0.91517342151811121</v>
      </c>
      <c r="I20">
        <v>0.6</v>
      </c>
      <c r="J20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0.50824309999999995</v>
      </c>
      <c r="R20" s="2">
        <v>0.49175690000000005</v>
      </c>
      <c r="T20">
        <f t="shared" si="0"/>
        <v>0.30494585999999996</v>
      </c>
      <c r="U20">
        <f t="shared" si="1"/>
        <v>34</v>
      </c>
      <c r="V20" t="str">
        <f t="shared" si="2"/>
        <v>ذرت خوشه ای (سورگم (</v>
      </c>
    </row>
    <row r="21" spans="2:22" x14ac:dyDescent="0.2">
      <c r="B21" t="s">
        <v>32</v>
      </c>
      <c r="C21" t="s">
        <v>33</v>
      </c>
      <c r="D21">
        <v>7.0701996734898909E-2</v>
      </c>
      <c r="E21">
        <v>1</v>
      </c>
      <c r="F21">
        <v>0</v>
      </c>
      <c r="G21">
        <v>0.66666666666666663</v>
      </c>
      <c r="H21">
        <v>0</v>
      </c>
      <c r="I21">
        <v>0.8</v>
      </c>
      <c r="J21">
        <v>3.8626609442060089E-2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0.50824309999999995</v>
      </c>
      <c r="R21" s="2">
        <v>0.49175690000000005</v>
      </c>
      <c r="T21">
        <f t="shared" si="0"/>
        <v>0.42558938171673816</v>
      </c>
      <c r="U21">
        <f t="shared" si="1"/>
        <v>20</v>
      </c>
      <c r="V21" t="str">
        <f t="shared" si="2"/>
        <v>یونجه</v>
      </c>
    </row>
    <row r="22" spans="2:22" x14ac:dyDescent="0.2">
      <c r="B22" t="s">
        <v>34</v>
      </c>
      <c r="C22" t="s">
        <v>35</v>
      </c>
      <c r="D22">
        <v>6.8190380509858095E-2</v>
      </c>
      <c r="E22">
        <v>0.33333333333333331</v>
      </c>
      <c r="F22">
        <v>0.7678571428571429</v>
      </c>
      <c r="G22">
        <v>0.66666666666666663</v>
      </c>
      <c r="H22">
        <v>0.91517342151811121</v>
      </c>
      <c r="I22">
        <v>0.6</v>
      </c>
      <c r="J22">
        <v>3.6909871244635191E-2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0.50824309999999995</v>
      </c>
      <c r="R22" s="2">
        <v>0.49175690000000005</v>
      </c>
      <c r="T22">
        <f t="shared" si="0"/>
        <v>0.3230965438626609</v>
      </c>
      <c r="U22">
        <f t="shared" si="1"/>
        <v>31</v>
      </c>
      <c r="V22" t="str">
        <f t="shared" si="2"/>
        <v>ذرت بذری</v>
      </c>
    </row>
    <row r="23" spans="2:22" x14ac:dyDescent="0.2">
      <c r="B23" t="s">
        <v>36</v>
      </c>
      <c r="C23" t="s">
        <v>37</v>
      </c>
      <c r="D23">
        <v>0.74883837749591864</v>
      </c>
      <c r="E23">
        <v>0.66666666666666663</v>
      </c>
      <c r="F23">
        <v>0.9821428571428571</v>
      </c>
      <c r="G23">
        <v>0</v>
      </c>
      <c r="H23">
        <v>0.98515727139890796</v>
      </c>
      <c r="I23">
        <v>0.8</v>
      </c>
      <c r="J23">
        <v>0.50214592274678116</v>
      </c>
      <c r="L23" s="2">
        <v>0</v>
      </c>
      <c r="M23" s="2">
        <v>0</v>
      </c>
      <c r="N23" s="2">
        <v>0</v>
      </c>
      <c r="O23" s="2">
        <v>3.2191920000000001E-3</v>
      </c>
      <c r="P23" s="2">
        <v>0</v>
      </c>
      <c r="Q23" s="2">
        <v>0.50824309999999995</v>
      </c>
      <c r="R23" s="2">
        <v>0.48853770800000007</v>
      </c>
      <c r="T23">
        <f t="shared" si="0"/>
        <v>0.65191169818025752</v>
      </c>
      <c r="U23">
        <f t="shared" si="1"/>
        <v>8</v>
      </c>
      <c r="V23" t="str">
        <f t="shared" si="2"/>
        <v>خاکشیر</v>
      </c>
    </row>
    <row r="24" spans="2:22" x14ac:dyDescent="0.2">
      <c r="B24" t="s">
        <v>38</v>
      </c>
      <c r="C24" t="s">
        <v>39</v>
      </c>
      <c r="D24">
        <v>5.1864875047092807E-2</v>
      </c>
      <c r="E24">
        <v>0.33333333333333331</v>
      </c>
      <c r="F24">
        <v>0.9285714285714286</v>
      </c>
      <c r="G24">
        <v>0</v>
      </c>
      <c r="H24">
        <v>0.95516419287856646</v>
      </c>
      <c r="I24">
        <v>0.8</v>
      </c>
      <c r="J24">
        <v>2.575107296137339E-2</v>
      </c>
      <c r="L24" s="2">
        <v>0</v>
      </c>
      <c r="M24" s="2">
        <v>0</v>
      </c>
      <c r="N24" s="2">
        <v>0</v>
      </c>
      <c r="O24" s="2">
        <v>3.2191920000000001E-3</v>
      </c>
      <c r="P24" s="2">
        <v>0</v>
      </c>
      <c r="Q24" s="2">
        <v>0.50824309999999995</v>
      </c>
      <c r="R24" s="2">
        <v>0.48853770800000007</v>
      </c>
      <c r="T24">
        <f t="shared" si="0"/>
        <v>0.41917485016309008</v>
      </c>
      <c r="U24">
        <f t="shared" si="1"/>
        <v>23</v>
      </c>
      <c r="V24" t="str">
        <f t="shared" si="2"/>
        <v>هندوانه بذری</v>
      </c>
    </row>
    <row r="25" spans="2:22" x14ac:dyDescent="0.2">
      <c r="B25" t="s">
        <v>40</v>
      </c>
      <c r="C25" t="s">
        <v>41</v>
      </c>
      <c r="D25">
        <v>0.42232826824061281</v>
      </c>
      <c r="E25">
        <v>0.66666666666666663</v>
      </c>
      <c r="F25">
        <v>0.9464285714285714</v>
      </c>
      <c r="G25">
        <v>0</v>
      </c>
      <c r="H25">
        <v>0.91824963469968468</v>
      </c>
      <c r="I25">
        <v>0.6</v>
      </c>
      <c r="J25">
        <v>0.27896995708154504</v>
      </c>
      <c r="L25" s="2">
        <v>0</v>
      </c>
      <c r="M25" s="2">
        <v>0</v>
      </c>
      <c r="N25" s="2">
        <v>0</v>
      </c>
      <c r="O25" s="2">
        <v>3.2191920000000001E-3</v>
      </c>
      <c r="P25" s="2">
        <v>0</v>
      </c>
      <c r="Q25" s="2">
        <v>0.50824309999999995</v>
      </c>
      <c r="R25" s="2">
        <v>0.48853770800000007</v>
      </c>
      <c r="T25">
        <f t="shared" si="0"/>
        <v>0.44123320343347638</v>
      </c>
      <c r="U25">
        <f t="shared" si="1"/>
        <v>16</v>
      </c>
      <c r="V25" t="str">
        <f t="shared" si="2"/>
        <v>افتا بگردان</v>
      </c>
    </row>
    <row r="26" spans="2:22" x14ac:dyDescent="0.2">
      <c r="B26" t="s">
        <v>42</v>
      </c>
      <c r="C26" t="s">
        <v>43</v>
      </c>
      <c r="D26">
        <v>0.3093055381137762</v>
      </c>
      <c r="E26">
        <v>0.66666666666666663</v>
      </c>
      <c r="F26">
        <v>0.9642857142857143</v>
      </c>
      <c r="G26">
        <v>0</v>
      </c>
      <c r="H26">
        <v>0.90363762208721066</v>
      </c>
      <c r="I26">
        <v>0.4</v>
      </c>
      <c r="J26">
        <v>0.20171673819742489</v>
      </c>
      <c r="L26" s="2">
        <v>0</v>
      </c>
      <c r="M26" s="2">
        <v>0</v>
      </c>
      <c r="N26" s="2">
        <v>0</v>
      </c>
      <c r="O26" s="2">
        <v>3.2191920000000001E-3</v>
      </c>
      <c r="P26" s="2">
        <v>0</v>
      </c>
      <c r="Q26" s="2">
        <v>0.50824309999999995</v>
      </c>
      <c r="R26" s="2">
        <v>0.48853770800000007</v>
      </c>
      <c r="T26">
        <f t="shared" si="0"/>
        <v>0.30184347294420599</v>
      </c>
      <c r="U26">
        <f t="shared" si="1"/>
        <v>36</v>
      </c>
      <c r="V26" t="str">
        <f t="shared" si="2"/>
        <v>جارو</v>
      </c>
    </row>
    <row r="27" spans="2:22" x14ac:dyDescent="0.2">
      <c r="B27" t="s">
        <v>44</v>
      </c>
      <c r="C27" t="s">
        <v>45</v>
      </c>
      <c r="D27">
        <v>5.1864875047092807E-2</v>
      </c>
      <c r="E27">
        <v>0.33333333333333331</v>
      </c>
      <c r="F27">
        <v>0.9285714285714286</v>
      </c>
      <c r="G27">
        <v>0</v>
      </c>
      <c r="H27">
        <v>0.87287549027147582</v>
      </c>
      <c r="I27">
        <v>0.6</v>
      </c>
      <c r="J27">
        <v>0.58798283261802575</v>
      </c>
      <c r="L27" s="2">
        <v>0</v>
      </c>
      <c r="M27" s="2">
        <v>0</v>
      </c>
      <c r="N27" s="2">
        <v>0</v>
      </c>
      <c r="O27" s="2">
        <v>3.2191920000000001E-3</v>
      </c>
      <c r="P27" s="2">
        <v>0</v>
      </c>
      <c r="Q27" s="2">
        <v>0.50824309999999995</v>
      </c>
      <c r="R27" s="2">
        <v>0.48853770800000007</v>
      </c>
      <c r="T27">
        <f t="shared" si="0"/>
        <v>0.59219764539055797</v>
      </c>
      <c r="U27">
        <f t="shared" si="1"/>
        <v>10</v>
      </c>
      <c r="V27" t="str">
        <f t="shared" si="2"/>
        <v>کدو بذری</v>
      </c>
    </row>
    <row r="28" spans="2:22" x14ac:dyDescent="0.2">
      <c r="B28" t="s">
        <v>46</v>
      </c>
      <c r="C28" t="s">
        <v>47</v>
      </c>
      <c r="D28">
        <v>7.4469421072460129E-2</v>
      </c>
      <c r="E28">
        <v>0.66666666666666663</v>
      </c>
      <c r="F28">
        <v>0.8214285714285714</v>
      </c>
      <c r="G28">
        <v>0.66666666666666663</v>
      </c>
      <c r="H28">
        <v>0.95516419287856646</v>
      </c>
      <c r="I28">
        <v>0.4</v>
      </c>
      <c r="J28">
        <v>4.1201716738197426E-2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0.50824309999999995</v>
      </c>
      <c r="R28" s="2">
        <v>0.49175690000000005</v>
      </c>
      <c r="T28">
        <f t="shared" si="0"/>
        <v>0.22355846849785407</v>
      </c>
      <c r="U28">
        <f t="shared" si="1"/>
        <v>41</v>
      </c>
      <c r="V28" s="4" t="str">
        <f t="shared" si="2"/>
        <v>جو</v>
      </c>
    </row>
    <row r="29" spans="2:22" x14ac:dyDescent="0.2">
      <c r="B29" t="s">
        <v>48</v>
      </c>
      <c r="C29" t="s">
        <v>49</v>
      </c>
      <c r="D29">
        <v>6.8190380509858095E-2</v>
      </c>
      <c r="E29">
        <v>0.66666666666666663</v>
      </c>
      <c r="F29">
        <v>0.7678571428571429</v>
      </c>
      <c r="G29">
        <v>0.66666666666666663</v>
      </c>
      <c r="H29">
        <v>0.91517342151811121</v>
      </c>
      <c r="I29">
        <v>0.6</v>
      </c>
      <c r="J29">
        <v>3.6909871244635191E-2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0.50824309999999995</v>
      </c>
      <c r="R29" s="2">
        <v>0.49175690000000005</v>
      </c>
      <c r="T29">
        <f t="shared" si="0"/>
        <v>0.3230965438626609</v>
      </c>
      <c r="U29">
        <f t="shared" si="1"/>
        <v>31</v>
      </c>
      <c r="V29" t="str">
        <f t="shared" si="2"/>
        <v>ذرت دانه ای</v>
      </c>
    </row>
    <row r="30" spans="2:22" x14ac:dyDescent="0.2">
      <c r="B30" t="s">
        <v>50</v>
      </c>
      <c r="C30" t="s">
        <v>51</v>
      </c>
      <c r="D30">
        <v>0.24651513248775586</v>
      </c>
      <c r="E30">
        <v>0.66666666666666663</v>
      </c>
      <c r="F30">
        <v>0.8035714285714286</v>
      </c>
      <c r="G30">
        <v>0.66666666666666663</v>
      </c>
      <c r="H30">
        <v>0.8636468507267554</v>
      </c>
      <c r="I30">
        <v>0.6</v>
      </c>
      <c r="J30">
        <v>0.15879828326180256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0.50824309999999995</v>
      </c>
      <c r="R30" s="2">
        <v>0.49175690000000005</v>
      </c>
      <c r="T30">
        <f t="shared" si="0"/>
        <v>0.38303601150214589</v>
      </c>
      <c r="U30">
        <f t="shared" si="1"/>
        <v>28</v>
      </c>
      <c r="V30" t="str">
        <f t="shared" si="2"/>
        <v>شلتوك</v>
      </c>
    </row>
    <row r="31" spans="2:22" x14ac:dyDescent="0.2">
      <c r="B31" t="s">
        <v>52</v>
      </c>
      <c r="C31" t="s">
        <v>53</v>
      </c>
      <c r="D31">
        <v>7.6981037297500943E-2</v>
      </c>
      <c r="E31">
        <v>0.66666666666666663</v>
      </c>
      <c r="F31">
        <v>0.8214285714285714</v>
      </c>
      <c r="G31">
        <v>0.66666666666666663</v>
      </c>
      <c r="H31">
        <v>0.94209028685687923</v>
      </c>
      <c r="I31">
        <v>0.4</v>
      </c>
      <c r="J31">
        <v>4.2918454935622317E-2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0.50824309999999995</v>
      </c>
      <c r="R31" s="2">
        <v>0.49175690000000005</v>
      </c>
      <c r="T31">
        <f t="shared" si="0"/>
        <v>0.22440268635193134</v>
      </c>
      <c r="U31">
        <f t="shared" si="1"/>
        <v>40</v>
      </c>
      <c r="V31" s="4" t="str">
        <f t="shared" si="2"/>
        <v>گندم</v>
      </c>
    </row>
    <row r="32" spans="2:22" x14ac:dyDescent="0.2">
      <c r="B32" t="s">
        <v>54</v>
      </c>
      <c r="C32" t="s">
        <v>55</v>
      </c>
      <c r="D32">
        <v>0.18372472686173552</v>
      </c>
      <c r="E32">
        <v>0.66666666666666663</v>
      </c>
      <c r="F32">
        <v>0.7857142857142857</v>
      </c>
      <c r="G32">
        <v>0.66666666666666663</v>
      </c>
      <c r="H32">
        <v>0.93824502037991231</v>
      </c>
      <c r="I32">
        <v>0</v>
      </c>
      <c r="J32">
        <v>0.11587982832618025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0.52648519999999999</v>
      </c>
      <c r="R32" s="2">
        <v>0.47351480000000001</v>
      </c>
      <c r="T32">
        <f t="shared" si="0"/>
        <v>5.487081373390558E-2</v>
      </c>
      <c r="U32">
        <f t="shared" si="1"/>
        <v>45</v>
      </c>
      <c r="V32" t="str">
        <f t="shared" si="2"/>
        <v>کلزا</v>
      </c>
    </row>
    <row r="33" spans="2:22" x14ac:dyDescent="0.2">
      <c r="B33" t="s">
        <v>56</v>
      </c>
      <c r="C33" t="s">
        <v>57</v>
      </c>
      <c r="D33">
        <v>1</v>
      </c>
      <c r="E33">
        <v>0.33333333333333331</v>
      </c>
      <c r="F33">
        <v>0.9642857142857143</v>
      </c>
      <c r="G33">
        <v>0</v>
      </c>
      <c r="H33">
        <v>0.91748058140429134</v>
      </c>
      <c r="I33">
        <v>0.8</v>
      </c>
      <c r="J33">
        <v>0.67381974248927035</v>
      </c>
      <c r="L33" s="2">
        <v>0</v>
      </c>
      <c r="M33" s="2">
        <v>0</v>
      </c>
      <c r="N33" s="2">
        <v>0</v>
      </c>
      <c r="O33" s="2">
        <v>3.2191920000000001E-3</v>
      </c>
      <c r="P33" s="2">
        <v>0</v>
      </c>
      <c r="Q33" s="2">
        <v>0.50824309999999995</v>
      </c>
      <c r="R33" s="2">
        <v>0.48853770800000007</v>
      </c>
      <c r="T33">
        <f t="shared" si="0"/>
        <v>0.73578083260085836</v>
      </c>
      <c r="U33">
        <f t="shared" si="1"/>
        <v>2</v>
      </c>
      <c r="V33" t="str">
        <f t="shared" si="2"/>
        <v>کنجد</v>
      </c>
    </row>
    <row r="34" spans="2:22" x14ac:dyDescent="0.2">
      <c r="B34" t="s">
        <v>58</v>
      </c>
      <c r="C34" t="s">
        <v>59</v>
      </c>
      <c r="D34">
        <v>0.18372472686173552</v>
      </c>
      <c r="E34">
        <v>0.33333333333333331</v>
      </c>
      <c r="F34">
        <v>0.9642857142857143</v>
      </c>
      <c r="G34">
        <v>0</v>
      </c>
      <c r="H34">
        <v>0.91517342151811121</v>
      </c>
      <c r="I34">
        <v>0.8</v>
      </c>
      <c r="J34">
        <v>0.11587982832618025</v>
      </c>
      <c r="L34" s="2">
        <v>0</v>
      </c>
      <c r="M34" s="2">
        <v>0</v>
      </c>
      <c r="N34" s="2">
        <v>0</v>
      </c>
      <c r="O34" s="2">
        <v>3.2191920000000001E-3</v>
      </c>
      <c r="P34" s="2">
        <v>0</v>
      </c>
      <c r="Q34" s="2">
        <v>0.50824309999999995</v>
      </c>
      <c r="R34" s="2">
        <v>0.48853770800000007</v>
      </c>
      <c r="T34">
        <f t="shared" si="0"/>
        <v>0.46320614573390556</v>
      </c>
      <c r="U34">
        <f t="shared" si="1"/>
        <v>14</v>
      </c>
      <c r="V34" t="str">
        <f t="shared" si="2"/>
        <v>گلرنگ</v>
      </c>
    </row>
    <row r="35" spans="2:22" x14ac:dyDescent="0.2">
      <c r="B35" t="s">
        <v>60</v>
      </c>
      <c r="C35" t="s">
        <v>61</v>
      </c>
      <c r="D35">
        <v>0.56046716061785762</v>
      </c>
      <c r="E35">
        <v>0.33333333333333331</v>
      </c>
      <c r="F35">
        <v>0.9107142857142857</v>
      </c>
      <c r="G35">
        <v>0</v>
      </c>
      <c r="H35">
        <v>0.39606244712758593</v>
      </c>
      <c r="I35">
        <v>1</v>
      </c>
      <c r="J35">
        <v>0.37339055793991416</v>
      </c>
      <c r="L35" s="2">
        <v>0</v>
      </c>
      <c r="M35" s="2">
        <v>0</v>
      </c>
      <c r="N35" s="2">
        <v>0</v>
      </c>
      <c r="O35" s="2">
        <v>3.2191920000000001E-3</v>
      </c>
      <c r="P35" s="2">
        <v>0</v>
      </c>
      <c r="Q35" s="2">
        <v>0.50824309999999995</v>
      </c>
      <c r="R35" s="2">
        <v>0.48853770800000007</v>
      </c>
      <c r="T35">
        <f t="shared" si="0"/>
        <v>0.69065846736480685</v>
      </c>
      <c r="U35">
        <f t="shared" si="1"/>
        <v>4</v>
      </c>
      <c r="V35" t="str">
        <f t="shared" si="2"/>
        <v>شا ه دانه</v>
      </c>
    </row>
    <row r="36" spans="2:22" x14ac:dyDescent="0.2">
      <c r="B36" t="s">
        <v>62</v>
      </c>
      <c r="C36" t="s">
        <v>63</v>
      </c>
      <c r="D36">
        <v>2.6748712796684667E-2</v>
      </c>
      <c r="E36">
        <v>0.66666666666666663</v>
      </c>
      <c r="F36">
        <v>0.8392857142857143</v>
      </c>
      <c r="G36">
        <v>0.66666666666666663</v>
      </c>
      <c r="H36">
        <v>0.89479350919018685</v>
      </c>
      <c r="I36">
        <v>0.4</v>
      </c>
      <c r="J36">
        <v>8.5836909871244635E-3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0.50824309999999995</v>
      </c>
      <c r="R36" s="2">
        <v>0.49175690000000005</v>
      </c>
      <c r="T36">
        <f t="shared" si="0"/>
        <v>0.20751832927038627</v>
      </c>
      <c r="U36">
        <f t="shared" si="1"/>
        <v>43</v>
      </c>
      <c r="V36" s="4" t="str">
        <f t="shared" si="2"/>
        <v>چغندر قند</v>
      </c>
    </row>
    <row r="37" spans="2:22" x14ac:dyDescent="0.2">
      <c r="B37" t="s">
        <v>64</v>
      </c>
      <c r="C37" t="s">
        <v>65</v>
      </c>
      <c r="D37">
        <v>0.48511867386663315</v>
      </c>
      <c r="E37">
        <v>0.33333333333333331</v>
      </c>
      <c r="F37">
        <v>0.7857142857142857</v>
      </c>
      <c r="G37">
        <v>0</v>
      </c>
      <c r="H37">
        <v>0.916711528108898</v>
      </c>
      <c r="I37">
        <v>0.6</v>
      </c>
      <c r="J37">
        <v>0.32188841201716739</v>
      </c>
      <c r="L37" s="2">
        <v>0</v>
      </c>
      <c r="M37" s="2">
        <v>0</v>
      </c>
      <c r="N37" s="2">
        <v>0</v>
      </c>
      <c r="O37" s="2">
        <v>3.2191920000000001E-3</v>
      </c>
      <c r="P37" s="2">
        <v>0</v>
      </c>
      <c r="Q37" s="2">
        <v>0.50824309999999995</v>
      </c>
      <c r="R37" s="2">
        <v>0.48853770800000007</v>
      </c>
      <c r="T37">
        <f t="shared" si="0"/>
        <v>0.4622004870386266</v>
      </c>
      <c r="U37">
        <f t="shared" si="1"/>
        <v>15</v>
      </c>
      <c r="V37" t="str">
        <f t="shared" si="2"/>
        <v>پنبه</v>
      </c>
    </row>
    <row r="38" spans="2:22" x14ac:dyDescent="0.2">
      <c r="B38" t="s">
        <v>66</v>
      </c>
      <c r="C38" t="s">
        <v>67</v>
      </c>
      <c r="D38">
        <v>0.6860479718698983</v>
      </c>
      <c r="E38">
        <v>0.33333333333333331</v>
      </c>
      <c r="F38">
        <v>0.875</v>
      </c>
      <c r="G38">
        <v>0</v>
      </c>
      <c r="H38">
        <v>1</v>
      </c>
      <c r="I38">
        <v>1</v>
      </c>
      <c r="J38">
        <v>0.45922746781115881</v>
      </c>
      <c r="L38" s="2">
        <v>0</v>
      </c>
      <c r="M38" s="2">
        <v>0</v>
      </c>
      <c r="N38" s="2">
        <v>0</v>
      </c>
      <c r="O38" s="2">
        <v>3.2191920000000001E-3</v>
      </c>
      <c r="P38" s="2">
        <v>0</v>
      </c>
      <c r="Q38" s="2">
        <v>0.50824309999999995</v>
      </c>
      <c r="R38" s="2">
        <v>0.48853770800000007</v>
      </c>
      <c r="T38">
        <f t="shared" si="0"/>
        <v>0.73259303457510727</v>
      </c>
      <c r="U38">
        <f t="shared" si="1"/>
        <v>3</v>
      </c>
      <c r="V38" t="str">
        <f t="shared" si="2"/>
        <v>توتون و تنبا کو</v>
      </c>
    </row>
    <row r="39" spans="2:22" x14ac:dyDescent="0.2">
      <c r="B39" t="s">
        <v>68</v>
      </c>
      <c r="C39" t="s">
        <v>69</v>
      </c>
      <c r="D39">
        <v>0.87441918874795932</v>
      </c>
      <c r="E39">
        <v>1</v>
      </c>
      <c r="F39">
        <v>0.9464285714285714</v>
      </c>
      <c r="G39">
        <v>0.66666666666666663</v>
      </c>
      <c r="H39">
        <v>0.94024455894793513</v>
      </c>
      <c r="I39">
        <v>0.2</v>
      </c>
      <c r="J39">
        <v>0.58798283261802575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0.52648519999999999</v>
      </c>
      <c r="R39" s="2">
        <v>0.47351480000000001</v>
      </c>
      <c r="T39">
        <f t="shared" si="0"/>
        <v>0.38371561339055793</v>
      </c>
      <c r="U39">
        <f t="shared" si="1"/>
        <v>27</v>
      </c>
      <c r="V39" t="str">
        <f t="shared" si="2"/>
        <v>منداب</v>
      </c>
    </row>
    <row r="40" spans="2:22" x14ac:dyDescent="0.2">
      <c r="B40" t="s">
        <v>70</v>
      </c>
      <c r="C40" t="s">
        <v>71</v>
      </c>
      <c r="D40">
        <v>0.49767675499183722</v>
      </c>
      <c r="E40">
        <v>0.66666666666666663</v>
      </c>
      <c r="F40">
        <v>1</v>
      </c>
      <c r="G40">
        <v>0</v>
      </c>
      <c r="H40">
        <v>0.97746673844497423</v>
      </c>
      <c r="I40">
        <v>1</v>
      </c>
      <c r="J40">
        <v>0.33047210300429186</v>
      </c>
      <c r="L40" s="2">
        <v>0</v>
      </c>
      <c r="M40" s="2">
        <v>0</v>
      </c>
      <c r="N40" s="2">
        <v>0</v>
      </c>
      <c r="O40" s="2">
        <v>3.2191920000000001E-3</v>
      </c>
      <c r="P40" s="2">
        <v>0</v>
      </c>
      <c r="Q40" s="2">
        <v>0.50824309999999995</v>
      </c>
      <c r="R40" s="2">
        <v>0.48853770800000007</v>
      </c>
      <c r="T40">
        <f t="shared" si="0"/>
        <v>0.66969118375965664</v>
      </c>
      <c r="U40">
        <f t="shared" si="1"/>
        <v>7</v>
      </c>
      <c r="V40" t="str">
        <f t="shared" si="2"/>
        <v>نخود</v>
      </c>
    </row>
    <row r="41" spans="2:22" x14ac:dyDescent="0.2">
      <c r="B41" t="s">
        <v>72</v>
      </c>
      <c r="C41" t="s">
        <v>73</v>
      </c>
      <c r="D41">
        <v>0.56046716061785762</v>
      </c>
      <c r="E41">
        <v>0.66666666666666663</v>
      </c>
      <c r="F41">
        <v>0.8392857142857143</v>
      </c>
      <c r="G41">
        <v>0</v>
      </c>
      <c r="H41">
        <v>0.93670691378912563</v>
      </c>
      <c r="I41">
        <v>0.2</v>
      </c>
      <c r="J41">
        <v>0.37339055793991416</v>
      </c>
      <c r="L41" s="2">
        <v>0</v>
      </c>
      <c r="M41" s="2">
        <v>0</v>
      </c>
      <c r="N41" s="2">
        <v>0</v>
      </c>
      <c r="O41" s="2">
        <v>3.2191920000000001E-3</v>
      </c>
      <c r="P41" s="2">
        <v>0</v>
      </c>
      <c r="Q41" s="2">
        <v>0.52648519999999999</v>
      </c>
      <c r="R41" s="2">
        <v>0.47029560800000003</v>
      </c>
      <c r="T41">
        <f t="shared" si="0"/>
        <v>0.28090097946781117</v>
      </c>
      <c r="U41">
        <f t="shared" si="1"/>
        <v>37</v>
      </c>
      <c r="V41" t="str">
        <f t="shared" si="2"/>
        <v>با قالاخشک</v>
      </c>
    </row>
    <row r="42" spans="2:22" x14ac:dyDescent="0.2">
      <c r="B42" t="s">
        <v>74</v>
      </c>
      <c r="C42" t="s">
        <v>75</v>
      </c>
      <c r="D42">
        <v>0.56046716061785762</v>
      </c>
      <c r="E42">
        <v>0.66666666666666663</v>
      </c>
      <c r="F42">
        <v>1</v>
      </c>
      <c r="G42">
        <v>0</v>
      </c>
      <c r="H42">
        <v>0.98438821810351462</v>
      </c>
      <c r="I42">
        <v>1</v>
      </c>
      <c r="J42">
        <v>0.37339055793991416</v>
      </c>
      <c r="L42" s="2">
        <v>0</v>
      </c>
      <c r="M42" s="2">
        <v>0</v>
      </c>
      <c r="N42" s="2">
        <v>0</v>
      </c>
      <c r="O42" s="2">
        <v>3.2191920000000001E-3</v>
      </c>
      <c r="P42" s="2">
        <v>0</v>
      </c>
      <c r="Q42" s="2">
        <v>0.50824309999999995</v>
      </c>
      <c r="R42" s="2">
        <v>0.48853770800000007</v>
      </c>
      <c r="T42">
        <f t="shared" si="0"/>
        <v>0.69065846736480685</v>
      </c>
      <c r="U42">
        <f t="shared" si="1"/>
        <v>4</v>
      </c>
      <c r="V42" t="str">
        <f t="shared" si="2"/>
        <v>عدس</v>
      </c>
    </row>
    <row r="43" spans="2:22" x14ac:dyDescent="0.2">
      <c r="B43" t="s">
        <v>76</v>
      </c>
      <c r="C43" t="s">
        <v>77</v>
      </c>
      <c r="D43">
        <v>0.47256059274142909</v>
      </c>
      <c r="E43">
        <v>0.66666666666666663</v>
      </c>
      <c r="F43">
        <v>0.9107142857142857</v>
      </c>
      <c r="G43">
        <v>0</v>
      </c>
      <c r="H43">
        <v>0.89533184649696229</v>
      </c>
      <c r="I43">
        <v>0.6</v>
      </c>
      <c r="J43">
        <v>1</v>
      </c>
      <c r="L43" s="2">
        <v>0</v>
      </c>
      <c r="M43" s="2">
        <v>0</v>
      </c>
      <c r="N43" s="2">
        <v>0</v>
      </c>
      <c r="O43" s="2">
        <v>3.2191920000000001E-3</v>
      </c>
      <c r="P43" s="2">
        <v>0</v>
      </c>
      <c r="Q43" s="2">
        <v>0.52648519999999999</v>
      </c>
      <c r="R43" s="2">
        <v>0.47029560800000003</v>
      </c>
      <c r="T43">
        <f t="shared" si="0"/>
        <v>0.786186728</v>
      </c>
      <c r="U43">
        <f t="shared" si="1"/>
        <v>1</v>
      </c>
      <c r="V43" t="str">
        <f t="shared" si="2"/>
        <v>لوبیا</v>
      </c>
    </row>
    <row r="44" spans="2:22" x14ac:dyDescent="0.2">
      <c r="B44" t="s">
        <v>78</v>
      </c>
      <c r="C44" t="s">
        <v>79</v>
      </c>
      <c r="D44">
        <v>0.66093180961949016</v>
      </c>
      <c r="E44">
        <v>0.66666666666666663</v>
      </c>
      <c r="F44">
        <v>0.8928571428571429</v>
      </c>
      <c r="G44">
        <v>0</v>
      </c>
      <c r="H44">
        <v>0.91401984157502114</v>
      </c>
      <c r="I44">
        <v>0.8</v>
      </c>
      <c r="J44">
        <v>0.44206008583690987</v>
      </c>
      <c r="L44" s="2">
        <v>0</v>
      </c>
      <c r="M44" s="2">
        <v>0</v>
      </c>
      <c r="N44" s="2">
        <v>0</v>
      </c>
      <c r="O44" s="2">
        <v>3.2191920000000001E-3</v>
      </c>
      <c r="P44" s="2">
        <v>0</v>
      </c>
      <c r="Q44" s="2">
        <v>0.50824309999999995</v>
      </c>
      <c r="R44" s="2">
        <v>0.48853770800000007</v>
      </c>
      <c r="T44">
        <f t="shared" si="0"/>
        <v>0.6225575011330472</v>
      </c>
      <c r="U44">
        <f t="shared" si="1"/>
        <v>9</v>
      </c>
      <c r="V44" t="str">
        <f t="shared" si="2"/>
        <v>ماش</v>
      </c>
    </row>
    <row r="45" spans="2:22" x14ac:dyDescent="0.2">
      <c r="B45" t="s">
        <v>80</v>
      </c>
      <c r="C45" t="s">
        <v>81</v>
      </c>
      <c r="D45">
        <v>9.5818158985307045E-2</v>
      </c>
      <c r="E45">
        <v>0.33333333333333331</v>
      </c>
      <c r="F45">
        <v>0.8214285714285714</v>
      </c>
      <c r="G45">
        <v>0.66666666666666663</v>
      </c>
      <c r="H45">
        <v>0.86518495731754208</v>
      </c>
      <c r="I45">
        <v>0.8</v>
      </c>
      <c r="J45">
        <v>5.5793991416309016E-2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0.50824309999999995</v>
      </c>
      <c r="R45" s="2">
        <v>0.49175690000000005</v>
      </c>
      <c r="T45">
        <f t="shared" si="0"/>
        <v>0.43403156025751072</v>
      </c>
      <c r="U45">
        <f t="shared" si="1"/>
        <v>17</v>
      </c>
      <c r="V45" t="str">
        <f t="shared" si="2"/>
        <v>خیار</v>
      </c>
    </row>
    <row r="46" spans="2:22" x14ac:dyDescent="0.2">
      <c r="B46" t="s">
        <v>82</v>
      </c>
      <c r="C46" t="s">
        <v>83</v>
      </c>
      <c r="D46">
        <v>3.9306793921888739E-2</v>
      </c>
      <c r="E46">
        <v>0.33333333333333331</v>
      </c>
      <c r="F46">
        <v>0.8214285714285714</v>
      </c>
      <c r="G46">
        <v>0</v>
      </c>
      <c r="H46">
        <v>0.86518495731754208</v>
      </c>
      <c r="I46">
        <v>0.8</v>
      </c>
      <c r="J46">
        <v>1.7167381974248927E-2</v>
      </c>
      <c r="L46" s="2">
        <v>0</v>
      </c>
      <c r="M46" s="2">
        <v>0</v>
      </c>
      <c r="N46" s="2">
        <v>0</v>
      </c>
      <c r="O46" s="2">
        <v>3.2191920000000001E-3</v>
      </c>
      <c r="P46" s="2">
        <v>0</v>
      </c>
      <c r="Q46" s="2">
        <v>0.50824309999999995</v>
      </c>
      <c r="R46" s="2">
        <v>0.48853770800000007</v>
      </c>
      <c r="T46">
        <f t="shared" si="0"/>
        <v>0.41498139344206009</v>
      </c>
      <c r="U46">
        <f t="shared" si="1"/>
        <v>25</v>
      </c>
      <c r="V46" s="4" t="str">
        <f t="shared" si="2"/>
        <v>خربزه</v>
      </c>
    </row>
    <row r="47" spans="2:22" x14ac:dyDescent="0.2">
      <c r="B47" t="s">
        <v>84</v>
      </c>
      <c r="C47" t="s">
        <v>85</v>
      </c>
      <c r="D47">
        <v>9.5818158985307045E-2</v>
      </c>
      <c r="E47">
        <v>1</v>
      </c>
      <c r="F47">
        <v>0.8571428571428571</v>
      </c>
      <c r="G47">
        <v>0</v>
      </c>
      <c r="H47">
        <v>0.869030223794509</v>
      </c>
      <c r="I47">
        <v>0.8</v>
      </c>
      <c r="J47">
        <v>5.5793991416309016E-2</v>
      </c>
      <c r="L47" s="2">
        <v>0</v>
      </c>
      <c r="M47" s="2">
        <v>0</v>
      </c>
      <c r="N47" s="2">
        <v>0</v>
      </c>
      <c r="O47" s="2">
        <v>3.2191920000000001E-3</v>
      </c>
      <c r="P47" s="2">
        <v>0</v>
      </c>
      <c r="Q47" s="2">
        <v>0.50824309999999995</v>
      </c>
      <c r="R47" s="2">
        <v>0.48853770800000007</v>
      </c>
      <c r="T47">
        <f t="shared" si="0"/>
        <v>0.43385194868669524</v>
      </c>
      <c r="U47">
        <f t="shared" si="1"/>
        <v>18</v>
      </c>
      <c r="V47" t="str">
        <f t="shared" si="2"/>
        <v>انواع کدو</v>
      </c>
    </row>
    <row r="48" spans="2:22" x14ac:dyDescent="0.2">
      <c r="B48" t="s">
        <v>86</v>
      </c>
      <c r="C48" t="s">
        <v>87</v>
      </c>
      <c r="D48">
        <v>3.6795177696847925E-2</v>
      </c>
      <c r="E48">
        <v>0.33333333333333331</v>
      </c>
      <c r="F48">
        <v>0.8214285714285714</v>
      </c>
      <c r="G48">
        <v>0</v>
      </c>
      <c r="H48">
        <v>0.86518495731754208</v>
      </c>
      <c r="I48">
        <v>0.8</v>
      </c>
      <c r="J48">
        <v>1.5450643776824034E-2</v>
      </c>
      <c r="L48" s="2">
        <v>0</v>
      </c>
      <c r="M48" s="2">
        <v>0</v>
      </c>
      <c r="N48" s="2">
        <v>0</v>
      </c>
      <c r="O48" s="2">
        <v>3.2191920000000001E-3</v>
      </c>
      <c r="P48" s="2">
        <v>0</v>
      </c>
      <c r="Q48" s="2">
        <v>0.50824309999999995</v>
      </c>
      <c r="R48" s="2">
        <v>0.48853770800000007</v>
      </c>
      <c r="T48">
        <f t="shared" si="0"/>
        <v>0.41414270209785403</v>
      </c>
      <c r="U48">
        <f t="shared" si="1"/>
        <v>26</v>
      </c>
      <c r="V48" t="str">
        <f t="shared" si="2"/>
        <v>هندوانه</v>
      </c>
    </row>
    <row r="49" spans="2:22" x14ac:dyDescent="0.2">
      <c r="B49" t="s">
        <v>88</v>
      </c>
      <c r="C49" t="s">
        <v>89</v>
      </c>
      <c r="D49">
        <v>7.6981037297500943E-2</v>
      </c>
      <c r="E49">
        <v>0.33333333333333331</v>
      </c>
      <c r="F49">
        <v>0.8214285714285714</v>
      </c>
      <c r="G49">
        <v>0</v>
      </c>
      <c r="H49">
        <v>0.88825655617934318</v>
      </c>
      <c r="I49">
        <v>1</v>
      </c>
      <c r="J49">
        <v>4.2918454935622317E-2</v>
      </c>
      <c r="L49" s="2">
        <v>0</v>
      </c>
      <c r="M49" s="2">
        <v>0</v>
      </c>
      <c r="N49" s="2">
        <v>0</v>
      </c>
      <c r="O49" s="2">
        <v>3.2191920000000001E-3</v>
      </c>
      <c r="P49" s="2">
        <v>0</v>
      </c>
      <c r="Q49" s="2">
        <v>0.50824309999999995</v>
      </c>
      <c r="R49" s="2">
        <v>0.48853770800000007</v>
      </c>
      <c r="T49">
        <f t="shared" si="0"/>
        <v>0.52921038360515016</v>
      </c>
      <c r="U49">
        <f t="shared" si="1"/>
        <v>11</v>
      </c>
      <c r="V49" t="str">
        <f t="shared" si="2"/>
        <v>طالبی</v>
      </c>
    </row>
    <row r="50" spans="2:22" x14ac:dyDescent="0.2">
      <c r="B50" t="s">
        <v>90</v>
      </c>
      <c r="C50" t="s">
        <v>91</v>
      </c>
      <c r="D50">
        <v>0.10837624011051111</v>
      </c>
      <c r="E50">
        <v>0.33333333333333331</v>
      </c>
      <c r="F50">
        <v>0.8928571428571429</v>
      </c>
      <c r="G50">
        <v>0</v>
      </c>
      <c r="H50">
        <v>0.86518495731754208</v>
      </c>
      <c r="I50">
        <v>0.6</v>
      </c>
      <c r="J50">
        <v>6.4377682403433473E-2</v>
      </c>
      <c r="L50" s="2">
        <v>0</v>
      </c>
      <c r="M50" s="2">
        <v>0</v>
      </c>
      <c r="N50" s="2">
        <v>0</v>
      </c>
      <c r="O50" s="2">
        <v>3.2191920000000001E-3</v>
      </c>
      <c r="P50" s="2">
        <v>0</v>
      </c>
      <c r="Q50" s="2">
        <v>0.50824309999999995</v>
      </c>
      <c r="R50" s="2">
        <v>0.48853770800000007</v>
      </c>
      <c r="T50">
        <f t="shared" si="0"/>
        <v>0.33639678540772527</v>
      </c>
      <c r="U50">
        <f t="shared" si="1"/>
        <v>29</v>
      </c>
      <c r="V50" t="str">
        <f t="shared" si="2"/>
        <v>بادمجان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V50"/>
  <sheetViews>
    <sheetView topLeftCell="M1" zoomScale="80" zoomScaleNormal="80" workbookViewId="0">
      <selection activeCell="T4" sqref="T4:T50"/>
    </sheetView>
  </sheetViews>
  <sheetFormatPr defaultRowHeight="14.25" x14ac:dyDescent="0.2"/>
  <cols>
    <col min="20" max="20" width="11.5" bestFit="1" customWidth="1"/>
  </cols>
  <sheetData>
    <row r="4" spans="2:22" x14ac:dyDescent="0.2">
      <c r="L4" s="1" t="s">
        <v>92</v>
      </c>
      <c r="M4" s="1" t="s">
        <v>93</v>
      </c>
      <c r="N4" s="1" t="s">
        <v>94</v>
      </c>
      <c r="O4" s="1" t="s">
        <v>95</v>
      </c>
      <c r="P4" s="1" t="s">
        <v>96</v>
      </c>
      <c r="Q4" s="1" t="s">
        <v>97</v>
      </c>
      <c r="R4" s="1" t="s">
        <v>98</v>
      </c>
      <c r="T4" s="1" t="s">
        <v>99</v>
      </c>
    </row>
    <row r="5" spans="2:22" x14ac:dyDescent="0.2">
      <c r="B5" t="s">
        <v>0</v>
      </c>
      <c r="C5" t="s">
        <v>1</v>
      </c>
      <c r="D5">
        <v>5.8143915609694841E-2</v>
      </c>
      <c r="E5">
        <v>0.33333333333333331</v>
      </c>
      <c r="F5">
        <v>0.8392857142857143</v>
      </c>
      <c r="G5">
        <v>0</v>
      </c>
      <c r="H5">
        <v>0.94762747058371144</v>
      </c>
      <c r="I5">
        <v>0.4</v>
      </c>
      <c r="J5">
        <v>3.8626609442060089E-2</v>
      </c>
      <c r="L5" s="2">
        <v>0.26981706999999994</v>
      </c>
      <c r="M5" s="2">
        <v>6.341463E-2</v>
      </c>
      <c r="N5" s="2">
        <v>0</v>
      </c>
      <c r="O5" s="2">
        <v>0.33750000000000002</v>
      </c>
      <c r="P5" s="2">
        <v>0</v>
      </c>
      <c r="Q5" s="2">
        <v>0</v>
      </c>
      <c r="R5" s="2">
        <v>0.32926830000000001</v>
      </c>
      <c r="T5">
        <f>D5*L5+E5*M5+F5*N5+G5*O5+H5*P5+I5*Q5+J5*R5</f>
        <v>4.9544948973886192E-2</v>
      </c>
      <c r="U5">
        <f>RANK(T5,$T$5:$T$50)</f>
        <v>42</v>
      </c>
      <c r="V5" t="str">
        <f>C5</f>
        <v>باقلا تا زه</v>
      </c>
    </row>
    <row r="6" spans="2:22" x14ac:dyDescent="0.2">
      <c r="B6" t="s">
        <v>2</v>
      </c>
      <c r="C6" t="s">
        <v>3</v>
      </c>
      <c r="D6">
        <v>9.5818158985307045E-2</v>
      </c>
      <c r="E6">
        <v>0.33333333333333331</v>
      </c>
      <c r="F6">
        <v>0.875</v>
      </c>
      <c r="G6">
        <v>0</v>
      </c>
      <c r="H6">
        <v>0.91778820272244865</v>
      </c>
      <c r="I6">
        <v>0.8</v>
      </c>
      <c r="J6">
        <v>5.5793991416309016E-2</v>
      </c>
      <c r="L6" s="2">
        <v>0.26981706999999994</v>
      </c>
      <c r="M6" s="2">
        <v>6.341463E-2</v>
      </c>
      <c r="N6" s="2">
        <v>0</v>
      </c>
      <c r="O6" s="2">
        <v>0.33750000000000002</v>
      </c>
      <c r="P6" s="2">
        <v>0</v>
      </c>
      <c r="Q6" s="2">
        <v>0</v>
      </c>
      <c r="R6" s="2">
        <v>0.32926830000000001</v>
      </c>
      <c r="T6">
        <f t="shared" ref="T6:T50" si="0">D6*L6+E6*M6+F6*N6+G6*O6+H6*P6+I6*Q6+J6*R6</f>
        <v>6.5362777614072387E-2</v>
      </c>
      <c r="U6">
        <f t="shared" ref="U6:U50" si="1">RANK(T6,$T$5:$T$50)</f>
        <v>38</v>
      </c>
      <c r="V6" t="str">
        <f t="shared" ref="V6:V50" si="2">C6</f>
        <v>پیاز</v>
      </c>
    </row>
    <row r="7" spans="2:22" x14ac:dyDescent="0.2">
      <c r="B7" t="s">
        <v>4</v>
      </c>
      <c r="C7" t="s">
        <v>5</v>
      </c>
      <c r="D7">
        <v>7.0701996734898909E-2</v>
      </c>
      <c r="E7">
        <v>0</v>
      </c>
      <c r="F7">
        <v>0.8571428571428571</v>
      </c>
      <c r="G7">
        <v>0</v>
      </c>
      <c r="H7">
        <v>0.82288702607090669</v>
      </c>
      <c r="I7">
        <v>0.8</v>
      </c>
      <c r="J7">
        <v>3.8626609442060089E-2</v>
      </c>
      <c r="L7" s="2">
        <v>0.23323169999999999</v>
      </c>
      <c r="M7" s="2">
        <v>0.1</v>
      </c>
      <c r="N7" s="2">
        <v>0</v>
      </c>
      <c r="O7" s="2">
        <v>0.33750000000000002</v>
      </c>
      <c r="P7" s="2">
        <v>0</v>
      </c>
      <c r="Q7" s="2">
        <v>0</v>
      </c>
      <c r="R7" s="2">
        <v>0.32926830000000001</v>
      </c>
      <c r="T7">
        <f t="shared" si="0"/>
        <v>2.9208464917625993E-2</v>
      </c>
      <c r="U7">
        <f t="shared" si="1"/>
        <v>46</v>
      </c>
      <c r="V7" t="str">
        <f t="shared" si="2"/>
        <v>گوجه فرنگی</v>
      </c>
    </row>
    <row r="8" spans="2:22" x14ac:dyDescent="0.2">
      <c r="B8" t="s">
        <v>6</v>
      </c>
      <c r="C8" t="s">
        <v>7</v>
      </c>
      <c r="D8">
        <v>4.5585834484490773E-2</v>
      </c>
      <c r="E8">
        <v>0.66666666666666663</v>
      </c>
      <c r="F8">
        <v>0.9285714285714286</v>
      </c>
      <c r="G8">
        <v>0.33333333333333331</v>
      </c>
      <c r="H8">
        <v>0.88748750288394984</v>
      </c>
      <c r="I8">
        <v>0.2</v>
      </c>
      <c r="J8">
        <v>2.1459227467811159E-2</v>
      </c>
      <c r="L8" s="2">
        <v>0.36585000000000001</v>
      </c>
      <c r="M8" s="2">
        <v>6.341463E-2</v>
      </c>
      <c r="N8" s="2">
        <v>0</v>
      </c>
      <c r="O8" s="2">
        <v>0</v>
      </c>
      <c r="P8" s="2">
        <v>0</v>
      </c>
      <c r="Q8" s="2">
        <v>0.24146706999999989</v>
      </c>
      <c r="R8" s="2">
        <v>0.32926830000000001</v>
      </c>
      <c r="T8">
        <f t="shared" si="0"/>
        <v>0.11431325489379041</v>
      </c>
      <c r="U8">
        <f t="shared" si="1"/>
        <v>32</v>
      </c>
      <c r="V8" t="str">
        <f t="shared" si="2"/>
        <v>فلفل قرمز</v>
      </c>
    </row>
    <row r="9" spans="2:22" x14ac:dyDescent="0.2">
      <c r="B9" t="s">
        <v>8</v>
      </c>
      <c r="C9" t="s">
        <v>9</v>
      </c>
      <c r="D9">
        <v>9.5818158985307045E-2</v>
      </c>
      <c r="E9">
        <v>0.33333333333333331</v>
      </c>
      <c r="F9">
        <v>0.8571428571428571</v>
      </c>
      <c r="G9">
        <v>0</v>
      </c>
      <c r="H9">
        <v>0.77674382834730449</v>
      </c>
      <c r="I9">
        <v>0.4</v>
      </c>
      <c r="J9">
        <v>5.5793991416309016E-2</v>
      </c>
      <c r="L9" s="2">
        <v>0.26981706999999994</v>
      </c>
      <c r="M9" s="2">
        <v>6.341463E-2</v>
      </c>
      <c r="N9" s="2">
        <v>0</v>
      </c>
      <c r="O9" s="2">
        <v>0.33750000000000002</v>
      </c>
      <c r="P9" s="2">
        <v>0</v>
      </c>
      <c r="Q9" s="2">
        <v>0</v>
      </c>
      <c r="R9" s="2">
        <v>0.32926830000000001</v>
      </c>
      <c r="T9">
        <f t="shared" si="0"/>
        <v>6.5362777614072387E-2</v>
      </c>
      <c r="U9">
        <f t="shared" si="1"/>
        <v>38</v>
      </c>
      <c r="V9" t="str">
        <f t="shared" si="2"/>
        <v>سبزیجات برگی</v>
      </c>
    </row>
    <row r="10" spans="2:22" x14ac:dyDescent="0.2">
      <c r="B10" t="s">
        <v>10</v>
      </c>
      <c r="C10" t="s">
        <v>11</v>
      </c>
      <c r="D10">
        <v>0.3093055381137762</v>
      </c>
      <c r="E10">
        <v>0.66666666666666663</v>
      </c>
      <c r="F10">
        <v>0.8214285714285714</v>
      </c>
      <c r="G10">
        <v>0.33333333333333331</v>
      </c>
      <c r="H10">
        <v>0.89533184649696229</v>
      </c>
      <c r="I10">
        <v>0.6</v>
      </c>
      <c r="J10">
        <v>8.5836909871244635E-3</v>
      </c>
      <c r="L10" s="2">
        <v>0.36585000000000001</v>
      </c>
      <c r="M10" s="2">
        <v>6.341463E-2</v>
      </c>
      <c r="N10" s="2">
        <v>0</v>
      </c>
      <c r="O10" s="2">
        <v>0.24146706999999989</v>
      </c>
      <c r="P10" s="2">
        <v>0</v>
      </c>
      <c r="Q10" s="2">
        <v>0</v>
      </c>
      <c r="R10" s="2">
        <v>0.32926830000000001</v>
      </c>
      <c r="T10">
        <f t="shared" si="0"/>
        <v>0.23875121179131412</v>
      </c>
      <c r="U10">
        <f t="shared" si="1"/>
        <v>17</v>
      </c>
      <c r="V10" t="str">
        <f t="shared" si="2"/>
        <v>سبزیجات غدهای</v>
      </c>
    </row>
    <row r="11" spans="2:22" x14ac:dyDescent="0.2">
      <c r="B11" t="s">
        <v>12</v>
      </c>
      <c r="C11" t="s">
        <v>13</v>
      </c>
      <c r="D11">
        <v>5.8143915609694841E-2</v>
      </c>
      <c r="E11">
        <v>0.66666666666666663</v>
      </c>
      <c r="F11">
        <v>0.8928571428571429</v>
      </c>
      <c r="G11">
        <v>1</v>
      </c>
      <c r="H11">
        <v>0.91401984157502114</v>
      </c>
      <c r="I11">
        <v>0.8</v>
      </c>
      <c r="J11">
        <v>3.0042918454935622E-2</v>
      </c>
      <c r="L11" s="2">
        <v>0.36585000000000001</v>
      </c>
      <c r="M11" s="2">
        <v>0.1</v>
      </c>
      <c r="N11" s="2">
        <v>0</v>
      </c>
      <c r="O11" s="2">
        <v>0</v>
      </c>
      <c r="P11" s="2">
        <v>0</v>
      </c>
      <c r="Q11" s="2">
        <v>0.20488169999999994</v>
      </c>
      <c r="R11" s="2">
        <v>0.32926830000000001</v>
      </c>
      <c r="T11">
        <f t="shared" si="0"/>
        <v>0.26173615887916879</v>
      </c>
      <c r="U11">
        <f t="shared" si="1"/>
        <v>12</v>
      </c>
      <c r="V11" t="str">
        <f t="shared" si="2"/>
        <v>سیب زمینی</v>
      </c>
    </row>
    <row r="12" spans="2:22" x14ac:dyDescent="0.2">
      <c r="B12" t="s">
        <v>14</v>
      </c>
      <c r="C12" t="s">
        <v>15</v>
      </c>
      <c r="D12">
        <v>0.40977018711540875</v>
      </c>
      <c r="E12">
        <v>0.66666666666666663</v>
      </c>
      <c r="F12">
        <v>0.9107142857142857</v>
      </c>
      <c r="G12">
        <v>0</v>
      </c>
      <c r="H12">
        <v>0.95477966623086985</v>
      </c>
      <c r="I12">
        <v>0.2</v>
      </c>
      <c r="J12">
        <v>0.27038626609442062</v>
      </c>
      <c r="L12" s="2">
        <v>0</v>
      </c>
      <c r="M12" s="2">
        <v>6.341463E-2</v>
      </c>
      <c r="N12" s="2">
        <v>0</v>
      </c>
      <c r="O12" s="2">
        <v>0.33750000000000002</v>
      </c>
      <c r="P12" s="2">
        <v>0</v>
      </c>
      <c r="Q12" s="2">
        <v>0.51249999999999996</v>
      </c>
      <c r="R12" s="2">
        <v>8.6585370000000023E-2</v>
      </c>
      <c r="T12">
        <f t="shared" si="0"/>
        <v>0.16818791489270385</v>
      </c>
      <c r="U12">
        <f t="shared" si="1"/>
        <v>27</v>
      </c>
      <c r="V12" t="str">
        <f t="shared" si="2"/>
        <v>سیر خشک</v>
      </c>
    </row>
    <row r="13" spans="2:22" x14ac:dyDescent="0.2">
      <c r="B13" t="s">
        <v>16</v>
      </c>
      <c r="C13" t="s">
        <v>17</v>
      </c>
      <c r="D13">
        <v>0.56046716061785762</v>
      </c>
      <c r="E13">
        <v>0.66666666666666663</v>
      </c>
      <c r="F13">
        <v>0.9464285714285714</v>
      </c>
      <c r="G13">
        <v>0</v>
      </c>
      <c r="H13">
        <v>0.7575174959624702</v>
      </c>
      <c r="I13">
        <v>1</v>
      </c>
      <c r="J13">
        <v>0.37339055793991416</v>
      </c>
      <c r="L13" s="2">
        <v>0.26981706999999994</v>
      </c>
      <c r="M13" s="2">
        <v>6.341463E-2</v>
      </c>
      <c r="N13" s="2">
        <v>0</v>
      </c>
      <c r="O13" s="2">
        <v>0.33750000000000002</v>
      </c>
      <c r="P13" s="2">
        <v>0</v>
      </c>
      <c r="Q13" s="2">
        <v>0</v>
      </c>
      <c r="R13" s="2">
        <v>0.32926830000000001</v>
      </c>
      <c r="T13">
        <f t="shared" si="0"/>
        <v>0.31644570135805672</v>
      </c>
      <c r="U13">
        <f t="shared" si="1"/>
        <v>8</v>
      </c>
      <c r="V13" t="str">
        <f t="shared" si="2"/>
        <v>سنگلک</v>
      </c>
    </row>
    <row r="14" spans="2:22" x14ac:dyDescent="0.2">
      <c r="B14" t="s">
        <v>18</v>
      </c>
      <c r="C14" t="s">
        <v>19</v>
      </c>
      <c r="D14">
        <v>6.4422956172296875E-2</v>
      </c>
      <c r="E14">
        <v>0.66666666666666663</v>
      </c>
      <c r="F14">
        <v>0.7857142857142857</v>
      </c>
      <c r="G14">
        <v>0.66666666666666663</v>
      </c>
      <c r="H14">
        <v>0.73060063062370217</v>
      </c>
      <c r="I14">
        <v>0</v>
      </c>
      <c r="J14">
        <v>3.4334763948497854E-2</v>
      </c>
      <c r="L14" s="2">
        <v>9.4817070000000003E-2</v>
      </c>
      <c r="M14" s="2">
        <v>6.341463E-2</v>
      </c>
      <c r="N14" s="2">
        <v>0</v>
      </c>
      <c r="O14" s="2">
        <v>0</v>
      </c>
      <c r="P14" s="2">
        <v>0</v>
      </c>
      <c r="Q14" s="2">
        <v>0.51249999999999996</v>
      </c>
      <c r="R14" s="2">
        <v>0.32926830000000001</v>
      </c>
      <c r="T14">
        <f t="shared" si="0"/>
        <v>5.9690165301218776E-2</v>
      </c>
      <c r="U14">
        <f t="shared" si="1"/>
        <v>40</v>
      </c>
      <c r="V14" t="str">
        <f t="shared" si="2"/>
        <v>شبدر</v>
      </c>
    </row>
    <row r="15" spans="2:22" x14ac:dyDescent="0.2">
      <c r="B15" t="s">
        <v>20</v>
      </c>
      <c r="C15" t="s">
        <v>21</v>
      </c>
      <c r="D15">
        <v>5.1864875047092807E-2</v>
      </c>
      <c r="E15">
        <v>1</v>
      </c>
      <c r="F15">
        <v>0.875</v>
      </c>
      <c r="G15">
        <v>0.66666666666666663</v>
      </c>
      <c r="H15">
        <v>0.97592863185418754</v>
      </c>
      <c r="I15">
        <v>1</v>
      </c>
      <c r="J15">
        <v>2.575107296137339E-2</v>
      </c>
      <c r="L15" s="2">
        <v>0.36585000000000001</v>
      </c>
      <c r="M15" s="2">
        <v>6.341463E-2</v>
      </c>
      <c r="N15" s="2">
        <v>0</v>
      </c>
      <c r="O15" s="2">
        <v>0.24146706999999989</v>
      </c>
      <c r="P15" s="2">
        <v>0</v>
      </c>
      <c r="Q15" s="2">
        <v>0</v>
      </c>
      <c r="R15" s="2">
        <v>0.32926830000000001</v>
      </c>
      <c r="T15">
        <f t="shared" si="0"/>
        <v>0.25184645321981286</v>
      </c>
      <c r="U15">
        <f t="shared" si="1"/>
        <v>14</v>
      </c>
      <c r="V15" t="str">
        <f t="shared" si="2"/>
        <v>شلغم وهویج علوفه ای</v>
      </c>
    </row>
    <row r="16" spans="2:22" x14ac:dyDescent="0.2">
      <c r="B16" t="s">
        <v>22</v>
      </c>
      <c r="C16" t="s">
        <v>23</v>
      </c>
      <c r="D16">
        <v>7.0701996734898909E-2</v>
      </c>
      <c r="E16">
        <v>1</v>
      </c>
      <c r="F16">
        <v>0.9107142857142857</v>
      </c>
      <c r="G16">
        <v>0</v>
      </c>
      <c r="H16">
        <v>0.91517342151811121</v>
      </c>
      <c r="I16">
        <v>1</v>
      </c>
      <c r="J16">
        <v>3.8626609442060089E-2</v>
      </c>
      <c r="L16" s="2">
        <v>0.26981706999999994</v>
      </c>
      <c r="M16" s="2">
        <v>6.341463E-2</v>
      </c>
      <c r="N16" s="2">
        <v>0</v>
      </c>
      <c r="O16" s="2">
        <v>0.33750000000000002</v>
      </c>
      <c r="P16" s="2">
        <v>0</v>
      </c>
      <c r="Q16" s="2">
        <v>0</v>
      </c>
      <c r="R16" s="2">
        <v>0.32926830000000001</v>
      </c>
      <c r="T16">
        <f t="shared" si="0"/>
        <v>9.5209753627911065E-2</v>
      </c>
      <c r="U16">
        <f t="shared" si="1"/>
        <v>36</v>
      </c>
      <c r="V16" t="str">
        <f t="shared" si="2"/>
        <v>ارزن</v>
      </c>
    </row>
    <row r="17" spans="2:22" x14ac:dyDescent="0.2">
      <c r="B17" t="s">
        <v>24</v>
      </c>
      <c r="C17" t="s">
        <v>25</v>
      </c>
      <c r="D17">
        <v>7.5097325128720332E-2</v>
      </c>
      <c r="E17">
        <v>1</v>
      </c>
      <c r="F17">
        <v>0.7857142857142857</v>
      </c>
      <c r="G17">
        <v>0.66666666666666663</v>
      </c>
      <c r="H17">
        <v>0.9628547258325002</v>
      </c>
      <c r="I17">
        <v>0.6</v>
      </c>
      <c r="J17">
        <v>4.1373390557939912E-2</v>
      </c>
      <c r="L17" s="2">
        <v>0.36585000000000001</v>
      </c>
      <c r="M17" s="2">
        <v>6.341463E-2</v>
      </c>
      <c r="N17" s="2">
        <v>0</v>
      </c>
      <c r="O17" s="2">
        <v>0</v>
      </c>
      <c r="P17" s="2">
        <v>0</v>
      </c>
      <c r="Q17" s="2">
        <v>0.24146706999999989</v>
      </c>
      <c r="R17" s="2">
        <v>0.32926830000000001</v>
      </c>
      <c r="T17">
        <f t="shared" si="0"/>
        <v>0.2493921743725912</v>
      </c>
      <c r="U17">
        <f t="shared" si="1"/>
        <v>15</v>
      </c>
      <c r="V17" t="str">
        <f t="shared" si="2"/>
        <v>خصیل (جو و ارزن علوفه ای)</v>
      </c>
    </row>
    <row r="18" spans="2:22" x14ac:dyDescent="0.2">
      <c r="B18" t="s">
        <v>26</v>
      </c>
      <c r="C18" t="s">
        <v>27</v>
      </c>
      <c r="D18">
        <v>0</v>
      </c>
      <c r="E18">
        <v>1</v>
      </c>
      <c r="F18">
        <v>0.875</v>
      </c>
      <c r="G18">
        <v>0.66666666666666663</v>
      </c>
      <c r="H18">
        <v>0.96669999230946702</v>
      </c>
      <c r="I18">
        <v>0.8</v>
      </c>
      <c r="J18">
        <v>1.8884120171673818E-2</v>
      </c>
      <c r="L18" s="2">
        <v>0.36585000000000001</v>
      </c>
      <c r="M18" s="2">
        <v>6.341463E-2</v>
      </c>
      <c r="N18" s="2">
        <v>0</v>
      </c>
      <c r="O18" s="2">
        <v>0.24146706999999989</v>
      </c>
      <c r="P18" s="2">
        <v>0</v>
      </c>
      <c r="Q18" s="2">
        <v>0</v>
      </c>
      <c r="R18" s="2">
        <v>0.32926830000000001</v>
      </c>
      <c r="T18">
        <f t="shared" si="0"/>
        <v>0.23061061881258935</v>
      </c>
      <c r="U18">
        <f t="shared" si="1"/>
        <v>18</v>
      </c>
      <c r="V18" t="str">
        <f t="shared" si="2"/>
        <v>چغندر علوفه ای</v>
      </c>
    </row>
    <row r="19" spans="2:22" x14ac:dyDescent="0.2">
      <c r="B19" t="s">
        <v>28</v>
      </c>
      <c r="C19" t="s">
        <v>29</v>
      </c>
      <c r="D19">
        <v>1.4190631671480597E-2</v>
      </c>
      <c r="E19">
        <v>1</v>
      </c>
      <c r="F19">
        <v>0.7678571428571429</v>
      </c>
      <c r="G19">
        <v>0.66666666666666663</v>
      </c>
      <c r="H19">
        <v>0.91824963469968468</v>
      </c>
      <c r="I19">
        <v>0.6</v>
      </c>
      <c r="J19">
        <v>0</v>
      </c>
      <c r="L19" s="2">
        <v>0.36585000000000001</v>
      </c>
      <c r="M19" s="2">
        <v>6.341463E-2</v>
      </c>
      <c r="N19" s="2">
        <v>0</v>
      </c>
      <c r="O19" s="2">
        <v>0</v>
      </c>
      <c r="P19" s="2">
        <v>0</v>
      </c>
      <c r="Q19" s="2">
        <v>0.24146706999999989</v>
      </c>
      <c r="R19" s="2">
        <v>0.32926830000000001</v>
      </c>
      <c r="T19">
        <f t="shared" si="0"/>
        <v>0.21348651459701112</v>
      </c>
      <c r="U19">
        <f t="shared" si="1"/>
        <v>21</v>
      </c>
      <c r="V19" t="str">
        <f t="shared" si="2"/>
        <v>ذرت علوفه ای</v>
      </c>
    </row>
    <row r="20" spans="2:22" x14ac:dyDescent="0.2">
      <c r="B20" t="s">
        <v>30</v>
      </c>
      <c r="C20" t="s">
        <v>31</v>
      </c>
      <c r="D20">
        <v>1.4190631671480597E-2</v>
      </c>
      <c r="E20">
        <v>0.33333333333333331</v>
      </c>
      <c r="F20">
        <v>0.7678571428571429</v>
      </c>
      <c r="G20">
        <v>0.66666666666666663</v>
      </c>
      <c r="H20">
        <v>0.91517342151811121</v>
      </c>
      <c r="I20">
        <v>0.6</v>
      </c>
      <c r="J20">
        <v>0</v>
      </c>
      <c r="L20" s="2">
        <v>0.36585000000000001</v>
      </c>
      <c r="M20" s="2">
        <v>0.1</v>
      </c>
      <c r="N20" s="2">
        <v>0</v>
      </c>
      <c r="O20" s="2">
        <v>0</v>
      </c>
      <c r="P20" s="2">
        <v>0</v>
      </c>
      <c r="Q20" s="2">
        <v>0.20488169999999994</v>
      </c>
      <c r="R20" s="2">
        <v>0.32926830000000001</v>
      </c>
      <c r="T20">
        <f t="shared" si="0"/>
        <v>0.16145399593034448</v>
      </c>
      <c r="U20">
        <f t="shared" si="1"/>
        <v>29</v>
      </c>
      <c r="V20" t="str">
        <f t="shared" si="2"/>
        <v>ذرت خوشه ای (سورگم (</v>
      </c>
    </row>
    <row r="21" spans="2:22" x14ac:dyDescent="0.2">
      <c r="B21" t="s">
        <v>32</v>
      </c>
      <c r="C21" t="s">
        <v>33</v>
      </c>
      <c r="D21">
        <v>7.0701996734898909E-2</v>
      </c>
      <c r="E21">
        <v>1</v>
      </c>
      <c r="F21">
        <v>0</v>
      </c>
      <c r="G21">
        <v>0.66666666666666663</v>
      </c>
      <c r="H21">
        <v>0</v>
      </c>
      <c r="I21">
        <v>0.8</v>
      </c>
      <c r="J21">
        <v>3.8626609442060089E-2</v>
      </c>
      <c r="L21" s="2">
        <v>0.36585000000000001</v>
      </c>
      <c r="M21" s="2">
        <v>6.341463E-2</v>
      </c>
      <c r="N21" s="2">
        <v>0.22037039999999999</v>
      </c>
      <c r="O21" s="2">
        <v>2.1096669999999929E-2</v>
      </c>
      <c r="P21" s="2">
        <v>0</v>
      </c>
      <c r="Q21" s="2">
        <v>0</v>
      </c>
      <c r="R21" s="2">
        <v>0.32926830000000001</v>
      </c>
      <c r="T21">
        <f t="shared" si="0"/>
        <v>0.11606392019788046</v>
      </c>
      <c r="U21">
        <f t="shared" si="1"/>
        <v>31</v>
      </c>
      <c r="V21" t="str">
        <f t="shared" si="2"/>
        <v>یونجه</v>
      </c>
    </row>
    <row r="22" spans="2:22" x14ac:dyDescent="0.2">
      <c r="B22" t="s">
        <v>34</v>
      </c>
      <c r="C22" t="s">
        <v>35</v>
      </c>
      <c r="D22">
        <v>6.8190380509858095E-2</v>
      </c>
      <c r="E22">
        <v>0.33333333333333331</v>
      </c>
      <c r="F22">
        <v>0.7678571428571429</v>
      </c>
      <c r="G22">
        <v>0.66666666666666663</v>
      </c>
      <c r="H22">
        <v>0.91517342151811121</v>
      </c>
      <c r="I22">
        <v>0.6</v>
      </c>
      <c r="J22">
        <v>3.6909871244635191E-2</v>
      </c>
      <c r="L22" s="2">
        <v>0.36585000000000001</v>
      </c>
      <c r="M22" s="2">
        <v>0.1</v>
      </c>
      <c r="N22" s="2">
        <v>0</v>
      </c>
      <c r="O22" s="2">
        <v>0</v>
      </c>
      <c r="P22" s="2">
        <v>0</v>
      </c>
      <c r="Q22" s="2">
        <v>0.20488169999999994</v>
      </c>
      <c r="R22" s="2">
        <v>0.32926830000000001</v>
      </c>
      <c r="T22">
        <f t="shared" si="0"/>
        <v>0.1933630546008048</v>
      </c>
      <c r="U22">
        <f t="shared" si="1"/>
        <v>22</v>
      </c>
      <c r="V22" t="str">
        <f t="shared" si="2"/>
        <v>ذرت بذری</v>
      </c>
    </row>
    <row r="23" spans="2:22" x14ac:dyDescent="0.2">
      <c r="B23" t="s">
        <v>36</v>
      </c>
      <c r="C23" t="s">
        <v>37</v>
      </c>
      <c r="D23">
        <v>0.74883837749591864</v>
      </c>
      <c r="E23">
        <v>0.66666666666666663</v>
      </c>
      <c r="F23">
        <v>0.9821428571428571</v>
      </c>
      <c r="G23">
        <v>0</v>
      </c>
      <c r="H23">
        <v>0.98515727139890796</v>
      </c>
      <c r="I23">
        <v>0.8</v>
      </c>
      <c r="J23">
        <v>0.50214592274678116</v>
      </c>
      <c r="L23" s="2">
        <v>0.23323169999999999</v>
      </c>
      <c r="M23" s="2">
        <v>0.1</v>
      </c>
      <c r="N23" s="2">
        <v>0</v>
      </c>
      <c r="O23" s="2">
        <v>0.33750000000000002</v>
      </c>
      <c r="P23" s="2">
        <v>0</v>
      </c>
      <c r="Q23" s="2">
        <v>0</v>
      </c>
      <c r="R23" s="2">
        <v>0.32926830000000001</v>
      </c>
      <c r="T23">
        <f t="shared" si="0"/>
        <v>0.40666024881004548</v>
      </c>
      <c r="U23">
        <f t="shared" si="1"/>
        <v>3</v>
      </c>
      <c r="V23" t="str">
        <f t="shared" si="2"/>
        <v>خاکشیر</v>
      </c>
    </row>
    <row r="24" spans="2:22" x14ac:dyDescent="0.2">
      <c r="B24" t="s">
        <v>38</v>
      </c>
      <c r="C24" t="s">
        <v>39</v>
      </c>
      <c r="D24">
        <v>5.1864875047092807E-2</v>
      </c>
      <c r="E24">
        <v>0.33333333333333331</v>
      </c>
      <c r="F24">
        <v>0.9285714285714286</v>
      </c>
      <c r="G24">
        <v>0</v>
      </c>
      <c r="H24">
        <v>0.95516419287856646</v>
      </c>
      <c r="I24">
        <v>0.8</v>
      </c>
      <c r="J24">
        <v>2.575107296137339E-2</v>
      </c>
      <c r="L24" s="2">
        <v>0.26981706999999994</v>
      </c>
      <c r="M24" s="2">
        <v>6.341463E-2</v>
      </c>
      <c r="N24" s="2">
        <v>0</v>
      </c>
      <c r="O24" s="2">
        <v>0.33750000000000002</v>
      </c>
      <c r="P24" s="2">
        <v>0</v>
      </c>
      <c r="Q24" s="2">
        <v>0</v>
      </c>
      <c r="R24" s="2">
        <v>0.32926830000000001</v>
      </c>
      <c r="T24">
        <f t="shared" si="0"/>
        <v>4.3611250638290078E-2</v>
      </c>
      <c r="U24">
        <f t="shared" si="1"/>
        <v>43</v>
      </c>
      <c r="V24" t="str">
        <f t="shared" si="2"/>
        <v>هندوانه بذری</v>
      </c>
    </row>
    <row r="25" spans="2:22" x14ac:dyDescent="0.2">
      <c r="B25" t="s">
        <v>40</v>
      </c>
      <c r="C25" t="s">
        <v>41</v>
      </c>
      <c r="D25">
        <v>0.42232826824061281</v>
      </c>
      <c r="E25">
        <v>0.66666666666666663</v>
      </c>
      <c r="F25">
        <v>0.9464285714285714</v>
      </c>
      <c r="G25">
        <v>0</v>
      </c>
      <c r="H25">
        <v>0.91824963469968468</v>
      </c>
      <c r="I25">
        <v>0.6</v>
      </c>
      <c r="J25">
        <v>0.27896995708154504</v>
      </c>
      <c r="L25" s="2">
        <v>0.26981706999999994</v>
      </c>
      <c r="M25" s="2">
        <v>6.341463E-2</v>
      </c>
      <c r="N25" s="2">
        <v>0</v>
      </c>
      <c r="O25" s="2">
        <v>0.33750000000000002</v>
      </c>
      <c r="P25" s="2">
        <v>0</v>
      </c>
      <c r="Q25" s="2">
        <v>0</v>
      </c>
      <c r="R25" s="2">
        <v>0.32926830000000001</v>
      </c>
      <c r="T25">
        <f t="shared" si="0"/>
        <v>0.24808375943416949</v>
      </c>
      <c r="U25">
        <f t="shared" si="1"/>
        <v>16</v>
      </c>
      <c r="V25" t="str">
        <f t="shared" si="2"/>
        <v>افتا بگردان</v>
      </c>
    </row>
    <row r="26" spans="2:22" x14ac:dyDescent="0.2">
      <c r="B26" t="s">
        <v>42</v>
      </c>
      <c r="C26" t="s">
        <v>43</v>
      </c>
      <c r="D26">
        <v>0.3093055381137762</v>
      </c>
      <c r="E26">
        <v>0.66666666666666663</v>
      </c>
      <c r="F26">
        <v>0.9642857142857143</v>
      </c>
      <c r="G26">
        <v>0</v>
      </c>
      <c r="H26">
        <v>0.90363762208721066</v>
      </c>
      <c r="I26">
        <v>0.4</v>
      </c>
      <c r="J26">
        <v>0.20171673819742489</v>
      </c>
      <c r="L26" s="2">
        <v>0.26981706999999994</v>
      </c>
      <c r="M26" s="2">
        <v>6.341463E-2</v>
      </c>
      <c r="N26" s="2">
        <v>0</v>
      </c>
      <c r="O26" s="2">
        <v>0.33750000000000002</v>
      </c>
      <c r="P26" s="2">
        <v>0</v>
      </c>
      <c r="Q26" s="2">
        <v>0</v>
      </c>
      <c r="R26" s="2">
        <v>0.32926830000000001</v>
      </c>
      <c r="T26">
        <f t="shared" si="0"/>
        <v>0.19215126149644357</v>
      </c>
      <c r="U26">
        <f t="shared" si="1"/>
        <v>23</v>
      </c>
      <c r="V26" t="str">
        <f t="shared" si="2"/>
        <v>جارو</v>
      </c>
    </row>
    <row r="27" spans="2:22" x14ac:dyDescent="0.2">
      <c r="B27" t="s">
        <v>44</v>
      </c>
      <c r="C27" t="s">
        <v>45</v>
      </c>
      <c r="D27">
        <v>5.1864875047092807E-2</v>
      </c>
      <c r="E27">
        <v>0.33333333333333331</v>
      </c>
      <c r="F27">
        <v>0.9285714285714286</v>
      </c>
      <c r="G27">
        <v>0</v>
      </c>
      <c r="H27">
        <v>0.87287549027147582</v>
      </c>
      <c r="I27">
        <v>0.6</v>
      </c>
      <c r="J27">
        <v>0.58798283261802575</v>
      </c>
      <c r="L27" s="2">
        <v>0.36585000000000001</v>
      </c>
      <c r="M27" s="2">
        <v>0.1</v>
      </c>
      <c r="N27" s="2">
        <v>0</v>
      </c>
      <c r="O27" s="2">
        <v>0.33750000000000002</v>
      </c>
      <c r="P27" s="2">
        <v>0</v>
      </c>
      <c r="Q27" s="2">
        <v>0</v>
      </c>
      <c r="R27" s="2">
        <v>0.19664999999999999</v>
      </c>
      <c r="T27">
        <f t="shared" si="0"/>
        <v>0.16793492190364701</v>
      </c>
      <c r="U27">
        <f t="shared" si="1"/>
        <v>28</v>
      </c>
      <c r="V27" t="str">
        <f t="shared" si="2"/>
        <v>کدو بذری</v>
      </c>
    </row>
    <row r="28" spans="2:22" x14ac:dyDescent="0.2">
      <c r="B28" t="s">
        <v>46</v>
      </c>
      <c r="C28" t="s">
        <v>47</v>
      </c>
      <c r="D28">
        <v>7.4469421072460129E-2</v>
      </c>
      <c r="E28">
        <v>0.66666666666666663</v>
      </c>
      <c r="F28">
        <v>0.8214285714285714</v>
      </c>
      <c r="G28">
        <v>0.66666666666666663</v>
      </c>
      <c r="H28">
        <v>0.95516419287856646</v>
      </c>
      <c r="I28">
        <v>0.4</v>
      </c>
      <c r="J28">
        <v>4.1201716738197426E-2</v>
      </c>
      <c r="L28" s="2">
        <v>0.36585000000000001</v>
      </c>
      <c r="M28" s="2">
        <v>6.341463E-2</v>
      </c>
      <c r="N28" s="2">
        <v>0</v>
      </c>
      <c r="O28" s="2">
        <v>0</v>
      </c>
      <c r="P28" s="2">
        <v>0</v>
      </c>
      <c r="Q28" s="2">
        <v>0.24146706999999989</v>
      </c>
      <c r="R28" s="2">
        <v>0.32926830000000001</v>
      </c>
      <c r="T28">
        <f t="shared" si="0"/>
        <v>0.17967430492682732</v>
      </c>
      <c r="U28">
        <f t="shared" si="1"/>
        <v>25</v>
      </c>
      <c r="V28" s="4" t="str">
        <f t="shared" si="2"/>
        <v>جو</v>
      </c>
    </row>
    <row r="29" spans="2:22" x14ac:dyDescent="0.2">
      <c r="B29" t="s">
        <v>48</v>
      </c>
      <c r="C29" t="s">
        <v>49</v>
      </c>
      <c r="D29">
        <v>6.8190380509858095E-2</v>
      </c>
      <c r="E29">
        <v>0.66666666666666663</v>
      </c>
      <c r="F29">
        <v>0.7678571428571429</v>
      </c>
      <c r="G29">
        <v>0.66666666666666663</v>
      </c>
      <c r="H29">
        <v>0.91517342151811121</v>
      </c>
      <c r="I29">
        <v>0.6</v>
      </c>
      <c r="J29">
        <v>3.6909871244635191E-2</v>
      </c>
      <c r="L29" s="2">
        <v>0.36585000000000001</v>
      </c>
      <c r="M29" s="2">
        <v>6.341463E-2</v>
      </c>
      <c r="N29" s="2">
        <v>0</v>
      </c>
      <c r="O29" s="2">
        <v>0</v>
      </c>
      <c r="P29" s="2">
        <v>0</v>
      </c>
      <c r="Q29" s="2">
        <v>0.24146706999999989</v>
      </c>
      <c r="R29" s="2">
        <v>0.32926830000000001</v>
      </c>
      <c r="T29">
        <f t="shared" si="0"/>
        <v>0.22425736326747142</v>
      </c>
      <c r="U29">
        <f t="shared" si="1"/>
        <v>19</v>
      </c>
      <c r="V29" s="4" t="str">
        <f t="shared" si="2"/>
        <v>ذرت دانه ای</v>
      </c>
    </row>
    <row r="30" spans="2:22" x14ac:dyDescent="0.2">
      <c r="B30" t="s">
        <v>50</v>
      </c>
      <c r="C30" t="s">
        <v>51</v>
      </c>
      <c r="D30">
        <v>0.24651513248775586</v>
      </c>
      <c r="E30">
        <v>0.66666666666666663</v>
      </c>
      <c r="F30">
        <v>0.8035714285714286</v>
      </c>
      <c r="G30">
        <v>0.66666666666666663</v>
      </c>
      <c r="H30">
        <v>0.8636468507267554</v>
      </c>
      <c r="I30">
        <v>0.6</v>
      </c>
      <c r="J30">
        <v>0.15879828326180256</v>
      </c>
      <c r="L30" s="2">
        <v>0.36585000000000001</v>
      </c>
      <c r="M30" s="2">
        <v>6.341463E-2</v>
      </c>
      <c r="N30" s="2">
        <v>0</v>
      </c>
      <c r="O30" s="2">
        <v>0</v>
      </c>
      <c r="P30" s="2">
        <v>0</v>
      </c>
      <c r="Q30" s="2">
        <v>0.24146706999999989</v>
      </c>
      <c r="R30" s="2">
        <v>0.32926830000000001</v>
      </c>
      <c r="T30">
        <f t="shared" si="0"/>
        <v>0.32963146399317766</v>
      </c>
      <c r="U30">
        <f t="shared" si="1"/>
        <v>7</v>
      </c>
      <c r="V30" t="str">
        <f t="shared" si="2"/>
        <v>شلتوك</v>
      </c>
    </row>
    <row r="31" spans="2:22" x14ac:dyDescent="0.2">
      <c r="B31" t="s">
        <v>52</v>
      </c>
      <c r="C31" t="s">
        <v>53</v>
      </c>
      <c r="D31">
        <v>7.6981037297500943E-2</v>
      </c>
      <c r="E31">
        <v>0.66666666666666663</v>
      </c>
      <c r="F31">
        <v>0.8214285714285714</v>
      </c>
      <c r="G31">
        <v>0.66666666666666663</v>
      </c>
      <c r="H31">
        <v>0.94209028685687923</v>
      </c>
      <c r="I31">
        <v>0.4</v>
      </c>
      <c r="J31">
        <v>4.2918454935622317E-2</v>
      </c>
      <c r="L31" s="2">
        <v>0.36585000000000001</v>
      </c>
      <c r="M31" s="2">
        <v>6.341463E-2</v>
      </c>
      <c r="N31" s="2">
        <v>0</v>
      </c>
      <c r="O31" s="2">
        <v>0</v>
      </c>
      <c r="P31" s="2">
        <v>0</v>
      </c>
      <c r="Q31" s="2">
        <v>0.24146706999999989</v>
      </c>
      <c r="R31" s="2">
        <v>0.32926830000000001</v>
      </c>
      <c r="T31">
        <f t="shared" si="0"/>
        <v>0.18115844719056964</v>
      </c>
      <c r="U31">
        <f t="shared" si="1"/>
        <v>24</v>
      </c>
      <c r="V31" s="4" t="str">
        <f t="shared" si="2"/>
        <v>گندم</v>
      </c>
    </row>
    <row r="32" spans="2:22" x14ac:dyDescent="0.2">
      <c r="B32" t="s">
        <v>54</v>
      </c>
      <c r="C32" t="s">
        <v>55</v>
      </c>
      <c r="D32">
        <v>0.18372472686173552</v>
      </c>
      <c r="E32">
        <v>0.66666666666666663</v>
      </c>
      <c r="F32">
        <v>0.7857142857142857</v>
      </c>
      <c r="G32">
        <v>0.66666666666666663</v>
      </c>
      <c r="H32">
        <v>0.93824502037991231</v>
      </c>
      <c r="I32">
        <v>0</v>
      </c>
      <c r="J32">
        <v>0.11587982832618025</v>
      </c>
      <c r="L32" s="2">
        <v>9.4817070000000003E-2</v>
      </c>
      <c r="M32" s="2">
        <v>6.341463E-2</v>
      </c>
      <c r="N32" s="2">
        <v>0</v>
      </c>
      <c r="O32" s="2">
        <v>0</v>
      </c>
      <c r="P32" s="2">
        <v>0</v>
      </c>
      <c r="Q32" s="2">
        <v>0.51249999999999996</v>
      </c>
      <c r="R32" s="2">
        <v>0.32926830000000001</v>
      </c>
      <c r="T32">
        <f t="shared" si="0"/>
        <v>9.7852214364833268E-2</v>
      </c>
      <c r="U32">
        <f t="shared" si="1"/>
        <v>35</v>
      </c>
      <c r="V32" t="str">
        <f t="shared" si="2"/>
        <v>کلزا</v>
      </c>
    </row>
    <row r="33" spans="2:22" x14ac:dyDescent="0.2">
      <c r="B33" t="s">
        <v>56</v>
      </c>
      <c r="C33" t="s">
        <v>57</v>
      </c>
      <c r="D33">
        <v>1</v>
      </c>
      <c r="E33">
        <v>0.33333333333333331</v>
      </c>
      <c r="F33">
        <v>0.9642857142857143</v>
      </c>
      <c r="G33">
        <v>0</v>
      </c>
      <c r="H33">
        <v>0.91748058140429134</v>
      </c>
      <c r="I33">
        <v>0.8</v>
      </c>
      <c r="J33">
        <v>0.67381974248927035</v>
      </c>
      <c r="L33" s="2">
        <v>0</v>
      </c>
      <c r="M33" s="2">
        <v>0.1</v>
      </c>
      <c r="N33" s="2">
        <v>0</v>
      </c>
      <c r="O33" s="2">
        <v>0.33750000000000002</v>
      </c>
      <c r="P33" s="2">
        <v>0</v>
      </c>
      <c r="Q33" s="2">
        <v>0.2332316999999999</v>
      </c>
      <c r="R33" s="2">
        <v>0.32926830000000001</v>
      </c>
      <c r="T33">
        <f t="shared" si="0"/>
        <v>0.44178617444921309</v>
      </c>
      <c r="U33">
        <f t="shared" si="1"/>
        <v>1</v>
      </c>
      <c r="V33" t="str">
        <f t="shared" si="2"/>
        <v>کنجد</v>
      </c>
    </row>
    <row r="34" spans="2:22" x14ac:dyDescent="0.2">
      <c r="B34" t="s">
        <v>58</v>
      </c>
      <c r="C34" t="s">
        <v>59</v>
      </c>
      <c r="D34">
        <v>0.18372472686173552</v>
      </c>
      <c r="E34">
        <v>0.33333333333333331</v>
      </c>
      <c r="F34">
        <v>0.9642857142857143</v>
      </c>
      <c r="G34">
        <v>0</v>
      </c>
      <c r="H34">
        <v>0.91517342151811121</v>
      </c>
      <c r="I34">
        <v>0.8</v>
      </c>
      <c r="J34">
        <v>0.11587982832618025</v>
      </c>
      <c r="L34" s="2">
        <v>0.26981706999999994</v>
      </c>
      <c r="M34" s="2">
        <v>6.341463E-2</v>
      </c>
      <c r="N34" s="2">
        <v>0</v>
      </c>
      <c r="O34" s="2">
        <v>0.33750000000000002</v>
      </c>
      <c r="P34" s="2">
        <v>0</v>
      </c>
      <c r="Q34" s="2">
        <v>0</v>
      </c>
      <c r="R34" s="2">
        <v>0.32926830000000001</v>
      </c>
      <c r="T34">
        <f t="shared" si="0"/>
        <v>0.10886583156563698</v>
      </c>
      <c r="U34">
        <f t="shared" si="1"/>
        <v>33</v>
      </c>
      <c r="V34" t="str">
        <f t="shared" si="2"/>
        <v>گلرنگ</v>
      </c>
    </row>
    <row r="35" spans="2:22" x14ac:dyDescent="0.2">
      <c r="B35" t="s">
        <v>60</v>
      </c>
      <c r="C35" t="s">
        <v>61</v>
      </c>
      <c r="D35">
        <v>0.56046716061785762</v>
      </c>
      <c r="E35">
        <v>0.33333333333333331</v>
      </c>
      <c r="F35">
        <v>0.9107142857142857</v>
      </c>
      <c r="G35">
        <v>0</v>
      </c>
      <c r="H35">
        <v>0.39606244712758593</v>
      </c>
      <c r="I35">
        <v>1</v>
      </c>
      <c r="J35">
        <v>0.37339055793991416</v>
      </c>
      <c r="L35" s="2">
        <v>0.23323169999999999</v>
      </c>
      <c r="M35" s="2">
        <v>0.1</v>
      </c>
      <c r="N35" s="2">
        <v>0</v>
      </c>
      <c r="O35" s="2">
        <v>0.33750000000000002</v>
      </c>
      <c r="P35" s="2">
        <v>0</v>
      </c>
      <c r="Q35" s="2">
        <v>0</v>
      </c>
      <c r="R35" s="2">
        <v>0.32926830000000001</v>
      </c>
      <c r="T35">
        <f t="shared" si="0"/>
        <v>0.28699771624733633</v>
      </c>
      <c r="U35">
        <f t="shared" si="1"/>
        <v>10</v>
      </c>
      <c r="V35" t="str">
        <f t="shared" si="2"/>
        <v>شا ه دانه</v>
      </c>
    </row>
    <row r="36" spans="2:22" x14ac:dyDescent="0.2">
      <c r="B36" t="s">
        <v>62</v>
      </c>
      <c r="C36" t="s">
        <v>63</v>
      </c>
      <c r="D36">
        <v>2.6748712796684667E-2</v>
      </c>
      <c r="E36">
        <v>0.66666666666666663</v>
      </c>
      <c r="F36">
        <v>0.8392857142857143</v>
      </c>
      <c r="G36">
        <v>0.66666666666666663</v>
      </c>
      <c r="H36">
        <v>0.89479350919018685</v>
      </c>
      <c r="I36">
        <v>0.4</v>
      </c>
      <c r="J36">
        <v>8.5836909871244635E-3</v>
      </c>
      <c r="L36" s="2">
        <v>0.36585000000000001</v>
      </c>
      <c r="M36" s="2">
        <v>6.341463E-2</v>
      </c>
      <c r="N36" s="2">
        <v>0</v>
      </c>
      <c r="O36" s="2">
        <v>0</v>
      </c>
      <c r="P36" s="2">
        <v>0</v>
      </c>
      <c r="Q36" s="2">
        <v>0.24146706999999989</v>
      </c>
      <c r="R36" s="2">
        <v>0.32926830000000001</v>
      </c>
      <c r="T36">
        <f t="shared" si="0"/>
        <v>0.15147560191572285</v>
      </c>
      <c r="U36">
        <f t="shared" si="1"/>
        <v>30</v>
      </c>
      <c r="V36" s="4" t="str">
        <f t="shared" si="2"/>
        <v>چغندر قند</v>
      </c>
    </row>
    <row r="37" spans="2:22" x14ac:dyDescent="0.2">
      <c r="B37" t="s">
        <v>64</v>
      </c>
      <c r="C37" t="s">
        <v>65</v>
      </c>
      <c r="D37">
        <v>0.48511867386663315</v>
      </c>
      <c r="E37">
        <v>0.33333333333333331</v>
      </c>
      <c r="F37">
        <v>0.7857142857142857</v>
      </c>
      <c r="G37">
        <v>0</v>
      </c>
      <c r="H37">
        <v>0.916711528108898</v>
      </c>
      <c r="I37">
        <v>0.6</v>
      </c>
      <c r="J37">
        <v>0.32188841201716739</v>
      </c>
      <c r="L37" s="2">
        <v>0.23323169999999999</v>
      </c>
      <c r="M37" s="2">
        <v>0.1</v>
      </c>
      <c r="N37" s="2">
        <v>0</v>
      </c>
      <c r="O37" s="2">
        <v>0.33750000000000002</v>
      </c>
      <c r="P37" s="2">
        <v>0</v>
      </c>
      <c r="Q37" s="2">
        <v>0</v>
      </c>
      <c r="R37" s="2">
        <v>0.32926830000000001</v>
      </c>
      <c r="T37">
        <f t="shared" si="0"/>
        <v>0.25246603655558603</v>
      </c>
      <c r="U37">
        <f t="shared" si="1"/>
        <v>13</v>
      </c>
      <c r="V37" t="str">
        <f t="shared" si="2"/>
        <v>پنبه</v>
      </c>
    </row>
    <row r="38" spans="2:22" x14ac:dyDescent="0.2">
      <c r="B38" t="s">
        <v>66</v>
      </c>
      <c r="C38" t="s">
        <v>67</v>
      </c>
      <c r="D38">
        <v>0.6860479718698983</v>
      </c>
      <c r="E38">
        <v>0.33333333333333331</v>
      </c>
      <c r="F38">
        <v>0.875</v>
      </c>
      <c r="G38">
        <v>0</v>
      </c>
      <c r="H38">
        <v>1</v>
      </c>
      <c r="I38">
        <v>1</v>
      </c>
      <c r="J38">
        <v>0.45922746781115881</v>
      </c>
      <c r="L38" s="2">
        <v>0.23323169999999999</v>
      </c>
      <c r="M38" s="2">
        <v>0.1</v>
      </c>
      <c r="N38" s="2">
        <v>0</v>
      </c>
      <c r="O38" s="2">
        <v>0.33750000000000002</v>
      </c>
      <c r="P38" s="2">
        <v>0</v>
      </c>
      <c r="Q38" s="2">
        <v>0</v>
      </c>
      <c r="R38" s="2">
        <v>0.32926830000000001</v>
      </c>
      <c r="T38">
        <f t="shared" si="0"/>
        <v>0.34455051573358686</v>
      </c>
      <c r="U38">
        <f t="shared" si="1"/>
        <v>6</v>
      </c>
      <c r="V38" t="str">
        <f t="shared" si="2"/>
        <v>توتون و تنبا کو</v>
      </c>
    </row>
    <row r="39" spans="2:22" x14ac:dyDescent="0.2">
      <c r="B39" t="s">
        <v>68</v>
      </c>
      <c r="C39" t="s">
        <v>69</v>
      </c>
      <c r="D39">
        <v>0.87441918874795932</v>
      </c>
      <c r="E39">
        <v>1</v>
      </c>
      <c r="F39">
        <v>0.9464285714285714</v>
      </c>
      <c r="G39">
        <v>0.66666666666666663</v>
      </c>
      <c r="H39">
        <v>0.94024455894793513</v>
      </c>
      <c r="I39">
        <v>0.2</v>
      </c>
      <c r="J39">
        <v>0.58798283261802575</v>
      </c>
      <c r="L39" s="2">
        <v>0</v>
      </c>
      <c r="M39" s="2">
        <v>6.341463E-2</v>
      </c>
      <c r="N39" s="2">
        <v>0</v>
      </c>
      <c r="O39" s="2">
        <v>9.4817070000000031E-2</v>
      </c>
      <c r="P39" s="2">
        <v>0</v>
      </c>
      <c r="Q39" s="2">
        <v>0.51249999999999996</v>
      </c>
      <c r="R39" s="2">
        <v>0.32926830000000001</v>
      </c>
      <c r="T39">
        <f t="shared" si="0"/>
        <v>0.42273011772532187</v>
      </c>
      <c r="U39">
        <f t="shared" si="1"/>
        <v>2</v>
      </c>
      <c r="V39" t="str">
        <f t="shared" si="2"/>
        <v>منداب</v>
      </c>
    </row>
    <row r="40" spans="2:22" x14ac:dyDescent="0.2">
      <c r="B40" t="s">
        <v>70</v>
      </c>
      <c r="C40" t="s">
        <v>71</v>
      </c>
      <c r="D40">
        <v>0.49767675499183722</v>
      </c>
      <c r="E40">
        <v>0.66666666666666663</v>
      </c>
      <c r="F40">
        <v>1</v>
      </c>
      <c r="G40">
        <v>0</v>
      </c>
      <c r="H40">
        <v>0.97746673844497423</v>
      </c>
      <c r="I40">
        <v>1</v>
      </c>
      <c r="J40">
        <v>0.33047210300429186</v>
      </c>
      <c r="L40" s="2">
        <v>0.26981706999999994</v>
      </c>
      <c r="M40" s="2">
        <v>6.341463E-2</v>
      </c>
      <c r="N40" s="2">
        <v>0</v>
      </c>
      <c r="O40" s="2">
        <v>0.33750000000000002</v>
      </c>
      <c r="P40" s="2">
        <v>0</v>
      </c>
      <c r="Q40" s="2">
        <v>0</v>
      </c>
      <c r="R40" s="2">
        <v>0.32926830000000001</v>
      </c>
      <c r="T40">
        <f t="shared" si="0"/>
        <v>0.2853720913926534</v>
      </c>
      <c r="U40">
        <f t="shared" si="1"/>
        <v>11</v>
      </c>
      <c r="V40" t="str">
        <f t="shared" si="2"/>
        <v>نخود</v>
      </c>
    </row>
    <row r="41" spans="2:22" x14ac:dyDescent="0.2">
      <c r="B41" t="s">
        <v>72</v>
      </c>
      <c r="C41" t="s">
        <v>73</v>
      </c>
      <c r="D41">
        <v>0.56046716061785762</v>
      </c>
      <c r="E41">
        <v>0.66666666666666663</v>
      </c>
      <c r="F41">
        <v>0.8392857142857143</v>
      </c>
      <c r="G41">
        <v>0</v>
      </c>
      <c r="H41">
        <v>0.93670691378912563</v>
      </c>
      <c r="I41">
        <v>0.2</v>
      </c>
      <c r="J41">
        <v>0.37339055793991416</v>
      </c>
      <c r="L41" s="2">
        <v>0</v>
      </c>
      <c r="M41" s="2">
        <v>6.341463E-2</v>
      </c>
      <c r="N41" s="2">
        <v>0</v>
      </c>
      <c r="O41" s="2">
        <v>0.33750000000000002</v>
      </c>
      <c r="P41" s="2">
        <v>0</v>
      </c>
      <c r="Q41" s="2">
        <v>0.51249999999999996</v>
      </c>
      <c r="R41" s="2">
        <v>8.6585370000000023E-2</v>
      </c>
      <c r="T41">
        <f t="shared" si="0"/>
        <v>0.17710657961373391</v>
      </c>
      <c r="U41">
        <f t="shared" si="1"/>
        <v>26</v>
      </c>
      <c r="V41" t="str">
        <f t="shared" si="2"/>
        <v>با قالاخشک</v>
      </c>
    </row>
    <row r="42" spans="2:22" x14ac:dyDescent="0.2">
      <c r="B42" t="s">
        <v>74</v>
      </c>
      <c r="C42" t="s">
        <v>75</v>
      </c>
      <c r="D42">
        <v>0.56046716061785762</v>
      </c>
      <c r="E42">
        <v>0.66666666666666663</v>
      </c>
      <c r="F42">
        <v>1</v>
      </c>
      <c r="G42">
        <v>0</v>
      </c>
      <c r="H42">
        <v>0.98438821810351462</v>
      </c>
      <c r="I42">
        <v>1</v>
      </c>
      <c r="J42">
        <v>0.37339055793991416</v>
      </c>
      <c r="L42" s="2">
        <v>0.26981706999999994</v>
      </c>
      <c r="M42" s="2">
        <v>6.341463E-2</v>
      </c>
      <c r="N42" s="2">
        <v>0</v>
      </c>
      <c r="O42" s="2">
        <v>0.33750000000000002</v>
      </c>
      <c r="P42" s="2">
        <v>0</v>
      </c>
      <c r="Q42" s="2">
        <v>0</v>
      </c>
      <c r="R42" s="2">
        <v>0.32926830000000001</v>
      </c>
      <c r="T42">
        <f t="shared" si="0"/>
        <v>0.31644570135805672</v>
      </c>
      <c r="U42">
        <f t="shared" si="1"/>
        <v>8</v>
      </c>
      <c r="V42" t="str">
        <f t="shared" si="2"/>
        <v>عدس</v>
      </c>
    </row>
    <row r="43" spans="2:22" x14ac:dyDescent="0.2">
      <c r="B43" t="s">
        <v>76</v>
      </c>
      <c r="C43" t="s">
        <v>77</v>
      </c>
      <c r="D43">
        <v>0.47256059274142909</v>
      </c>
      <c r="E43">
        <v>0.66666666666666663</v>
      </c>
      <c r="F43">
        <v>0.9107142857142857</v>
      </c>
      <c r="G43">
        <v>0</v>
      </c>
      <c r="H43">
        <v>0.89533184649696229</v>
      </c>
      <c r="I43">
        <v>0.6</v>
      </c>
      <c r="J43">
        <v>1</v>
      </c>
      <c r="L43" s="2">
        <v>0.36585000000000001</v>
      </c>
      <c r="M43" s="2">
        <v>6.341463E-2</v>
      </c>
      <c r="N43" s="2">
        <v>0</v>
      </c>
      <c r="O43" s="2">
        <v>0.33750000000000002</v>
      </c>
      <c r="P43" s="2">
        <v>0</v>
      </c>
      <c r="Q43" s="2">
        <v>0.23323536999999994</v>
      </c>
      <c r="R43" s="2">
        <v>0</v>
      </c>
      <c r="T43">
        <f t="shared" si="0"/>
        <v>0.3551039348544518</v>
      </c>
      <c r="U43">
        <f t="shared" si="1"/>
        <v>5</v>
      </c>
      <c r="V43" t="str">
        <f t="shared" si="2"/>
        <v>لوبیا</v>
      </c>
    </row>
    <row r="44" spans="2:22" x14ac:dyDescent="0.2">
      <c r="B44" t="s">
        <v>78</v>
      </c>
      <c r="C44" t="s">
        <v>79</v>
      </c>
      <c r="D44">
        <v>0.66093180961949016</v>
      </c>
      <c r="E44">
        <v>0.66666666666666663</v>
      </c>
      <c r="F44">
        <v>0.8928571428571429</v>
      </c>
      <c r="G44">
        <v>0</v>
      </c>
      <c r="H44">
        <v>0.91401984157502114</v>
      </c>
      <c r="I44">
        <v>0.8</v>
      </c>
      <c r="J44">
        <v>0.44206008583690987</v>
      </c>
      <c r="L44" s="2">
        <v>0.26981706999999994</v>
      </c>
      <c r="M44" s="2">
        <v>6.341463E-2</v>
      </c>
      <c r="N44" s="2">
        <v>0</v>
      </c>
      <c r="O44" s="2">
        <v>0.33750000000000002</v>
      </c>
      <c r="P44" s="2">
        <v>0</v>
      </c>
      <c r="Q44" s="2">
        <v>0</v>
      </c>
      <c r="R44" s="2">
        <v>0.32926830000000001</v>
      </c>
      <c r="T44">
        <f t="shared" si="0"/>
        <v>0.36616347730270205</v>
      </c>
      <c r="U44">
        <f t="shared" si="1"/>
        <v>4</v>
      </c>
      <c r="V44" t="str">
        <f t="shared" si="2"/>
        <v>ماش</v>
      </c>
    </row>
    <row r="45" spans="2:22" x14ac:dyDescent="0.2">
      <c r="B45" t="s">
        <v>80</v>
      </c>
      <c r="C45" t="s">
        <v>81</v>
      </c>
      <c r="D45">
        <v>9.5818158985307045E-2</v>
      </c>
      <c r="E45">
        <v>0.33333333333333331</v>
      </c>
      <c r="F45">
        <v>0.8214285714285714</v>
      </c>
      <c r="G45">
        <v>0.66666666666666663</v>
      </c>
      <c r="H45">
        <v>0.86518495731754208</v>
      </c>
      <c r="I45">
        <v>0.8</v>
      </c>
      <c r="J45">
        <v>5.5793991416309016E-2</v>
      </c>
      <c r="L45" s="2">
        <v>0.36585000000000001</v>
      </c>
      <c r="M45" s="2">
        <v>0.1</v>
      </c>
      <c r="N45" s="2">
        <v>0</v>
      </c>
      <c r="O45" s="2">
        <v>0.20488169999999994</v>
      </c>
      <c r="P45" s="2">
        <v>0</v>
      </c>
      <c r="Q45" s="2">
        <v>0</v>
      </c>
      <c r="R45" s="2">
        <v>0.32926830000000001</v>
      </c>
      <c r="T45">
        <f t="shared" si="0"/>
        <v>0.22334739950197055</v>
      </c>
      <c r="U45">
        <f t="shared" si="1"/>
        <v>20</v>
      </c>
      <c r="V45" t="str">
        <f t="shared" si="2"/>
        <v>خیار</v>
      </c>
    </row>
    <row r="46" spans="2:22" x14ac:dyDescent="0.2">
      <c r="B46" t="s">
        <v>82</v>
      </c>
      <c r="C46" t="s">
        <v>83</v>
      </c>
      <c r="D46">
        <v>3.9306793921888739E-2</v>
      </c>
      <c r="E46">
        <v>0.33333333333333331</v>
      </c>
      <c r="F46">
        <v>0.8214285714285714</v>
      </c>
      <c r="G46">
        <v>0</v>
      </c>
      <c r="H46">
        <v>0.86518495731754208</v>
      </c>
      <c r="I46">
        <v>0.8</v>
      </c>
      <c r="J46">
        <v>1.7167381974248927E-2</v>
      </c>
      <c r="L46" s="2">
        <v>0.26981706999999994</v>
      </c>
      <c r="M46" s="2">
        <v>6.341463E-2</v>
      </c>
      <c r="N46" s="2">
        <v>0</v>
      </c>
      <c r="O46" s="2">
        <v>0.33750000000000002</v>
      </c>
      <c r="P46" s="2">
        <v>0</v>
      </c>
      <c r="Q46" s="2">
        <v>0</v>
      </c>
      <c r="R46" s="2">
        <v>0.32926830000000001</v>
      </c>
      <c r="T46">
        <f t="shared" si="0"/>
        <v>3.7396528645209412E-2</v>
      </c>
      <c r="U46">
        <f t="shared" si="1"/>
        <v>44</v>
      </c>
      <c r="V46" s="4" t="str">
        <f t="shared" si="2"/>
        <v>خربزه</v>
      </c>
    </row>
    <row r="47" spans="2:22" x14ac:dyDescent="0.2">
      <c r="B47" t="s">
        <v>84</v>
      </c>
      <c r="C47" t="s">
        <v>85</v>
      </c>
      <c r="D47">
        <v>9.5818158985307045E-2</v>
      </c>
      <c r="E47">
        <v>1</v>
      </c>
      <c r="F47">
        <v>0.8571428571428571</v>
      </c>
      <c r="G47">
        <v>0</v>
      </c>
      <c r="H47">
        <v>0.869030223794509</v>
      </c>
      <c r="I47">
        <v>0.8</v>
      </c>
      <c r="J47">
        <v>5.5793991416309016E-2</v>
      </c>
      <c r="L47" s="2">
        <v>0.26981706999999994</v>
      </c>
      <c r="M47" s="2">
        <v>6.341463E-2</v>
      </c>
      <c r="N47" s="2">
        <v>0</v>
      </c>
      <c r="O47" s="2">
        <v>0.33750000000000002</v>
      </c>
      <c r="P47" s="2">
        <v>0</v>
      </c>
      <c r="Q47" s="2">
        <v>0</v>
      </c>
      <c r="R47" s="2">
        <v>0.32926830000000001</v>
      </c>
      <c r="T47">
        <f t="shared" si="0"/>
        <v>0.10763919761407237</v>
      </c>
      <c r="U47">
        <f t="shared" si="1"/>
        <v>34</v>
      </c>
      <c r="V47" t="str">
        <f t="shared" si="2"/>
        <v>انواع کدو</v>
      </c>
    </row>
    <row r="48" spans="2:22" x14ac:dyDescent="0.2">
      <c r="B48" t="s">
        <v>86</v>
      </c>
      <c r="C48" t="s">
        <v>87</v>
      </c>
      <c r="D48">
        <v>3.6795177696847925E-2</v>
      </c>
      <c r="E48">
        <v>0.33333333333333331</v>
      </c>
      <c r="F48">
        <v>0.8214285714285714</v>
      </c>
      <c r="G48">
        <v>0</v>
      </c>
      <c r="H48">
        <v>0.86518495731754208</v>
      </c>
      <c r="I48">
        <v>0.8</v>
      </c>
      <c r="J48">
        <v>1.5450643776824034E-2</v>
      </c>
      <c r="L48" s="2">
        <v>0.26981706999999994</v>
      </c>
      <c r="M48" s="2">
        <v>6.341463E-2</v>
      </c>
      <c r="N48" s="2">
        <v>0</v>
      </c>
      <c r="O48" s="2">
        <v>0.33750000000000002</v>
      </c>
      <c r="P48" s="2">
        <v>0</v>
      </c>
      <c r="Q48" s="2">
        <v>0</v>
      </c>
      <c r="R48" s="2">
        <v>0.32926830000000001</v>
      </c>
      <c r="T48">
        <f t="shared" si="0"/>
        <v>3.6153584246593283E-2</v>
      </c>
      <c r="U48">
        <f t="shared" si="1"/>
        <v>45</v>
      </c>
      <c r="V48" t="str">
        <f t="shared" si="2"/>
        <v>هندوانه</v>
      </c>
    </row>
    <row r="49" spans="2:22" x14ac:dyDescent="0.2">
      <c r="B49" t="s">
        <v>88</v>
      </c>
      <c r="C49" t="s">
        <v>89</v>
      </c>
      <c r="D49">
        <v>7.6981037297500943E-2</v>
      </c>
      <c r="E49">
        <v>0.33333333333333331</v>
      </c>
      <c r="F49">
        <v>0.8214285714285714</v>
      </c>
      <c r="G49">
        <v>0</v>
      </c>
      <c r="H49">
        <v>0.88825655617934318</v>
      </c>
      <c r="I49">
        <v>1</v>
      </c>
      <c r="J49">
        <v>4.2918454935622317E-2</v>
      </c>
      <c r="L49" s="2">
        <v>0.26981706999999994</v>
      </c>
      <c r="M49" s="2">
        <v>6.341463E-2</v>
      </c>
      <c r="N49" s="2">
        <v>0</v>
      </c>
      <c r="O49" s="2">
        <v>0.33750000000000002</v>
      </c>
      <c r="P49" s="2">
        <v>0</v>
      </c>
      <c r="Q49" s="2">
        <v>0</v>
      </c>
      <c r="R49" s="2">
        <v>0.32926830000000001</v>
      </c>
      <c r="T49">
        <f t="shared" si="0"/>
        <v>5.6040694624451388E-2</v>
      </c>
      <c r="U49">
        <f t="shared" si="1"/>
        <v>41</v>
      </c>
      <c r="V49" t="str">
        <f t="shared" si="2"/>
        <v>طالبی</v>
      </c>
    </row>
    <row r="50" spans="2:22" x14ac:dyDescent="0.2">
      <c r="B50" t="s">
        <v>90</v>
      </c>
      <c r="C50" t="s">
        <v>91</v>
      </c>
      <c r="D50">
        <v>0.10837624011051111</v>
      </c>
      <c r="E50">
        <v>0.33333333333333331</v>
      </c>
      <c r="F50">
        <v>0.8928571428571429</v>
      </c>
      <c r="G50">
        <v>0</v>
      </c>
      <c r="H50">
        <v>0.86518495731754208</v>
      </c>
      <c r="I50">
        <v>0.6</v>
      </c>
      <c r="J50">
        <v>6.4377682403433473E-2</v>
      </c>
      <c r="L50" s="2">
        <v>0.26981706999999994</v>
      </c>
      <c r="M50" s="2">
        <v>6.341463E-2</v>
      </c>
      <c r="N50" s="2">
        <v>0</v>
      </c>
      <c r="O50" s="2">
        <v>0.33750000000000002</v>
      </c>
      <c r="P50" s="2">
        <v>0</v>
      </c>
      <c r="Q50" s="2">
        <v>0</v>
      </c>
      <c r="R50" s="2">
        <v>0.32926830000000001</v>
      </c>
      <c r="T50">
        <f t="shared" si="0"/>
        <v>7.1577499607153025E-2</v>
      </c>
      <c r="U50">
        <f t="shared" si="1"/>
        <v>37</v>
      </c>
      <c r="V50" t="str">
        <f t="shared" si="2"/>
        <v>بادمجان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2"/>
  <sheetViews>
    <sheetView tabSelected="1" topLeftCell="A5" zoomScale="120" zoomScaleNormal="120" workbookViewId="0">
      <selection activeCell="Q31" sqref="Q31"/>
    </sheetView>
  </sheetViews>
  <sheetFormatPr defaultRowHeight="14.25" x14ac:dyDescent="0.2"/>
  <cols>
    <col min="9" max="9" width="14" bestFit="1" customWidth="1"/>
    <col min="18" max="18" width="9.375" bestFit="1" customWidth="1"/>
  </cols>
  <sheetData>
    <row r="3" spans="1:12" x14ac:dyDescent="0.2">
      <c r="B3" t="s">
        <v>140</v>
      </c>
      <c r="C3" t="s">
        <v>141</v>
      </c>
      <c r="D3" t="s">
        <v>142</v>
      </c>
      <c r="E3" t="s">
        <v>143</v>
      </c>
      <c r="F3" t="s">
        <v>144</v>
      </c>
      <c r="G3" t="s">
        <v>145</v>
      </c>
      <c r="H3" t="s">
        <v>146</v>
      </c>
      <c r="I3" t="s">
        <v>147</v>
      </c>
      <c r="J3" t="s">
        <v>148</v>
      </c>
      <c r="K3" t="s">
        <v>149</v>
      </c>
      <c r="L3" t="s">
        <v>150</v>
      </c>
    </row>
    <row r="4" spans="1:12" x14ac:dyDescent="0.2">
      <c r="A4" t="s">
        <v>56</v>
      </c>
      <c r="B4">
        <v>1</v>
      </c>
      <c r="C4">
        <v>0.33333333333333331</v>
      </c>
      <c r="D4">
        <v>0.9642857142857143</v>
      </c>
      <c r="E4">
        <v>0</v>
      </c>
      <c r="F4">
        <v>0.91748058140429134</v>
      </c>
      <c r="G4">
        <v>0.8</v>
      </c>
      <c r="H4">
        <v>0.67381974248927035</v>
      </c>
      <c r="I4">
        <v>0.39287175229677623</v>
      </c>
      <c r="J4">
        <v>0.40910220212623027</v>
      </c>
      <c r="K4">
        <v>15</v>
      </c>
      <c r="L4">
        <v>14</v>
      </c>
    </row>
    <row r="5" spans="1:12" x14ac:dyDescent="0.2">
      <c r="A5" t="s">
        <v>62</v>
      </c>
      <c r="B5">
        <v>2.6748712796684667E-2</v>
      </c>
      <c r="C5">
        <v>0.66666666666666663</v>
      </c>
      <c r="D5">
        <v>0.8392857142857143</v>
      </c>
      <c r="E5">
        <v>0.66666666666666663</v>
      </c>
      <c r="F5">
        <v>0.89479350919018685</v>
      </c>
      <c r="G5">
        <v>0.4</v>
      </c>
      <c r="H5">
        <v>8.5836909871244635E-3</v>
      </c>
      <c r="I5">
        <v>0.40689894114916603</v>
      </c>
      <c r="J5">
        <v>0.40069112076090524</v>
      </c>
      <c r="K5">
        <v>14</v>
      </c>
      <c r="L5">
        <v>15</v>
      </c>
    </row>
    <row r="20" spans="1:13" x14ac:dyDescent="0.2">
      <c r="M20" s="10"/>
    </row>
    <row r="21" spans="1:13" x14ac:dyDescent="0.2">
      <c r="M21" s="10"/>
    </row>
    <row r="22" spans="1:13" x14ac:dyDescent="0.2">
      <c r="M22" s="10"/>
    </row>
    <row r="28" spans="1:13" x14ac:dyDescent="0.2">
      <c r="B28" t="s">
        <v>140</v>
      </c>
      <c r="C28" t="s">
        <v>141</v>
      </c>
      <c r="D28" t="s">
        <v>142</v>
      </c>
      <c r="E28" t="s">
        <v>143</v>
      </c>
      <c r="F28" t="s">
        <v>144</v>
      </c>
      <c r="G28" t="s">
        <v>145</v>
      </c>
      <c r="H28" t="s">
        <v>146</v>
      </c>
    </row>
    <row r="29" spans="1:13" x14ac:dyDescent="0.2">
      <c r="A29" t="s">
        <v>56</v>
      </c>
      <c r="B29">
        <v>1</v>
      </c>
      <c r="C29">
        <v>0.33333333333333331</v>
      </c>
      <c r="D29">
        <v>0.9642857142857143</v>
      </c>
      <c r="E29">
        <v>0</v>
      </c>
      <c r="F29">
        <v>0.91748058140429134</v>
      </c>
      <c r="G29">
        <v>0.8</v>
      </c>
      <c r="H29">
        <v>0.67381974248927035</v>
      </c>
      <c r="I29" t="s">
        <v>152</v>
      </c>
      <c r="K29">
        <v>15</v>
      </c>
      <c r="L29">
        <v>0.40910220212623027</v>
      </c>
      <c r="M29">
        <v>14</v>
      </c>
    </row>
    <row r="30" spans="1:13" x14ac:dyDescent="0.2">
      <c r="A30" t="s">
        <v>56</v>
      </c>
      <c r="B30">
        <v>6.2977021249999987E-2</v>
      </c>
      <c r="C30">
        <v>1.4809386250000001E-2</v>
      </c>
      <c r="D30">
        <v>1.2249625E-2</v>
      </c>
      <c r="E30">
        <v>0.50379248649999997</v>
      </c>
      <c r="F30">
        <v>6.8961355124999998E-2</v>
      </c>
      <c r="G30">
        <v>0.17955729874999998</v>
      </c>
      <c r="H30">
        <v>0.15765282712500001</v>
      </c>
      <c r="I30" t="s">
        <v>151</v>
      </c>
      <c r="K30">
        <v>14</v>
      </c>
      <c r="L30">
        <v>0.40069112076090524</v>
      </c>
      <c r="M30">
        <v>15</v>
      </c>
    </row>
    <row r="31" spans="1:13" x14ac:dyDescent="0.2">
      <c r="A31" t="s">
        <v>62</v>
      </c>
      <c r="B31">
        <v>2.6748712796684667E-2</v>
      </c>
      <c r="C31">
        <v>0.66666666666666663</v>
      </c>
      <c r="D31">
        <v>0.8392857142857143</v>
      </c>
      <c r="E31">
        <v>0.66666666666666663</v>
      </c>
      <c r="F31">
        <v>0.89479350919018685</v>
      </c>
      <c r="G31">
        <v>0.4</v>
      </c>
      <c r="H31">
        <v>8.5836909871244635E-3</v>
      </c>
      <c r="I31" t="s">
        <v>152</v>
      </c>
    </row>
    <row r="32" spans="1:13" x14ac:dyDescent="0.2">
      <c r="A32" t="s">
        <v>62</v>
      </c>
      <c r="B32">
        <v>0.17035812375000001</v>
      </c>
      <c r="C32">
        <v>1.0236215E-2</v>
      </c>
      <c r="D32">
        <v>1.2249625E-2</v>
      </c>
      <c r="E32">
        <v>0.34989993250000001</v>
      </c>
      <c r="F32">
        <v>6.7016870124999989E-2</v>
      </c>
      <c r="G32">
        <v>0.2264965075</v>
      </c>
      <c r="H32">
        <v>0.16374272612500002</v>
      </c>
      <c r="I32" t="s">
        <v>151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H48"/>
  <sheetViews>
    <sheetView workbookViewId="0">
      <selection activeCell="A5" sqref="A5"/>
    </sheetView>
  </sheetViews>
  <sheetFormatPr defaultRowHeight="14.25" x14ac:dyDescent="0.2"/>
  <cols>
    <col min="3" max="3" width="4" bestFit="1" customWidth="1"/>
    <col min="4" max="4" width="19.625" bestFit="1" customWidth="1"/>
    <col min="8" max="8" width="7" customWidth="1"/>
  </cols>
  <sheetData>
    <row r="1" spans="3:34" ht="21" x14ac:dyDescent="0.6">
      <c r="E1" s="24" t="s">
        <v>116</v>
      </c>
      <c r="F1" s="24"/>
      <c r="G1" s="25" t="s">
        <v>118</v>
      </c>
      <c r="H1" s="25"/>
      <c r="I1" s="25"/>
      <c r="J1" s="25"/>
      <c r="K1" s="16" t="s">
        <v>117</v>
      </c>
      <c r="L1" s="16"/>
      <c r="M1" s="16"/>
      <c r="N1" s="16"/>
      <c r="O1" s="26" t="s">
        <v>119</v>
      </c>
      <c r="P1" s="26"/>
      <c r="Q1" s="26"/>
      <c r="R1" s="26"/>
      <c r="S1" s="27" t="s">
        <v>120</v>
      </c>
      <c r="T1" s="27"/>
      <c r="U1" s="27"/>
      <c r="V1" s="27"/>
      <c r="W1" s="17" t="s">
        <v>121</v>
      </c>
      <c r="X1" s="17"/>
      <c r="Y1" s="17"/>
      <c r="Z1" s="17"/>
      <c r="AC1" s="14" t="s">
        <v>123</v>
      </c>
      <c r="AD1" s="14"/>
      <c r="AF1" s="16" t="s">
        <v>124</v>
      </c>
      <c r="AG1" s="16"/>
      <c r="AH1" s="16"/>
    </row>
    <row r="2" spans="3:34" x14ac:dyDescent="0.2">
      <c r="E2" s="18" t="s">
        <v>112</v>
      </c>
      <c r="F2" s="18"/>
      <c r="G2" s="19" t="s">
        <v>113</v>
      </c>
      <c r="H2" s="19"/>
      <c r="I2" s="19"/>
      <c r="J2" s="19"/>
      <c r="K2" s="20" t="s">
        <v>114</v>
      </c>
      <c r="L2" s="20"/>
      <c r="M2" s="20"/>
      <c r="N2" s="20"/>
      <c r="O2" s="21" t="s">
        <v>115</v>
      </c>
      <c r="P2" s="21"/>
      <c r="Q2" s="21"/>
      <c r="R2" s="21"/>
      <c r="S2" s="22" t="s">
        <v>110</v>
      </c>
      <c r="T2" s="22"/>
      <c r="U2" s="22"/>
      <c r="V2" s="22"/>
      <c r="W2" s="23" t="s">
        <v>111</v>
      </c>
      <c r="X2" s="23"/>
      <c r="Y2" s="23"/>
      <c r="Z2" s="23"/>
      <c r="AC2" s="15"/>
      <c r="AD2" s="15"/>
      <c r="AF2" s="15"/>
      <c r="AG2" s="15"/>
      <c r="AH2" s="15"/>
    </row>
    <row r="3" spans="3:34" ht="18" x14ac:dyDescent="0.4">
      <c r="C3" t="s">
        <v>0</v>
      </c>
      <c r="D3" s="5" t="s">
        <v>122</v>
      </c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3"/>
      <c r="X3" s="13"/>
      <c r="Y3" s="13"/>
      <c r="Z3" s="13"/>
    </row>
    <row r="4" spans="3:34" ht="18" x14ac:dyDescent="0.4">
      <c r="C4" t="s">
        <v>2</v>
      </c>
      <c r="D4" s="5" t="s">
        <v>3</v>
      </c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3"/>
      <c r="X4" s="13"/>
      <c r="Y4" s="13"/>
      <c r="Z4" s="13"/>
    </row>
    <row r="5" spans="3:34" ht="18" x14ac:dyDescent="0.4">
      <c r="C5" t="s">
        <v>4</v>
      </c>
      <c r="D5" s="5" t="s">
        <v>5</v>
      </c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3"/>
      <c r="X5" s="13"/>
      <c r="Y5" s="13"/>
      <c r="Z5" s="13"/>
    </row>
    <row r="6" spans="3:34" ht="18" x14ac:dyDescent="0.4">
      <c r="C6" t="s">
        <v>6</v>
      </c>
      <c r="D6" s="5" t="s">
        <v>7</v>
      </c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3"/>
      <c r="X6" s="13"/>
      <c r="Y6" s="13"/>
      <c r="Z6" s="13"/>
    </row>
    <row r="7" spans="3:34" ht="18" x14ac:dyDescent="0.4">
      <c r="C7" t="s">
        <v>8</v>
      </c>
      <c r="D7" s="5" t="s">
        <v>9</v>
      </c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3"/>
      <c r="X7" s="13"/>
      <c r="Y7" s="13"/>
      <c r="Z7" s="13"/>
    </row>
    <row r="8" spans="3:34" ht="18" x14ac:dyDescent="0.4">
      <c r="C8" t="s">
        <v>10</v>
      </c>
      <c r="D8" s="5" t="s">
        <v>11</v>
      </c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3"/>
      <c r="X8" s="13"/>
      <c r="Y8" s="13"/>
      <c r="Z8" s="13"/>
    </row>
    <row r="9" spans="3:34" ht="18" x14ac:dyDescent="0.4">
      <c r="C9" t="s">
        <v>12</v>
      </c>
      <c r="D9" s="5" t="s">
        <v>13</v>
      </c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3"/>
      <c r="X9" s="13"/>
      <c r="Y9" s="13"/>
      <c r="Z9" s="13"/>
    </row>
    <row r="10" spans="3:34" ht="18" x14ac:dyDescent="0.4">
      <c r="C10" t="s">
        <v>14</v>
      </c>
      <c r="D10" s="5" t="s">
        <v>15</v>
      </c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3"/>
      <c r="X10" s="13"/>
      <c r="Y10" s="13"/>
      <c r="Z10" s="13"/>
    </row>
    <row r="11" spans="3:34" ht="18" x14ac:dyDescent="0.4">
      <c r="C11" t="s">
        <v>16</v>
      </c>
      <c r="D11" s="5" t="s">
        <v>17</v>
      </c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3"/>
      <c r="X11" s="13"/>
      <c r="Y11" s="13"/>
      <c r="Z11" s="13"/>
    </row>
    <row r="12" spans="3:34" ht="18" x14ac:dyDescent="0.4">
      <c r="C12" t="s">
        <v>18</v>
      </c>
      <c r="D12" s="5" t="s">
        <v>19</v>
      </c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3"/>
      <c r="X12" s="13"/>
      <c r="Y12" s="13"/>
      <c r="Z12" s="13"/>
    </row>
    <row r="13" spans="3:34" ht="18" x14ac:dyDescent="0.4">
      <c r="C13" t="s">
        <v>20</v>
      </c>
      <c r="D13" s="5" t="s">
        <v>21</v>
      </c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3"/>
      <c r="X13" s="13"/>
      <c r="Y13" s="13"/>
      <c r="Z13" s="13"/>
    </row>
    <row r="14" spans="3:34" ht="18" x14ac:dyDescent="0.4">
      <c r="C14" t="s">
        <v>22</v>
      </c>
      <c r="D14" s="5" t="s">
        <v>23</v>
      </c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3"/>
      <c r="X14" s="13"/>
      <c r="Y14" s="13"/>
      <c r="Z14" s="13"/>
    </row>
    <row r="15" spans="3:34" ht="18" x14ac:dyDescent="0.4">
      <c r="C15" t="s">
        <v>24</v>
      </c>
      <c r="D15" s="5" t="s">
        <v>25</v>
      </c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3"/>
      <c r="X15" s="13"/>
      <c r="Y15" s="13"/>
      <c r="Z15" s="13"/>
    </row>
    <row r="16" spans="3:34" ht="18" x14ac:dyDescent="0.4">
      <c r="C16" t="s">
        <v>26</v>
      </c>
      <c r="D16" s="5" t="s">
        <v>27</v>
      </c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3"/>
      <c r="X16" s="13"/>
      <c r="Y16" s="13"/>
      <c r="Z16" s="13"/>
    </row>
    <row r="17" spans="3:26" ht="18" x14ac:dyDescent="0.4">
      <c r="C17" t="s">
        <v>28</v>
      </c>
      <c r="D17" s="5" t="s">
        <v>29</v>
      </c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3"/>
      <c r="X17" s="13"/>
      <c r="Y17" s="13"/>
      <c r="Z17" s="13"/>
    </row>
    <row r="18" spans="3:26" ht="18" x14ac:dyDescent="0.4">
      <c r="C18" t="s">
        <v>30</v>
      </c>
      <c r="D18" s="5" t="s">
        <v>31</v>
      </c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3"/>
      <c r="X18" s="13"/>
      <c r="Y18" s="13"/>
      <c r="Z18" s="13"/>
    </row>
    <row r="19" spans="3:26" ht="18" x14ac:dyDescent="0.4">
      <c r="C19" t="s">
        <v>32</v>
      </c>
      <c r="D19" s="5" t="s">
        <v>33</v>
      </c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3"/>
      <c r="X19" s="13"/>
      <c r="Y19" s="13"/>
      <c r="Z19" s="13"/>
    </row>
    <row r="20" spans="3:26" ht="18" x14ac:dyDescent="0.4">
      <c r="C20" t="s">
        <v>34</v>
      </c>
      <c r="D20" s="5" t="s">
        <v>35</v>
      </c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3"/>
      <c r="X20" s="13"/>
      <c r="Y20" s="13"/>
      <c r="Z20" s="13"/>
    </row>
    <row r="21" spans="3:26" ht="18" x14ac:dyDescent="0.4">
      <c r="C21" t="s">
        <v>36</v>
      </c>
      <c r="D21" s="5" t="s">
        <v>37</v>
      </c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3"/>
      <c r="X21" s="13"/>
      <c r="Y21" s="13"/>
      <c r="Z21" s="13"/>
    </row>
    <row r="22" spans="3:26" ht="18" x14ac:dyDescent="0.4">
      <c r="C22" t="s">
        <v>38</v>
      </c>
      <c r="D22" s="5" t="s">
        <v>39</v>
      </c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3"/>
      <c r="X22" s="13"/>
      <c r="Y22" s="13"/>
      <c r="Z22" s="13"/>
    </row>
    <row r="23" spans="3:26" ht="18" x14ac:dyDescent="0.4">
      <c r="C23" t="s">
        <v>40</v>
      </c>
      <c r="D23" s="5" t="s">
        <v>41</v>
      </c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3"/>
      <c r="X23" s="13"/>
      <c r="Y23" s="13"/>
      <c r="Z23" s="13"/>
    </row>
    <row r="24" spans="3:26" ht="18" x14ac:dyDescent="0.4">
      <c r="C24" t="s">
        <v>42</v>
      </c>
      <c r="D24" s="5" t="s">
        <v>43</v>
      </c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3"/>
      <c r="X24" s="13"/>
      <c r="Y24" s="13"/>
      <c r="Z24" s="13"/>
    </row>
    <row r="25" spans="3:26" ht="18" x14ac:dyDescent="0.4">
      <c r="C25" t="s">
        <v>44</v>
      </c>
      <c r="D25" s="5" t="s">
        <v>45</v>
      </c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3"/>
      <c r="X25" s="13"/>
      <c r="Y25" s="13"/>
      <c r="Z25" s="13"/>
    </row>
    <row r="26" spans="3:26" ht="18" x14ac:dyDescent="0.4">
      <c r="C26" t="s">
        <v>46</v>
      </c>
      <c r="D26" s="5" t="s">
        <v>47</v>
      </c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3"/>
      <c r="X26" s="13"/>
      <c r="Y26" s="13"/>
      <c r="Z26" s="13"/>
    </row>
    <row r="27" spans="3:26" ht="18" x14ac:dyDescent="0.4">
      <c r="C27" t="s">
        <v>48</v>
      </c>
      <c r="D27" s="5" t="s">
        <v>49</v>
      </c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3"/>
      <c r="X27" s="13"/>
      <c r="Y27" s="13"/>
      <c r="Z27" s="13"/>
    </row>
    <row r="28" spans="3:26" ht="18" x14ac:dyDescent="0.4">
      <c r="C28" t="s">
        <v>50</v>
      </c>
      <c r="D28" s="5" t="s">
        <v>51</v>
      </c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3"/>
      <c r="X28" s="13"/>
      <c r="Y28" s="13"/>
      <c r="Z28" s="13"/>
    </row>
    <row r="29" spans="3:26" ht="18" x14ac:dyDescent="0.4">
      <c r="C29" t="s">
        <v>52</v>
      </c>
      <c r="D29" s="5" t="s">
        <v>53</v>
      </c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3"/>
      <c r="X29" s="13"/>
      <c r="Y29" s="13"/>
      <c r="Z29" s="13"/>
    </row>
    <row r="30" spans="3:26" ht="18" x14ac:dyDescent="0.4">
      <c r="C30" t="s">
        <v>54</v>
      </c>
      <c r="D30" s="5" t="s">
        <v>55</v>
      </c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3"/>
      <c r="X30" s="13"/>
      <c r="Y30" s="13"/>
      <c r="Z30" s="13"/>
    </row>
    <row r="31" spans="3:26" ht="18" x14ac:dyDescent="0.4">
      <c r="C31" t="s">
        <v>56</v>
      </c>
      <c r="D31" s="5" t="s">
        <v>57</v>
      </c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3"/>
      <c r="X31" s="13"/>
      <c r="Y31" s="13"/>
      <c r="Z31" s="13"/>
    </row>
    <row r="32" spans="3:26" ht="18" x14ac:dyDescent="0.4">
      <c r="C32" t="s">
        <v>58</v>
      </c>
      <c r="D32" s="5" t="s">
        <v>59</v>
      </c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3"/>
      <c r="X32" s="13"/>
      <c r="Y32" s="13"/>
      <c r="Z32" s="13"/>
    </row>
    <row r="33" spans="3:26" ht="18" x14ac:dyDescent="0.4">
      <c r="C33" t="s">
        <v>60</v>
      </c>
      <c r="D33" s="5" t="s">
        <v>61</v>
      </c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3"/>
      <c r="X33" s="13"/>
      <c r="Y33" s="13"/>
      <c r="Z33" s="13"/>
    </row>
    <row r="34" spans="3:26" ht="18" x14ac:dyDescent="0.4">
      <c r="C34" t="s">
        <v>62</v>
      </c>
      <c r="D34" s="5" t="s">
        <v>63</v>
      </c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3"/>
      <c r="X34" s="13"/>
      <c r="Y34" s="13"/>
      <c r="Z34" s="13"/>
    </row>
    <row r="35" spans="3:26" ht="18" x14ac:dyDescent="0.4">
      <c r="C35" t="s">
        <v>64</v>
      </c>
      <c r="D35" s="5" t="s">
        <v>65</v>
      </c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3"/>
      <c r="X35" s="13"/>
      <c r="Y35" s="13"/>
      <c r="Z35" s="13"/>
    </row>
    <row r="36" spans="3:26" ht="18" x14ac:dyDescent="0.4">
      <c r="C36" t="s">
        <v>66</v>
      </c>
      <c r="D36" s="5" t="s">
        <v>67</v>
      </c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3"/>
      <c r="X36" s="13"/>
      <c r="Y36" s="13"/>
      <c r="Z36" s="13"/>
    </row>
    <row r="37" spans="3:26" ht="18" x14ac:dyDescent="0.4">
      <c r="C37" t="s">
        <v>68</v>
      </c>
      <c r="D37" s="5" t="s">
        <v>69</v>
      </c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3"/>
      <c r="X37" s="13"/>
      <c r="Y37" s="13"/>
      <c r="Z37" s="13"/>
    </row>
    <row r="38" spans="3:26" ht="18" x14ac:dyDescent="0.4">
      <c r="C38" t="s">
        <v>70</v>
      </c>
      <c r="D38" s="5" t="s">
        <v>71</v>
      </c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3"/>
      <c r="X38" s="13"/>
      <c r="Y38" s="13"/>
      <c r="Z38" s="13"/>
    </row>
    <row r="39" spans="3:26" ht="18" x14ac:dyDescent="0.4">
      <c r="C39" t="s">
        <v>72</v>
      </c>
      <c r="D39" s="5" t="s">
        <v>73</v>
      </c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3"/>
      <c r="X39" s="13"/>
      <c r="Y39" s="13"/>
      <c r="Z39" s="13"/>
    </row>
    <row r="40" spans="3:26" ht="18" x14ac:dyDescent="0.4">
      <c r="C40" t="s">
        <v>74</v>
      </c>
      <c r="D40" s="5" t="s">
        <v>75</v>
      </c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3"/>
      <c r="X40" s="13"/>
      <c r="Y40" s="13"/>
      <c r="Z40" s="13"/>
    </row>
    <row r="41" spans="3:26" ht="18" x14ac:dyDescent="0.4">
      <c r="C41" t="s">
        <v>76</v>
      </c>
      <c r="D41" s="5" t="s">
        <v>77</v>
      </c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3"/>
      <c r="X41" s="13"/>
      <c r="Y41" s="13"/>
      <c r="Z41" s="13"/>
    </row>
    <row r="42" spans="3:26" ht="18" x14ac:dyDescent="0.4">
      <c r="C42" t="s">
        <v>78</v>
      </c>
      <c r="D42" s="5" t="s">
        <v>79</v>
      </c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3"/>
      <c r="X42" s="13"/>
      <c r="Y42" s="13"/>
      <c r="Z42" s="13"/>
    </row>
    <row r="43" spans="3:26" ht="18" x14ac:dyDescent="0.4">
      <c r="C43" t="s">
        <v>80</v>
      </c>
      <c r="D43" s="5" t="s">
        <v>81</v>
      </c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3"/>
      <c r="X43" s="13"/>
      <c r="Y43" s="13"/>
      <c r="Z43" s="13"/>
    </row>
    <row r="44" spans="3:26" ht="18" x14ac:dyDescent="0.4">
      <c r="C44" t="s">
        <v>82</v>
      </c>
      <c r="D44" s="5" t="s">
        <v>83</v>
      </c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3"/>
      <c r="X44" s="13"/>
      <c r="Y44" s="13"/>
      <c r="Z44" s="13"/>
    </row>
    <row r="45" spans="3:26" ht="18" x14ac:dyDescent="0.4">
      <c r="C45" t="s">
        <v>84</v>
      </c>
      <c r="D45" s="5" t="s">
        <v>85</v>
      </c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3"/>
      <c r="X45" s="13"/>
      <c r="Y45" s="13"/>
      <c r="Z45" s="13"/>
    </row>
    <row r="46" spans="3:26" ht="18" x14ac:dyDescent="0.4">
      <c r="C46" t="s">
        <v>86</v>
      </c>
      <c r="D46" s="5" t="s">
        <v>87</v>
      </c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3"/>
      <c r="X46" s="13"/>
      <c r="Y46" s="13"/>
      <c r="Z46" s="13"/>
    </row>
    <row r="47" spans="3:26" ht="18" x14ac:dyDescent="0.4">
      <c r="C47" t="s">
        <v>88</v>
      </c>
      <c r="D47" s="5" t="s">
        <v>89</v>
      </c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3"/>
      <c r="X47" s="13"/>
      <c r="Y47" s="13"/>
      <c r="Z47" s="13"/>
    </row>
    <row r="48" spans="3:26" ht="18" x14ac:dyDescent="0.4">
      <c r="C48" t="s">
        <v>90</v>
      </c>
      <c r="D48" s="5" t="s">
        <v>91</v>
      </c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3"/>
      <c r="X48" s="13"/>
      <c r="Y48" s="13"/>
      <c r="Z48" s="13"/>
    </row>
  </sheetData>
  <mergeCells count="292">
    <mergeCell ref="W1:Z1"/>
    <mergeCell ref="E2:F2"/>
    <mergeCell ref="G2:J2"/>
    <mergeCell ref="K2:N2"/>
    <mergeCell ref="O2:R2"/>
    <mergeCell ref="S2:V2"/>
    <mergeCell ref="W2:Z2"/>
    <mergeCell ref="E1:F1"/>
    <mergeCell ref="G1:J1"/>
    <mergeCell ref="K1:N1"/>
    <mergeCell ref="O1:R1"/>
    <mergeCell ref="S1:V1"/>
    <mergeCell ref="E3:F3"/>
    <mergeCell ref="E4:F4"/>
    <mergeCell ref="E5:F5"/>
    <mergeCell ref="E6:F6"/>
    <mergeCell ref="E7:F7"/>
    <mergeCell ref="E8:F8"/>
    <mergeCell ref="E9:F9"/>
    <mergeCell ref="E10:F10"/>
    <mergeCell ref="E11:F11"/>
    <mergeCell ref="E18:F18"/>
    <mergeCell ref="E19:F19"/>
    <mergeCell ref="E20:F20"/>
    <mergeCell ref="E21:F21"/>
    <mergeCell ref="E22:F22"/>
    <mergeCell ref="E23:F23"/>
    <mergeCell ref="E12:F12"/>
    <mergeCell ref="E13:F13"/>
    <mergeCell ref="E14:F14"/>
    <mergeCell ref="E15:F15"/>
    <mergeCell ref="E16:F16"/>
    <mergeCell ref="E17:F17"/>
    <mergeCell ref="E33:F33"/>
    <mergeCell ref="E34:F34"/>
    <mergeCell ref="E35:F35"/>
    <mergeCell ref="E24:F24"/>
    <mergeCell ref="E25:F25"/>
    <mergeCell ref="E26:F26"/>
    <mergeCell ref="E27:F27"/>
    <mergeCell ref="E28:F28"/>
    <mergeCell ref="E29:F29"/>
    <mergeCell ref="E48:F48"/>
    <mergeCell ref="G3:J3"/>
    <mergeCell ref="G4:J4"/>
    <mergeCell ref="G5:J5"/>
    <mergeCell ref="G6:J6"/>
    <mergeCell ref="G7:J7"/>
    <mergeCell ref="G8:J8"/>
    <mergeCell ref="G10:J10"/>
    <mergeCell ref="G9:J9"/>
    <mergeCell ref="E42:F42"/>
    <mergeCell ref="E43:F43"/>
    <mergeCell ref="E44:F44"/>
    <mergeCell ref="E45:F45"/>
    <mergeCell ref="E46:F46"/>
    <mergeCell ref="E47:F47"/>
    <mergeCell ref="E36:F36"/>
    <mergeCell ref="E37:F37"/>
    <mergeCell ref="E38:F38"/>
    <mergeCell ref="E39:F39"/>
    <mergeCell ref="E40:F40"/>
    <mergeCell ref="E41:F41"/>
    <mergeCell ref="E30:F30"/>
    <mergeCell ref="E31:F31"/>
    <mergeCell ref="E32:F32"/>
    <mergeCell ref="G17:J17"/>
    <mergeCell ref="G18:J18"/>
    <mergeCell ref="G19:J19"/>
    <mergeCell ref="G20:J20"/>
    <mergeCell ref="G21:J21"/>
    <mergeCell ref="G22:J22"/>
    <mergeCell ref="G11:J11"/>
    <mergeCell ref="G12:J12"/>
    <mergeCell ref="G13:J13"/>
    <mergeCell ref="G14:J14"/>
    <mergeCell ref="G15:J15"/>
    <mergeCell ref="G16:J16"/>
    <mergeCell ref="G31:J31"/>
    <mergeCell ref="G32:J32"/>
    <mergeCell ref="G33:J33"/>
    <mergeCell ref="G34:J34"/>
    <mergeCell ref="G23:J23"/>
    <mergeCell ref="G24:J24"/>
    <mergeCell ref="G25:J25"/>
    <mergeCell ref="G26:J26"/>
    <mergeCell ref="G27:J27"/>
    <mergeCell ref="G28:J28"/>
    <mergeCell ref="G47:J47"/>
    <mergeCell ref="G48:J48"/>
    <mergeCell ref="K3:N3"/>
    <mergeCell ref="K4:N4"/>
    <mergeCell ref="K5:N5"/>
    <mergeCell ref="K6:N6"/>
    <mergeCell ref="K7:N7"/>
    <mergeCell ref="K8:N8"/>
    <mergeCell ref="K9:N9"/>
    <mergeCell ref="K10:N10"/>
    <mergeCell ref="G41:J41"/>
    <mergeCell ref="G42:J42"/>
    <mergeCell ref="G43:J43"/>
    <mergeCell ref="G44:J44"/>
    <mergeCell ref="G45:J45"/>
    <mergeCell ref="G46:J46"/>
    <mergeCell ref="G35:J35"/>
    <mergeCell ref="G36:J36"/>
    <mergeCell ref="G37:J37"/>
    <mergeCell ref="G38:J38"/>
    <mergeCell ref="G39:J39"/>
    <mergeCell ref="G40:J40"/>
    <mergeCell ref="G29:J29"/>
    <mergeCell ref="G30:J30"/>
    <mergeCell ref="K17:N17"/>
    <mergeCell ref="K18:N18"/>
    <mergeCell ref="K19:N19"/>
    <mergeCell ref="K20:N20"/>
    <mergeCell ref="K21:N21"/>
    <mergeCell ref="K22:N22"/>
    <mergeCell ref="K11:N11"/>
    <mergeCell ref="K12:N12"/>
    <mergeCell ref="K13:N13"/>
    <mergeCell ref="K14:N14"/>
    <mergeCell ref="K15:N15"/>
    <mergeCell ref="K16:N16"/>
    <mergeCell ref="K31:N31"/>
    <mergeCell ref="K32:N32"/>
    <mergeCell ref="K33:N33"/>
    <mergeCell ref="K34:N34"/>
    <mergeCell ref="K23:N23"/>
    <mergeCell ref="K24:N24"/>
    <mergeCell ref="K25:N25"/>
    <mergeCell ref="K26:N26"/>
    <mergeCell ref="K27:N27"/>
    <mergeCell ref="K28:N28"/>
    <mergeCell ref="K47:N47"/>
    <mergeCell ref="K48:N48"/>
    <mergeCell ref="O3:R3"/>
    <mergeCell ref="O4:R4"/>
    <mergeCell ref="O5:R5"/>
    <mergeCell ref="O6:R6"/>
    <mergeCell ref="O7:R7"/>
    <mergeCell ref="O8:R8"/>
    <mergeCell ref="O9:R9"/>
    <mergeCell ref="O10:R10"/>
    <mergeCell ref="K41:N41"/>
    <mergeCell ref="K42:N42"/>
    <mergeCell ref="K43:N43"/>
    <mergeCell ref="K44:N44"/>
    <mergeCell ref="K45:N45"/>
    <mergeCell ref="K46:N46"/>
    <mergeCell ref="K35:N35"/>
    <mergeCell ref="K36:N36"/>
    <mergeCell ref="K37:N37"/>
    <mergeCell ref="K38:N38"/>
    <mergeCell ref="K39:N39"/>
    <mergeCell ref="K40:N40"/>
    <mergeCell ref="K29:N29"/>
    <mergeCell ref="K30:N30"/>
    <mergeCell ref="O17:R17"/>
    <mergeCell ref="O18:R18"/>
    <mergeCell ref="O19:R19"/>
    <mergeCell ref="O20:R20"/>
    <mergeCell ref="O21:R21"/>
    <mergeCell ref="O22:R22"/>
    <mergeCell ref="O11:R11"/>
    <mergeCell ref="O12:R12"/>
    <mergeCell ref="O13:R13"/>
    <mergeCell ref="O14:R14"/>
    <mergeCell ref="O15:R15"/>
    <mergeCell ref="O16:R16"/>
    <mergeCell ref="O29:R29"/>
    <mergeCell ref="O30:R30"/>
    <mergeCell ref="O31:R31"/>
    <mergeCell ref="O32:R32"/>
    <mergeCell ref="O33:R33"/>
    <mergeCell ref="O34:R34"/>
    <mergeCell ref="O23:R23"/>
    <mergeCell ref="O24:R24"/>
    <mergeCell ref="O25:R25"/>
    <mergeCell ref="O26:R26"/>
    <mergeCell ref="O27:R27"/>
    <mergeCell ref="O28:R28"/>
    <mergeCell ref="S11:V11"/>
    <mergeCell ref="S12:V12"/>
    <mergeCell ref="S13:V13"/>
    <mergeCell ref="S14:V14"/>
    <mergeCell ref="O47:R47"/>
    <mergeCell ref="O48:R48"/>
    <mergeCell ref="S3:V3"/>
    <mergeCell ref="S4:V4"/>
    <mergeCell ref="S5:V5"/>
    <mergeCell ref="S6:V6"/>
    <mergeCell ref="S7:V7"/>
    <mergeCell ref="S8:V8"/>
    <mergeCell ref="O41:R41"/>
    <mergeCell ref="O42:R42"/>
    <mergeCell ref="O43:R43"/>
    <mergeCell ref="O44:R44"/>
    <mergeCell ref="O45:R45"/>
    <mergeCell ref="O46:R46"/>
    <mergeCell ref="O35:R35"/>
    <mergeCell ref="O36:R36"/>
    <mergeCell ref="O37:R37"/>
    <mergeCell ref="O38:R38"/>
    <mergeCell ref="O39:R39"/>
    <mergeCell ref="O40:R40"/>
    <mergeCell ref="S48:V48"/>
    <mergeCell ref="W3:Z3"/>
    <mergeCell ref="W4:Z4"/>
    <mergeCell ref="W5:Z5"/>
    <mergeCell ref="W6:Z6"/>
    <mergeCell ref="W7:Z7"/>
    <mergeCell ref="W8:Z8"/>
    <mergeCell ref="S39:V39"/>
    <mergeCell ref="S40:V40"/>
    <mergeCell ref="S41:V41"/>
    <mergeCell ref="S42:V42"/>
    <mergeCell ref="S43:V43"/>
    <mergeCell ref="S44:V44"/>
    <mergeCell ref="S33:V33"/>
    <mergeCell ref="S34:V34"/>
    <mergeCell ref="S35:V35"/>
    <mergeCell ref="S36:V36"/>
    <mergeCell ref="S37:V37"/>
    <mergeCell ref="S38:V38"/>
    <mergeCell ref="S27:V27"/>
    <mergeCell ref="S28:V28"/>
    <mergeCell ref="S29:V29"/>
    <mergeCell ref="S30:V30"/>
    <mergeCell ref="S31:V31"/>
    <mergeCell ref="W9:Z9"/>
    <mergeCell ref="W10:Z10"/>
    <mergeCell ref="W11:Z11"/>
    <mergeCell ref="W12:Z12"/>
    <mergeCell ref="W13:Z13"/>
    <mergeCell ref="W14:Z14"/>
    <mergeCell ref="S45:V45"/>
    <mergeCell ref="S46:V46"/>
    <mergeCell ref="S47:V47"/>
    <mergeCell ref="S32:V32"/>
    <mergeCell ref="S21:V21"/>
    <mergeCell ref="S22:V22"/>
    <mergeCell ref="S23:V23"/>
    <mergeCell ref="S24:V24"/>
    <mergeCell ref="S25:V25"/>
    <mergeCell ref="S26:V26"/>
    <mergeCell ref="S15:V15"/>
    <mergeCell ref="S16:V16"/>
    <mergeCell ref="S17:V17"/>
    <mergeCell ref="S18:V18"/>
    <mergeCell ref="S19:V19"/>
    <mergeCell ref="S20:V20"/>
    <mergeCell ref="S9:V9"/>
    <mergeCell ref="S10:V10"/>
    <mergeCell ref="W31:Z31"/>
    <mergeCell ref="W32:Z32"/>
    <mergeCell ref="W21:Z21"/>
    <mergeCell ref="W22:Z22"/>
    <mergeCell ref="W23:Z23"/>
    <mergeCell ref="W24:Z24"/>
    <mergeCell ref="W25:Z25"/>
    <mergeCell ref="W26:Z26"/>
    <mergeCell ref="W15:Z15"/>
    <mergeCell ref="W16:Z16"/>
    <mergeCell ref="W17:Z17"/>
    <mergeCell ref="W18:Z18"/>
    <mergeCell ref="W19:Z19"/>
    <mergeCell ref="W20:Z20"/>
    <mergeCell ref="W45:Z45"/>
    <mergeCell ref="W46:Z46"/>
    <mergeCell ref="W47:Z47"/>
    <mergeCell ref="W48:Z48"/>
    <mergeCell ref="AC1:AD1"/>
    <mergeCell ref="AC2:AD2"/>
    <mergeCell ref="AF1:AH1"/>
    <mergeCell ref="AF2:AH2"/>
    <mergeCell ref="W39:Z39"/>
    <mergeCell ref="W40:Z40"/>
    <mergeCell ref="W41:Z41"/>
    <mergeCell ref="W42:Z42"/>
    <mergeCell ref="W43:Z43"/>
    <mergeCell ref="W44:Z44"/>
    <mergeCell ref="W33:Z33"/>
    <mergeCell ref="W34:Z34"/>
    <mergeCell ref="W35:Z35"/>
    <mergeCell ref="W36:Z36"/>
    <mergeCell ref="W37:Z37"/>
    <mergeCell ref="W38:Z38"/>
    <mergeCell ref="W27:Z27"/>
    <mergeCell ref="W28:Z28"/>
    <mergeCell ref="W29:Z29"/>
    <mergeCell ref="W30:Z30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E48"/>
  <sheetViews>
    <sheetView topLeftCell="A49" workbookViewId="0">
      <selection activeCell="G72" sqref="G72"/>
    </sheetView>
  </sheetViews>
  <sheetFormatPr defaultRowHeight="14.25" x14ac:dyDescent="0.2"/>
  <sheetData>
    <row r="1" spans="1:83" x14ac:dyDescent="0.2">
      <c r="A1" t="s">
        <v>92</v>
      </c>
      <c r="B1" t="s">
        <v>93</v>
      </c>
      <c r="C1" t="s">
        <v>94</v>
      </c>
      <c r="D1" t="s">
        <v>95</v>
      </c>
      <c r="E1" t="s">
        <v>96</v>
      </c>
      <c r="F1" t="s">
        <v>97</v>
      </c>
      <c r="G1" t="s">
        <v>98</v>
      </c>
    </row>
    <row r="2" spans="1:83" x14ac:dyDescent="0.2">
      <c r="A2">
        <f t="shared" ref="A2:A47" si="0">AVERAGE(J2,R2,Z2,AH2,AP2,AX2,BF2,BN2)</f>
        <v>0.10831989</v>
      </c>
      <c r="B2">
        <f t="shared" ref="B2:B47" si="1">AVERAGE(K2,S2,AA2,AI2,AQ2,AY2,BG2,BO2)</f>
        <v>1.0236215E-2</v>
      </c>
      <c r="C2">
        <f t="shared" ref="C2:C47" si="2">AVERAGE(L2,T2,AB2,AJ2,AR2,AZ2,BH2,BP2)</f>
        <v>1.2249625E-2</v>
      </c>
      <c r="D2">
        <f t="shared" ref="D2:D47" si="3">AVERAGE(M2,U2,AC2,AK2,AS2,BA2,BI2,BQ2)</f>
        <v>0.50379248649999997</v>
      </c>
      <c r="E2">
        <f t="shared" ref="E2:E47" si="4">AVERAGE(N2,V2,AD2,AL2,AT2,BB2,BJ2,BR2)</f>
        <v>6.7016870124999989E-2</v>
      </c>
      <c r="F2">
        <f t="shared" ref="F2:F47" si="5">AVERAGE(O2,W2,AE2,AM2,AU2,BC2,BK2,BS2)</f>
        <v>0.14073208625</v>
      </c>
      <c r="G2">
        <f t="shared" ref="G2:G47" si="6">AVERAGE(P2,X2,AF2,AN2,AV2,BD2,BL2,BT2)</f>
        <v>0.15765282712500001</v>
      </c>
      <c r="J2" s="2">
        <v>0</v>
      </c>
      <c r="K2" s="2">
        <v>0</v>
      </c>
      <c r="L2" s="2">
        <v>0</v>
      </c>
      <c r="M2" s="2">
        <v>3.2191920000000001E-3</v>
      </c>
      <c r="N2" s="2">
        <v>0</v>
      </c>
      <c r="O2" s="2">
        <v>0.50824309999999995</v>
      </c>
      <c r="P2" s="2">
        <v>0.48853770800000007</v>
      </c>
      <c r="R2" s="2">
        <v>7.736999999999998E-2</v>
      </c>
      <c r="S2" s="2">
        <v>0</v>
      </c>
      <c r="T2" s="2">
        <v>0</v>
      </c>
      <c r="U2" s="2">
        <v>0.9</v>
      </c>
      <c r="V2" s="2">
        <v>0</v>
      </c>
      <c r="W2" s="2">
        <v>0</v>
      </c>
      <c r="X2" s="2">
        <v>2.2630000000000001E-2</v>
      </c>
      <c r="Z2" s="2">
        <v>0.51937205000000009</v>
      </c>
      <c r="AA2" s="2">
        <v>0</v>
      </c>
      <c r="AB2" s="2">
        <v>0</v>
      </c>
      <c r="AC2" s="2">
        <v>0</v>
      </c>
      <c r="AD2" s="2">
        <v>6.8039550000000004E-2</v>
      </c>
      <c r="AE2" s="2">
        <v>0</v>
      </c>
      <c r="AF2" s="2">
        <v>0.41258840000000002</v>
      </c>
      <c r="AH2" s="2">
        <v>0.26981706999999994</v>
      </c>
      <c r="AI2" s="2">
        <v>6.341463E-2</v>
      </c>
      <c r="AJ2" s="2">
        <v>0</v>
      </c>
      <c r="AK2" s="2">
        <v>0.33750000000000002</v>
      </c>
      <c r="AL2" s="2">
        <v>0</v>
      </c>
      <c r="AM2" s="2">
        <v>0</v>
      </c>
      <c r="AN2" s="2">
        <v>0.32926830000000001</v>
      </c>
      <c r="AP2" s="2">
        <v>0</v>
      </c>
      <c r="AQ2" s="2">
        <v>0</v>
      </c>
      <c r="AR2" s="2">
        <v>9.7997000000000001E-2</v>
      </c>
      <c r="AS2" s="2">
        <v>0.34464830000000002</v>
      </c>
      <c r="AT2" s="2">
        <v>0</v>
      </c>
      <c r="AU2" s="2">
        <v>0.55735469999999998</v>
      </c>
      <c r="AV2" s="2">
        <v>0</v>
      </c>
      <c r="AX2" s="2">
        <v>0</v>
      </c>
      <c r="AY2" s="2">
        <v>1.847509E-2</v>
      </c>
      <c r="AZ2" s="2">
        <v>0</v>
      </c>
      <c r="BA2" s="2">
        <v>0.54161809999999999</v>
      </c>
      <c r="BB2" s="2">
        <v>0.37964792000000003</v>
      </c>
      <c r="BC2" s="2">
        <v>6.0258890000000002E-2</v>
      </c>
      <c r="BD2" s="2">
        <v>0</v>
      </c>
      <c r="BF2" s="2">
        <v>0</v>
      </c>
      <c r="BG2" s="2">
        <v>0</v>
      </c>
      <c r="BH2" s="2">
        <v>0</v>
      </c>
      <c r="BI2" s="2">
        <v>1</v>
      </c>
      <c r="BJ2" s="2">
        <v>0</v>
      </c>
      <c r="BK2" s="2">
        <v>0</v>
      </c>
      <c r="BL2" s="2">
        <v>0</v>
      </c>
      <c r="BN2" s="2">
        <v>0</v>
      </c>
      <c r="BO2" s="2">
        <v>0</v>
      </c>
      <c r="BP2" s="2">
        <v>0</v>
      </c>
      <c r="BQ2" s="2">
        <v>0.90335430000000005</v>
      </c>
      <c r="BR2" s="2">
        <v>8.8447490999999934E-2</v>
      </c>
      <c r="BS2" s="2">
        <v>0</v>
      </c>
      <c r="BT2" s="2">
        <v>8.1982089999999997E-3</v>
      </c>
      <c r="BY2" t="s">
        <v>92</v>
      </c>
      <c r="BZ2" t="s">
        <v>93</v>
      </c>
      <c r="CA2" t="s">
        <v>94</v>
      </c>
      <c r="CB2" t="s">
        <v>95</v>
      </c>
      <c r="CC2" t="s">
        <v>96</v>
      </c>
      <c r="CD2" t="s">
        <v>97</v>
      </c>
      <c r="CE2" t="s">
        <v>98</v>
      </c>
    </row>
    <row r="3" spans="1:83" x14ac:dyDescent="0.2">
      <c r="A3">
        <f t="shared" si="0"/>
        <v>0.10831989</v>
      </c>
      <c r="B3">
        <f t="shared" si="1"/>
        <v>1.0236215E-2</v>
      </c>
      <c r="C3">
        <f t="shared" si="2"/>
        <v>1.2249625E-2</v>
      </c>
      <c r="D3">
        <f t="shared" si="3"/>
        <v>0.50379248649999997</v>
      </c>
      <c r="E3">
        <f t="shared" si="4"/>
        <v>6.7016870124999989E-2</v>
      </c>
      <c r="F3">
        <f t="shared" si="5"/>
        <v>0.14073208625</v>
      </c>
      <c r="G3">
        <f t="shared" si="6"/>
        <v>0.15765282712500001</v>
      </c>
      <c r="J3" s="2">
        <v>0</v>
      </c>
      <c r="K3" s="2">
        <v>0</v>
      </c>
      <c r="L3" s="2">
        <v>0</v>
      </c>
      <c r="M3" s="2">
        <v>3.2191920000000001E-3</v>
      </c>
      <c r="N3" s="2">
        <v>0</v>
      </c>
      <c r="O3" s="2">
        <v>0.50824309999999995</v>
      </c>
      <c r="P3" s="2">
        <v>0.48853770800000007</v>
      </c>
      <c r="R3" s="2">
        <v>7.736999999999998E-2</v>
      </c>
      <c r="S3" s="2">
        <v>0</v>
      </c>
      <c r="T3" s="2">
        <v>0</v>
      </c>
      <c r="U3" s="2">
        <v>0.9</v>
      </c>
      <c r="V3" s="2">
        <v>0</v>
      </c>
      <c r="W3" s="2">
        <v>0</v>
      </c>
      <c r="X3" s="2">
        <v>2.2630000000000001E-2</v>
      </c>
      <c r="Z3" s="2">
        <v>0.51937205000000009</v>
      </c>
      <c r="AA3" s="2">
        <v>0</v>
      </c>
      <c r="AB3" s="2">
        <v>0</v>
      </c>
      <c r="AC3" s="2">
        <v>0</v>
      </c>
      <c r="AD3" s="2">
        <v>6.8039550000000004E-2</v>
      </c>
      <c r="AE3" s="2">
        <v>0</v>
      </c>
      <c r="AF3" s="2">
        <v>0.41258840000000002</v>
      </c>
      <c r="AH3" s="2">
        <v>0.26981706999999994</v>
      </c>
      <c r="AI3" s="2">
        <v>6.341463E-2</v>
      </c>
      <c r="AJ3" s="2">
        <v>0</v>
      </c>
      <c r="AK3" s="2">
        <v>0.33750000000000002</v>
      </c>
      <c r="AL3" s="2">
        <v>0</v>
      </c>
      <c r="AM3" s="2">
        <v>0</v>
      </c>
      <c r="AN3" s="2">
        <v>0.32926830000000001</v>
      </c>
      <c r="AP3" s="2">
        <v>0</v>
      </c>
      <c r="AQ3" s="2">
        <v>0</v>
      </c>
      <c r="AR3" s="2">
        <v>9.7997000000000001E-2</v>
      </c>
      <c r="AS3" s="2">
        <v>0.34464830000000002</v>
      </c>
      <c r="AT3" s="2">
        <v>0</v>
      </c>
      <c r="AU3" s="2">
        <v>0.55735469999999998</v>
      </c>
      <c r="AV3" s="2">
        <v>0</v>
      </c>
      <c r="AX3" s="2">
        <v>0</v>
      </c>
      <c r="AY3" s="2">
        <v>1.847509E-2</v>
      </c>
      <c r="AZ3" s="2">
        <v>0</v>
      </c>
      <c r="BA3" s="2">
        <v>0.54161809999999999</v>
      </c>
      <c r="BB3" s="2">
        <v>0.37964792000000003</v>
      </c>
      <c r="BC3" s="2">
        <v>6.0258890000000002E-2</v>
      </c>
      <c r="BD3" s="2">
        <v>0</v>
      </c>
      <c r="BF3" s="2">
        <v>0</v>
      </c>
      <c r="BG3" s="2">
        <v>0</v>
      </c>
      <c r="BH3" s="2">
        <v>0</v>
      </c>
      <c r="BI3" s="2">
        <v>1</v>
      </c>
      <c r="BJ3" s="2">
        <v>0</v>
      </c>
      <c r="BK3" s="2">
        <v>0</v>
      </c>
      <c r="BL3" s="2">
        <v>0</v>
      </c>
      <c r="BN3" s="2">
        <v>0</v>
      </c>
      <c r="BO3" s="2">
        <v>0</v>
      </c>
      <c r="BP3" s="2">
        <v>0</v>
      </c>
      <c r="BQ3" s="2">
        <v>0.90335430000000005</v>
      </c>
      <c r="BR3" s="2">
        <v>8.8447490999999934E-2</v>
      </c>
      <c r="BS3" s="2">
        <v>0</v>
      </c>
      <c r="BT3" s="2">
        <v>8.1982089999999997E-3</v>
      </c>
      <c r="BX3" t="s">
        <v>0</v>
      </c>
      <c r="BY3">
        <v>0.10831989</v>
      </c>
      <c r="BZ3">
        <v>1.0236215E-2</v>
      </c>
      <c r="CA3">
        <v>1.2249625E-2</v>
      </c>
      <c r="CB3">
        <v>0.50379248649999997</v>
      </c>
      <c r="CC3">
        <v>6.7016870124999989E-2</v>
      </c>
      <c r="CD3">
        <v>0.14073208625</v>
      </c>
      <c r="CE3">
        <v>0.15765282712500001</v>
      </c>
    </row>
    <row r="4" spans="1:83" x14ac:dyDescent="0.2">
      <c r="A4">
        <f t="shared" si="0"/>
        <v>0.10374671874999999</v>
      </c>
      <c r="B4">
        <f t="shared" si="1"/>
        <v>1.4809386250000001E-2</v>
      </c>
      <c r="C4">
        <f t="shared" si="2"/>
        <v>1.2249625E-2</v>
      </c>
      <c r="D4">
        <f t="shared" si="3"/>
        <v>0.50379248649999997</v>
      </c>
      <c r="E4">
        <f t="shared" si="4"/>
        <v>6.7016870124999989E-2</v>
      </c>
      <c r="F4">
        <f t="shared" si="5"/>
        <v>0.14073208625</v>
      </c>
      <c r="G4">
        <f t="shared" si="6"/>
        <v>0.15765282712500001</v>
      </c>
      <c r="J4" s="2">
        <v>0</v>
      </c>
      <c r="K4" s="2">
        <v>0</v>
      </c>
      <c r="L4" s="2">
        <v>0</v>
      </c>
      <c r="M4" s="2">
        <v>3.2191920000000001E-3</v>
      </c>
      <c r="N4" s="2">
        <v>0</v>
      </c>
      <c r="O4" s="2">
        <v>0.50824309999999995</v>
      </c>
      <c r="P4" s="2">
        <v>0.48853770800000007</v>
      </c>
      <c r="R4" s="2">
        <v>7.736999999999998E-2</v>
      </c>
      <c r="S4" s="2">
        <v>0</v>
      </c>
      <c r="T4" s="2">
        <v>0</v>
      </c>
      <c r="U4" s="2">
        <v>0.9</v>
      </c>
      <c r="V4" s="2">
        <v>0</v>
      </c>
      <c r="W4" s="2">
        <v>0</v>
      </c>
      <c r="X4" s="2">
        <v>2.2630000000000001E-2</v>
      </c>
      <c r="Z4" s="2">
        <v>0.51937205000000009</v>
      </c>
      <c r="AA4" s="2">
        <v>0</v>
      </c>
      <c r="AB4" s="2">
        <v>0</v>
      </c>
      <c r="AC4" s="2">
        <v>0</v>
      </c>
      <c r="AD4" s="2">
        <v>6.8039550000000004E-2</v>
      </c>
      <c r="AE4" s="2">
        <v>0</v>
      </c>
      <c r="AF4" s="2">
        <v>0.41258840000000002</v>
      </c>
      <c r="AH4" s="2">
        <v>0.23323169999999999</v>
      </c>
      <c r="AI4" s="2">
        <v>0.1</v>
      </c>
      <c r="AJ4" s="2">
        <v>0</v>
      </c>
      <c r="AK4" s="2">
        <v>0.33750000000000002</v>
      </c>
      <c r="AL4" s="2">
        <v>0</v>
      </c>
      <c r="AM4" s="2">
        <v>0</v>
      </c>
      <c r="AN4" s="2">
        <v>0.32926830000000001</v>
      </c>
      <c r="AP4" s="2">
        <v>0</v>
      </c>
      <c r="AQ4" s="2">
        <v>0</v>
      </c>
      <c r="AR4" s="2">
        <v>9.7997000000000001E-2</v>
      </c>
      <c r="AS4" s="2">
        <v>0.34464830000000002</v>
      </c>
      <c r="AT4" s="2">
        <v>0</v>
      </c>
      <c r="AU4" s="2">
        <v>0.55735469999999998</v>
      </c>
      <c r="AV4" s="2">
        <v>0</v>
      </c>
      <c r="AX4" s="2">
        <v>0</v>
      </c>
      <c r="AY4" s="2">
        <v>1.847509E-2</v>
      </c>
      <c r="AZ4" s="2">
        <v>0</v>
      </c>
      <c r="BA4" s="2">
        <v>0.54161809999999999</v>
      </c>
      <c r="BB4" s="2">
        <v>0.37964792000000003</v>
      </c>
      <c r="BC4" s="2">
        <v>6.0258890000000002E-2</v>
      </c>
      <c r="BD4" s="2">
        <v>0</v>
      </c>
      <c r="BF4" s="2">
        <v>0</v>
      </c>
      <c r="BG4" s="2">
        <v>0</v>
      </c>
      <c r="BH4" s="2">
        <v>0</v>
      </c>
      <c r="BI4" s="2">
        <v>1</v>
      </c>
      <c r="BJ4" s="2">
        <v>0</v>
      </c>
      <c r="BK4" s="2">
        <v>0</v>
      </c>
      <c r="BL4" s="2">
        <v>0</v>
      </c>
      <c r="BN4" s="2">
        <v>0</v>
      </c>
      <c r="BO4" s="2">
        <v>0</v>
      </c>
      <c r="BP4" s="2">
        <v>0</v>
      </c>
      <c r="BQ4" s="2">
        <v>0.90335430000000005</v>
      </c>
      <c r="BR4" s="2">
        <v>8.8447490999999934E-2</v>
      </c>
      <c r="BS4" s="2">
        <v>0</v>
      </c>
      <c r="BT4" s="2">
        <v>8.1982089999999997E-3</v>
      </c>
      <c r="BX4" t="s">
        <v>2</v>
      </c>
      <c r="BY4">
        <v>0.10831989</v>
      </c>
      <c r="BZ4">
        <v>1.0236215E-2</v>
      </c>
      <c r="CA4">
        <v>1.2249625E-2</v>
      </c>
      <c r="CB4">
        <v>0.50379248649999997</v>
      </c>
      <c r="CC4">
        <v>6.7016870124999989E-2</v>
      </c>
      <c r="CD4">
        <v>0.14073208625</v>
      </c>
      <c r="CE4">
        <v>0.15765282712500001</v>
      </c>
    </row>
    <row r="5" spans="1:83" x14ac:dyDescent="0.2">
      <c r="A5">
        <f t="shared" si="0"/>
        <v>0.17035812375000001</v>
      </c>
      <c r="B5">
        <f t="shared" si="1"/>
        <v>1.0236215E-2</v>
      </c>
      <c r="C5">
        <f t="shared" si="2"/>
        <v>1.2249625E-2</v>
      </c>
      <c r="D5">
        <f t="shared" si="3"/>
        <v>0.34989993250000001</v>
      </c>
      <c r="E5">
        <f t="shared" si="4"/>
        <v>6.7016870124999989E-2</v>
      </c>
      <c r="F5">
        <f t="shared" si="5"/>
        <v>0.2264965075</v>
      </c>
      <c r="G5">
        <f t="shared" si="6"/>
        <v>0.16374272612500002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0.50824309999999995</v>
      </c>
      <c r="P5" s="2">
        <v>0.49175690000000005</v>
      </c>
      <c r="R5" s="2">
        <v>0.42499999999999999</v>
      </c>
      <c r="S5" s="2">
        <v>0</v>
      </c>
      <c r="T5" s="2">
        <v>0</v>
      </c>
      <c r="U5" s="2">
        <v>0.45236999999999999</v>
      </c>
      <c r="V5" s="2">
        <v>0</v>
      </c>
      <c r="W5" s="2">
        <v>0.1</v>
      </c>
      <c r="X5" s="2">
        <v>2.2630000000000001E-2</v>
      </c>
      <c r="Z5" s="2">
        <v>0.51937205000000009</v>
      </c>
      <c r="AA5" s="2">
        <v>0</v>
      </c>
      <c r="AB5" s="2">
        <v>0</v>
      </c>
      <c r="AC5" s="2">
        <v>0</v>
      </c>
      <c r="AD5" s="2">
        <v>6.8039550000000004E-2</v>
      </c>
      <c r="AE5" s="2">
        <v>0</v>
      </c>
      <c r="AF5" s="2">
        <v>0.41258840000000002</v>
      </c>
      <c r="AH5" s="2">
        <v>0.36585000000000001</v>
      </c>
      <c r="AI5" s="2">
        <v>6.341463E-2</v>
      </c>
      <c r="AJ5" s="2">
        <v>0</v>
      </c>
      <c r="AK5" s="2">
        <v>0</v>
      </c>
      <c r="AL5" s="2">
        <v>0</v>
      </c>
      <c r="AM5" s="2">
        <v>0.24146706999999989</v>
      </c>
      <c r="AN5" s="2">
        <v>0.32926830000000001</v>
      </c>
      <c r="AP5" s="2">
        <v>0</v>
      </c>
      <c r="AQ5" s="2">
        <v>0</v>
      </c>
      <c r="AR5" s="2">
        <v>9.7997000000000001E-2</v>
      </c>
      <c r="AS5" s="2">
        <v>0</v>
      </c>
      <c r="AT5" s="2">
        <v>0</v>
      </c>
      <c r="AU5" s="2">
        <v>0.902003</v>
      </c>
      <c r="AV5" s="2">
        <v>0</v>
      </c>
      <c r="AX5" s="2">
        <v>0</v>
      </c>
      <c r="AY5" s="2">
        <v>1.847509E-2</v>
      </c>
      <c r="AZ5" s="2">
        <v>0</v>
      </c>
      <c r="BA5" s="2">
        <v>0.54161809999999999</v>
      </c>
      <c r="BB5" s="2">
        <v>0.37964792000000003</v>
      </c>
      <c r="BC5" s="2">
        <v>6.0258890000000002E-2</v>
      </c>
      <c r="BD5" s="2">
        <v>0</v>
      </c>
      <c r="BF5" s="2">
        <v>5.2642939999999999E-2</v>
      </c>
      <c r="BG5" s="2">
        <v>0</v>
      </c>
      <c r="BH5" s="2">
        <v>0</v>
      </c>
      <c r="BI5" s="2">
        <v>0.90185705999999999</v>
      </c>
      <c r="BJ5" s="2">
        <v>0</v>
      </c>
      <c r="BK5" s="2">
        <v>0</v>
      </c>
      <c r="BL5" s="2">
        <v>4.5499999999999999E-2</v>
      </c>
      <c r="BN5" s="2">
        <v>0</v>
      </c>
      <c r="BO5" s="2">
        <v>0</v>
      </c>
      <c r="BP5" s="2">
        <v>0</v>
      </c>
      <c r="BQ5" s="2">
        <v>0.90335430000000005</v>
      </c>
      <c r="BR5" s="2">
        <v>8.8447490999999934E-2</v>
      </c>
      <c r="BS5" s="2">
        <v>0</v>
      </c>
      <c r="BT5" s="2">
        <v>8.1982089999999997E-3</v>
      </c>
      <c r="BX5" t="s">
        <v>4</v>
      </c>
      <c r="BY5">
        <v>0.10374671874999999</v>
      </c>
      <c r="BZ5">
        <v>1.4809386250000001E-2</v>
      </c>
      <c r="CA5">
        <v>1.2249625E-2</v>
      </c>
      <c r="CB5">
        <v>0.50379248649999997</v>
      </c>
      <c r="CC5">
        <v>6.7016870124999989E-2</v>
      </c>
      <c r="CD5">
        <v>0.14073208625</v>
      </c>
      <c r="CE5">
        <v>0.15765282712500001</v>
      </c>
    </row>
    <row r="6" spans="1:83" x14ac:dyDescent="0.2">
      <c r="A6">
        <f t="shared" si="0"/>
        <v>0.10831989</v>
      </c>
      <c r="B6">
        <f t="shared" si="1"/>
        <v>1.0236215E-2</v>
      </c>
      <c r="C6">
        <f t="shared" si="2"/>
        <v>1.2249625E-2</v>
      </c>
      <c r="D6">
        <f t="shared" si="3"/>
        <v>0.50379248649999997</v>
      </c>
      <c r="E6">
        <f t="shared" si="4"/>
        <v>6.7016870124999989E-2</v>
      </c>
      <c r="F6">
        <f t="shared" si="5"/>
        <v>0.14073208625</v>
      </c>
      <c r="G6">
        <f t="shared" si="6"/>
        <v>0.15765282712500001</v>
      </c>
      <c r="J6" s="2">
        <v>0</v>
      </c>
      <c r="K6" s="2">
        <v>0</v>
      </c>
      <c r="L6" s="2">
        <v>0</v>
      </c>
      <c r="M6" s="2">
        <v>3.2191920000000001E-3</v>
      </c>
      <c r="N6" s="2">
        <v>0</v>
      </c>
      <c r="O6" s="2">
        <v>0.50824309999999995</v>
      </c>
      <c r="P6" s="2">
        <v>0.48853770800000007</v>
      </c>
      <c r="R6" s="2">
        <v>7.736999999999998E-2</v>
      </c>
      <c r="S6" s="2">
        <v>0</v>
      </c>
      <c r="T6" s="2">
        <v>0</v>
      </c>
      <c r="U6" s="2">
        <v>0.9</v>
      </c>
      <c r="V6" s="2">
        <v>0</v>
      </c>
      <c r="W6" s="2">
        <v>0</v>
      </c>
      <c r="X6" s="2">
        <v>2.2630000000000001E-2</v>
      </c>
      <c r="Z6" s="2">
        <v>0.51937205000000009</v>
      </c>
      <c r="AA6" s="2">
        <v>0</v>
      </c>
      <c r="AB6" s="2">
        <v>0</v>
      </c>
      <c r="AC6" s="2">
        <v>0</v>
      </c>
      <c r="AD6" s="2">
        <v>6.8039550000000004E-2</v>
      </c>
      <c r="AE6" s="2">
        <v>0</v>
      </c>
      <c r="AF6" s="2">
        <v>0.41258840000000002</v>
      </c>
      <c r="AH6" s="2">
        <v>0.26981706999999994</v>
      </c>
      <c r="AI6" s="2">
        <v>6.341463E-2</v>
      </c>
      <c r="AJ6" s="2">
        <v>0</v>
      </c>
      <c r="AK6" s="2">
        <v>0.33750000000000002</v>
      </c>
      <c r="AL6" s="2">
        <v>0</v>
      </c>
      <c r="AM6" s="2">
        <v>0</v>
      </c>
      <c r="AN6" s="2">
        <v>0.32926830000000001</v>
      </c>
      <c r="AP6" s="2">
        <v>0</v>
      </c>
      <c r="AQ6" s="2">
        <v>0</v>
      </c>
      <c r="AR6" s="2">
        <v>9.7997000000000001E-2</v>
      </c>
      <c r="AS6" s="2">
        <v>0.34464830000000002</v>
      </c>
      <c r="AT6" s="2">
        <v>0</v>
      </c>
      <c r="AU6" s="2">
        <v>0.55735469999999998</v>
      </c>
      <c r="AV6" s="2">
        <v>0</v>
      </c>
      <c r="AX6" s="2">
        <v>0</v>
      </c>
      <c r="AY6" s="2">
        <v>1.847509E-2</v>
      </c>
      <c r="AZ6" s="2">
        <v>0</v>
      </c>
      <c r="BA6" s="2">
        <v>0.54161809999999999</v>
      </c>
      <c r="BB6" s="2">
        <v>0.37964792000000003</v>
      </c>
      <c r="BC6" s="2">
        <v>6.0258890000000002E-2</v>
      </c>
      <c r="BD6" s="2">
        <v>0</v>
      </c>
      <c r="BF6" s="2">
        <v>0</v>
      </c>
      <c r="BG6" s="2">
        <v>0</v>
      </c>
      <c r="BH6" s="2">
        <v>0</v>
      </c>
      <c r="BI6" s="2">
        <v>1</v>
      </c>
      <c r="BJ6" s="2">
        <v>0</v>
      </c>
      <c r="BK6" s="2">
        <v>0</v>
      </c>
      <c r="BL6" s="2">
        <v>0</v>
      </c>
      <c r="BN6" s="2">
        <v>0</v>
      </c>
      <c r="BO6" s="2">
        <v>0</v>
      </c>
      <c r="BP6" s="2">
        <v>0</v>
      </c>
      <c r="BQ6" s="2">
        <v>0.90335430000000005</v>
      </c>
      <c r="BR6" s="2">
        <v>8.8447490999999934E-2</v>
      </c>
      <c r="BS6" s="2">
        <v>0</v>
      </c>
      <c r="BT6" s="2">
        <v>8.1982089999999997E-3</v>
      </c>
      <c r="BX6" t="s">
        <v>6</v>
      </c>
      <c r="BY6">
        <v>0.17035812375000001</v>
      </c>
      <c r="BZ6">
        <v>1.0236215E-2</v>
      </c>
      <c r="CA6">
        <v>1.2249625E-2</v>
      </c>
      <c r="CB6">
        <v>0.34989993250000001</v>
      </c>
      <c r="CC6">
        <v>6.7016870124999989E-2</v>
      </c>
      <c r="CD6">
        <v>0.2264965075</v>
      </c>
      <c r="CE6">
        <v>0.16374272612500002</v>
      </c>
    </row>
    <row r="7" spans="1:83" x14ac:dyDescent="0.2">
      <c r="A7">
        <f t="shared" si="0"/>
        <v>0.17035812375000001</v>
      </c>
      <c r="B7">
        <f t="shared" si="1"/>
        <v>1.0236215E-2</v>
      </c>
      <c r="C7">
        <f t="shared" si="2"/>
        <v>1.2249625E-2</v>
      </c>
      <c r="D7">
        <f t="shared" si="3"/>
        <v>0.43566435375000001</v>
      </c>
      <c r="E7">
        <f t="shared" si="4"/>
        <v>6.7016870124999989E-2</v>
      </c>
      <c r="F7">
        <f t="shared" si="5"/>
        <v>0.14073208625</v>
      </c>
      <c r="G7">
        <f t="shared" si="6"/>
        <v>0.16374272612500002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0.50824309999999995</v>
      </c>
      <c r="P7" s="2">
        <v>0.49175690000000005</v>
      </c>
      <c r="R7" s="2">
        <v>0.42499999999999999</v>
      </c>
      <c r="S7" s="2">
        <v>0</v>
      </c>
      <c r="T7" s="2">
        <v>0</v>
      </c>
      <c r="U7" s="2">
        <v>0.55237000000000003</v>
      </c>
      <c r="V7" s="2">
        <v>0</v>
      </c>
      <c r="W7" s="2">
        <v>0</v>
      </c>
      <c r="X7" s="2">
        <v>2.2630000000000001E-2</v>
      </c>
      <c r="Z7" s="2">
        <v>0.51937205000000009</v>
      </c>
      <c r="AA7" s="2">
        <v>0</v>
      </c>
      <c r="AB7" s="2">
        <v>0</v>
      </c>
      <c r="AC7" s="2">
        <v>0</v>
      </c>
      <c r="AD7" s="2">
        <v>6.8039550000000004E-2</v>
      </c>
      <c r="AE7" s="2">
        <v>0</v>
      </c>
      <c r="AF7" s="2">
        <v>0.41258840000000002</v>
      </c>
      <c r="AH7" s="2">
        <v>0.36585000000000001</v>
      </c>
      <c r="AI7" s="2">
        <v>6.341463E-2</v>
      </c>
      <c r="AJ7" s="2">
        <v>0</v>
      </c>
      <c r="AK7" s="2">
        <v>0.24146706999999989</v>
      </c>
      <c r="AL7" s="2">
        <v>0</v>
      </c>
      <c r="AM7" s="2">
        <v>0</v>
      </c>
      <c r="AN7" s="2">
        <v>0.32926830000000001</v>
      </c>
      <c r="AP7" s="2">
        <v>0</v>
      </c>
      <c r="AQ7" s="2">
        <v>0</v>
      </c>
      <c r="AR7" s="2">
        <v>9.7997000000000001E-2</v>
      </c>
      <c r="AS7" s="2">
        <v>0.34464830000000002</v>
      </c>
      <c r="AT7" s="2">
        <v>0</v>
      </c>
      <c r="AU7" s="2">
        <v>0.55735469999999998</v>
      </c>
      <c r="AV7" s="2">
        <v>0</v>
      </c>
      <c r="AX7" s="2">
        <v>0</v>
      </c>
      <c r="AY7" s="2">
        <v>1.847509E-2</v>
      </c>
      <c r="AZ7" s="2">
        <v>0</v>
      </c>
      <c r="BA7" s="2">
        <v>0.54161809999999999</v>
      </c>
      <c r="BB7" s="2">
        <v>0.37964792000000003</v>
      </c>
      <c r="BC7" s="2">
        <v>6.0258890000000002E-2</v>
      </c>
      <c r="BD7" s="2">
        <v>0</v>
      </c>
      <c r="BF7" s="2">
        <v>5.2642939999999999E-2</v>
      </c>
      <c r="BG7" s="2">
        <v>0</v>
      </c>
      <c r="BH7" s="2">
        <v>0</v>
      </c>
      <c r="BI7" s="2">
        <v>0.90185705999999999</v>
      </c>
      <c r="BJ7" s="2">
        <v>0</v>
      </c>
      <c r="BK7" s="2">
        <v>0</v>
      </c>
      <c r="BL7" s="2">
        <v>4.5499999999999999E-2</v>
      </c>
      <c r="BN7" s="2">
        <v>0</v>
      </c>
      <c r="BO7" s="2">
        <v>0</v>
      </c>
      <c r="BP7" s="2">
        <v>0</v>
      </c>
      <c r="BQ7" s="2">
        <v>0.90335430000000005</v>
      </c>
      <c r="BR7" s="2">
        <v>8.8447490999999934E-2</v>
      </c>
      <c r="BS7" s="2">
        <v>0</v>
      </c>
      <c r="BT7" s="2">
        <v>8.1982089999999997E-3</v>
      </c>
      <c r="BX7" t="s">
        <v>8</v>
      </c>
      <c r="BY7">
        <v>0.10831989</v>
      </c>
      <c r="BZ7">
        <v>1.0236215E-2</v>
      </c>
      <c r="CA7">
        <v>1.2249625E-2</v>
      </c>
      <c r="CB7">
        <v>0.50379248649999997</v>
      </c>
      <c r="CC7">
        <v>6.7016870124999989E-2</v>
      </c>
      <c r="CD7">
        <v>0.14073208625</v>
      </c>
      <c r="CE7">
        <v>0.15765282712500001</v>
      </c>
    </row>
    <row r="8" spans="1:83" x14ac:dyDescent="0.2">
      <c r="A8">
        <f t="shared" si="0"/>
        <v>0.17035812375000001</v>
      </c>
      <c r="B8">
        <f t="shared" si="1"/>
        <v>1.4809386250000001E-2</v>
      </c>
      <c r="C8">
        <f t="shared" si="2"/>
        <v>3.2332124999999996E-2</v>
      </c>
      <c r="D8">
        <f t="shared" si="3"/>
        <v>0.32240001000000001</v>
      </c>
      <c r="E8">
        <f t="shared" si="4"/>
        <v>7.4434292624999995E-2</v>
      </c>
      <c r="F8">
        <f t="shared" si="5"/>
        <v>0.22192333624999999</v>
      </c>
      <c r="G8">
        <f t="shared" si="6"/>
        <v>0.16374272612500002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0.50824309999999995</v>
      </c>
      <c r="P8" s="2">
        <v>0.49175690000000005</v>
      </c>
      <c r="R8" s="2">
        <v>0.42499999999999999</v>
      </c>
      <c r="S8" s="2">
        <v>0</v>
      </c>
      <c r="T8" s="2">
        <v>0.16065999999999997</v>
      </c>
      <c r="U8" s="2">
        <v>0.29171000000000002</v>
      </c>
      <c r="V8" s="2">
        <v>0</v>
      </c>
      <c r="W8" s="2">
        <v>0.1</v>
      </c>
      <c r="X8" s="2">
        <v>2.2630000000000001E-2</v>
      </c>
      <c r="Z8" s="2">
        <v>0.51937205000000009</v>
      </c>
      <c r="AA8" s="2">
        <v>0</v>
      </c>
      <c r="AB8" s="2">
        <v>0</v>
      </c>
      <c r="AC8" s="2">
        <v>0</v>
      </c>
      <c r="AD8" s="2">
        <v>6.8039550000000004E-2</v>
      </c>
      <c r="AE8" s="2">
        <v>0</v>
      </c>
      <c r="AF8" s="2">
        <v>0.41258840000000002</v>
      </c>
      <c r="AH8" s="2">
        <v>0.36585000000000001</v>
      </c>
      <c r="AI8" s="2">
        <v>0.1</v>
      </c>
      <c r="AJ8" s="2">
        <v>0</v>
      </c>
      <c r="AK8" s="2">
        <v>0</v>
      </c>
      <c r="AL8" s="2">
        <v>0</v>
      </c>
      <c r="AM8" s="2">
        <v>0.20488169999999994</v>
      </c>
      <c r="AN8" s="2">
        <v>0.32926830000000001</v>
      </c>
      <c r="AP8" s="2">
        <v>0</v>
      </c>
      <c r="AQ8" s="2">
        <v>0</v>
      </c>
      <c r="AR8" s="2">
        <v>9.7997000000000001E-2</v>
      </c>
      <c r="AS8" s="2">
        <v>0</v>
      </c>
      <c r="AT8" s="2">
        <v>0</v>
      </c>
      <c r="AU8" s="2">
        <v>0.902003</v>
      </c>
      <c r="AV8" s="2">
        <v>0</v>
      </c>
      <c r="AX8" s="2">
        <v>0</v>
      </c>
      <c r="AY8" s="2">
        <v>1.847509E-2</v>
      </c>
      <c r="AZ8" s="2">
        <v>0</v>
      </c>
      <c r="BA8" s="2">
        <v>0.48563301999999997</v>
      </c>
      <c r="BB8" s="2">
        <v>0.43563299999999999</v>
      </c>
      <c r="BC8" s="2">
        <v>6.0258890000000002E-2</v>
      </c>
      <c r="BD8" s="2">
        <v>0</v>
      </c>
      <c r="BF8" s="2">
        <v>5.2642939999999999E-2</v>
      </c>
      <c r="BG8" s="2">
        <v>0</v>
      </c>
      <c r="BH8" s="2">
        <v>0</v>
      </c>
      <c r="BI8" s="2">
        <v>0.90185705999999999</v>
      </c>
      <c r="BJ8" s="2">
        <v>0</v>
      </c>
      <c r="BK8" s="2">
        <v>0</v>
      </c>
      <c r="BL8" s="2">
        <v>4.5499999999999999E-2</v>
      </c>
      <c r="BN8" s="2">
        <v>0</v>
      </c>
      <c r="BO8" s="2">
        <v>0</v>
      </c>
      <c r="BP8" s="2">
        <v>0</v>
      </c>
      <c r="BQ8" s="2">
        <v>0.9</v>
      </c>
      <c r="BR8" s="2">
        <v>9.1801790999999966E-2</v>
      </c>
      <c r="BS8" s="2">
        <v>0</v>
      </c>
      <c r="BT8" s="2">
        <v>8.1982089999999997E-3</v>
      </c>
      <c r="BX8" t="s">
        <v>10</v>
      </c>
      <c r="BY8">
        <v>0.17035812375000001</v>
      </c>
      <c r="BZ8">
        <v>1.0236215E-2</v>
      </c>
      <c r="CA8">
        <v>1.2249625E-2</v>
      </c>
      <c r="CB8">
        <v>0.43566435375000001</v>
      </c>
      <c r="CC8">
        <v>6.7016870124999989E-2</v>
      </c>
      <c r="CD8">
        <v>0.14073208625</v>
      </c>
      <c r="CE8">
        <v>0.16374272612500002</v>
      </c>
    </row>
    <row r="9" spans="1:83" x14ac:dyDescent="0.2">
      <c r="A9">
        <f t="shared" si="0"/>
        <v>6.4921506250000011E-2</v>
      </c>
      <c r="B9">
        <f t="shared" si="1"/>
        <v>1.0236215E-2</v>
      </c>
      <c r="C9">
        <f t="shared" si="2"/>
        <v>1.2249625E-2</v>
      </c>
      <c r="D9">
        <f t="shared" si="3"/>
        <v>0.50337319899999999</v>
      </c>
      <c r="E9">
        <f t="shared" si="4"/>
        <v>6.7436157624999993E-2</v>
      </c>
      <c r="F9">
        <f t="shared" si="5"/>
        <v>0.21957484875</v>
      </c>
      <c r="G9">
        <f t="shared" si="6"/>
        <v>0.122208448375</v>
      </c>
      <c r="J9" s="2">
        <v>0</v>
      </c>
      <c r="K9" s="2">
        <v>0</v>
      </c>
      <c r="L9" s="2">
        <v>0</v>
      </c>
      <c r="M9" s="2">
        <v>3.2191920000000001E-3</v>
      </c>
      <c r="N9" s="2">
        <v>0</v>
      </c>
      <c r="O9" s="2">
        <v>0.52648519999999999</v>
      </c>
      <c r="P9" s="2">
        <v>0.47029560800000003</v>
      </c>
      <c r="R9" s="2">
        <v>0</v>
      </c>
      <c r="S9" s="2">
        <v>0</v>
      </c>
      <c r="T9" s="2">
        <v>0</v>
      </c>
      <c r="U9" s="2">
        <v>0.9</v>
      </c>
      <c r="V9" s="2">
        <v>0</v>
      </c>
      <c r="W9" s="2">
        <v>9.9999999999999978E-2</v>
      </c>
      <c r="X9" s="2">
        <v>0</v>
      </c>
      <c r="Z9" s="2">
        <v>0.51937205000000009</v>
      </c>
      <c r="AA9" s="2">
        <v>0</v>
      </c>
      <c r="AB9" s="2">
        <v>0</v>
      </c>
      <c r="AC9" s="2">
        <v>0</v>
      </c>
      <c r="AD9" s="2">
        <v>6.8039550000000004E-2</v>
      </c>
      <c r="AE9" s="2">
        <v>0</v>
      </c>
      <c r="AF9" s="2">
        <v>0.41258840000000002</v>
      </c>
      <c r="AH9" s="2">
        <v>0</v>
      </c>
      <c r="AI9" s="2">
        <v>6.341463E-2</v>
      </c>
      <c r="AJ9" s="2">
        <v>0</v>
      </c>
      <c r="AK9" s="2">
        <v>0.33750000000000002</v>
      </c>
      <c r="AL9" s="2">
        <v>0</v>
      </c>
      <c r="AM9" s="2">
        <v>0.51249999999999996</v>
      </c>
      <c r="AN9" s="2">
        <v>8.6585370000000023E-2</v>
      </c>
      <c r="AP9" s="2">
        <v>0</v>
      </c>
      <c r="AQ9" s="2">
        <v>0</v>
      </c>
      <c r="AR9" s="2">
        <v>9.7997000000000001E-2</v>
      </c>
      <c r="AS9" s="2">
        <v>0.34464830000000002</v>
      </c>
      <c r="AT9" s="2">
        <v>0</v>
      </c>
      <c r="AU9" s="2">
        <v>0.55735469999999998</v>
      </c>
      <c r="AV9" s="2">
        <v>0</v>
      </c>
      <c r="AX9" s="2">
        <v>0</v>
      </c>
      <c r="AY9" s="2">
        <v>1.847509E-2</v>
      </c>
      <c r="AZ9" s="2">
        <v>0</v>
      </c>
      <c r="BA9" s="2">
        <v>0.54161809999999999</v>
      </c>
      <c r="BB9" s="2">
        <v>0.37964792000000003</v>
      </c>
      <c r="BC9" s="2">
        <v>6.0258890000000002E-2</v>
      </c>
      <c r="BD9" s="2">
        <v>0</v>
      </c>
      <c r="BF9" s="2">
        <v>0</v>
      </c>
      <c r="BG9" s="2">
        <v>0</v>
      </c>
      <c r="BH9" s="2">
        <v>0</v>
      </c>
      <c r="BI9" s="2">
        <v>1</v>
      </c>
      <c r="BJ9" s="2">
        <v>0</v>
      </c>
      <c r="BK9" s="2">
        <v>0</v>
      </c>
      <c r="BL9" s="2">
        <v>0</v>
      </c>
      <c r="BN9" s="2">
        <v>0</v>
      </c>
      <c r="BO9" s="2">
        <v>0</v>
      </c>
      <c r="BP9" s="2">
        <v>0</v>
      </c>
      <c r="BQ9" s="2">
        <v>0.9</v>
      </c>
      <c r="BR9" s="2">
        <v>9.1801790999999966E-2</v>
      </c>
      <c r="BS9" s="2">
        <v>0</v>
      </c>
      <c r="BT9" s="2">
        <v>8.1982089999999997E-3</v>
      </c>
      <c r="BX9" t="s">
        <v>12</v>
      </c>
      <c r="BY9">
        <v>0.17035812375000001</v>
      </c>
      <c r="BZ9">
        <v>1.4809386250000001E-2</v>
      </c>
      <c r="CA9">
        <v>3.2332124999999996E-2</v>
      </c>
      <c r="CB9">
        <v>0.32240001000000001</v>
      </c>
      <c r="CC9">
        <v>7.4434292624999995E-2</v>
      </c>
      <c r="CD9">
        <v>0.22192333624999999</v>
      </c>
      <c r="CE9">
        <v>0.16374272612500002</v>
      </c>
    </row>
    <row r="10" spans="1:83" x14ac:dyDescent="0.2">
      <c r="A10">
        <f t="shared" si="0"/>
        <v>0.10831989</v>
      </c>
      <c r="B10">
        <f t="shared" si="1"/>
        <v>1.0236215E-2</v>
      </c>
      <c r="C10">
        <f t="shared" si="2"/>
        <v>5.1149912499999999E-2</v>
      </c>
      <c r="D10">
        <f t="shared" si="3"/>
        <v>0.50379248649999997</v>
      </c>
      <c r="E10">
        <f t="shared" si="4"/>
        <v>7.4015005124999991E-2</v>
      </c>
      <c r="F10">
        <f t="shared" si="5"/>
        <v>9.4833663750000005E-2</v>
      </c>
      <c r="G10">
        <f t="shared" si="6"/>
        <v>0.15765282712500001</v>
      </c>
      <c r="J10" s="2">
        <v>0</v>
      </c>
      <c r="K10" s="2">
        <v>0</v>
      </c>
      <c r="L10" s="2">
        <v>0</v>
      </c>
      <c r="M10" s="2">
        <v>3.2191920000000001E-3</v>
      </c>
      <c r="N10" s="2">
        <v>0</v>
      </c>
      <c r="O10" s="2">
        <v>0.50824309999999995</v>
      </c>
      <c r="P10" s="2">
        <v>0.48853770800000007</v>
      </c>
      <c r="R10" s="2">
        <v>7.736999999999998E-2</v>
      </c>
      <c r="S10" s="2">
        <v>0</v>
      </c>
      <c r="T10" s="2">
        <v>0</v>
      </c>
      <c r="U10" s="2">
        <v>0.9</v>
      </c>
      <c r="V10" s="2">
        <v>0</v>
      </c>
      <c r="W10" s="2">
        <v>0</v>
      </c>
      <c r="X10" s="2">
        <v>2.2630000000000001E-2</v>
      </c>
      <c r="Z10" s="2">
        <v>0.51937205000000009</v>
      </c>
      <c r="AA10" s="2">
        <v>0</v>
      </c>
      <c r="AB10" s="2">
        <v>0</v>
      </c>
      <c r="AC10" s="2">
        <v>0</v>
      </c>
      <c r="AD10" s="2">
        <v>6.8039550000000004E-2</v>
      </c>
      <c r="AE10" s="2">
        <v>0</v>
      </c>
      <c r="AF10" s="2">
        <v>0.41258840000000002</v>
      </c>
      <c r="AH10" s="2">
        <v>0.26981706999999994</v>
      </c>
      <c r="AI10" s="2">
        <v>6.341463E-2</v>
      </c>
      <c r="AJ10" s="2">
        <v>0</v>
      </c>
      <c r="AK10" s="2">
        <v>0.33750000000000002</v>
      </c>
      <c r="AL10" s="2">
        <v>0</v>
      </c>
      <c r="AM10" s="2">
        <v>0</v>
      </c>
      <c r="AN10" s="2">
        <v>0.32926830000000001</v>
      </c>
      <c r="AP10" s="2">
        <v>0</v>
      </c>
      <c r="AQ10" s="2">
        <v>0</v>
      </c>
      <c r="AR10" s="2">
        <v>0.40919929999999999</v>
      </c>
      <c r="AS10" s="2">
        <v>0.34464830000000002</v>
      </c>
      <c r="AT10" s="2">
        <v>0</v>
      </c>
      <c r="AU10" s="2">
        <v>0.24615239999999999</v>
      </c>
      <c r="AV10" s="2">
        <v>0</v>
      </c>
      <c r="AX10" s="2">
        <v>0</v>
      </c>
      <c r="AY10" s="2">
        <v>1.847509E-2</v>
      </c>
      <c r="AZ10" s="2">
        <v>0</v>
      </c>
      <c r="BA10" s="2">
        <v>0.54161809999999999</v>
      </c>
      <c r="BB10" s="2">
        <v>0.43563299999999999</v>
      </c>
      <c r="BC10" s="2">
        <v>4.2738100000000723E-3</v>
      </c>
      <c r="BD10" s="2">
        <v>0</v>
      </c>
      <c r="BF10" s="2">
        <v>0</v>
      </c>
      <c r="BG10" s="2">
        <v>0</v>
      </c>
      <c r="BH10" s="2">
        <v>0</v>
      </c>
      <c r="BI10" s="2">
        <v>1</v>
      </c>
      <c r="BJ10" s="2">
        <v>0</v>
      </c>
      <c r="BK10" s="2">
        <v>0</v>
      </c>
      <c r="BL10" s="2">
        <v>0</v>
      </c>
      <c r="BN10" s="2">
        <v>0</v>
      </c>
      <c r="BO10" s="2">
        <v>0</v>
      </c>
      <c r="BP10" s="2">
        <v>0</v>
      </c>
      <c r="BQ10" s="2">
        <v>0.90335430000000005</v>
      </c>
      <c r="BR10" s="2">
        <v>8.8447490999999934E-2</v>
      </c>
      <c r="BS10" s="2">
        <v>0</v>
      </c>
      <c r="BT10" s="2">
        <v>8.1982089999999997E-3</v>
      </c>
      <c r="BX10" t="s">
        <v>14</v>
      </c>
      <c r="BY10">
        <v>6.4921506250000011E-2</v>
      </c>
      <c r="BZ10">
        <v>1.0236215E-2</v>
      </c>
      <c r="CA10">
        <v>1.2249625E-2</v>
      </c>
      <c r="CB10">
        <v>0.50337319899999999</v>
      </c>
      <c r="CC10">
        <v>6.7436157624999993E-2</v>
      </c>
      <c r="CD10">
        <v>0.21957484875</v>
      </c>
      <c r="CE10">
        <v>0.122208448375</v>
      </c>
    </row>
    <row r="11" spans="1:83" x14ac:dyDescent="0.2">
      <c r="A11">
        <f t="shared" si="0"/>
        <v>0.1364790075</v>
      </c>
      <c r="B11">
        <f t="shared" si="1"/>
        <v>1.0236215E-2</v>
      </c>
      <c r="C11">
        <f t="shared" si="2"/>
        <v>1.2249625E-2</v>
      </c>
      <c r="D11">
        <f t="shared" si="3"/>
        <v>0.34989993250000001</v>
      </c>
      <c r="E11">
        <f t="shared" si="4"/>
        <v>6.7016870124999989E-2</v>
      </c>
      <c r="F11">
        <f t="shared" si="5"/>
        <v>0.26265588625000003</v>
      </c>
      <c r="G11">
        <f t="shared" si="6"/>
        <v>0.161462463625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0.52648519999999999</v>
      </c>
      <c r="P11" s="2">
        <v>0.47351480000000001</v>
      </c>
      <c r="R11" s="2">
        <v>0.42499999999999999</v>
      </c>
      <c r="S11" s="2">
        <v>0</v>
      </c>
      <c r="T11" s="2">
        <v>0</v>
      </c>
      <c r="U11" s="2">
        <v>0.45236999999999999</v>
      </c>
      <c r="V11" s="2">
        <v>0</v>
      </c>
      <c r="W11" s="2">
        <v>0.1</v>
      </c>
      <c r="X11" s="2">
        <v>2.2630000000000001E-2</v>
      </c>
      <c r="Z11" s="2">
        <v>0.51937205000000009</v>
      </c>
      <c r="AA11" s="2">
        <v>0</v>
      </c>
      <c r="AB11" s="2">
        <v>0</v>
      </c>
      <c r="AC11" s="2">
        <v>0</v>
      </c>
      <c r="AD11" s="2">
        <v>6.8039550000000004E-2</v>
      </c>
      <c r="AE11" s="2">
        <v>0</v>
      </c>
      <c r="AF11" s="2">
        <v>0.41258840000000002</v>
      </c>
      <c r="AH11" s="2">
        <v>9.4817070000000003E-2</v>
      </c>
      <c r="AI11" s="2">
        <v>6.341463E-2</v>
      </c>
      <c r="AJ11" s="2">
        <v>0</v>
      </c>
      <c r="AK11" s="2">
        <v>0</v>
      </c>
      <c r="AL11" s="2">
        <v>0</v>
      </c>
      <c r="AM11" s="2">
        <v>0.51249999999999996</v>
      </c>
      <c r="AN11" s="2">
        <v>0.32926830000000001</v>
      </c>
      <c r="AP11" s="2">
        <v>0</v>
      </c>
      <c r="AQ11" s="2">
        <v>0</v>
      </c>
      <c r="AR11" s="2">
        <v>9.7997000000000001E-2</v>
      </c>
      <c r="AS11" s="2">
        <v>0</v>
      </c>
      <c r="AT11" s="2">
        <v>0</v>
      </c>
      <c r="AU11" s="2">
        <v>0.902003</v>
      </c>
      <c r="AV11" s="2">
        <v>0</v>
      </c>
      <c r="AX11" s="2">
        <v>0</v>
      </c>
      <c r="AY11" s="2">
        <v>1.847509E-2</v>
      </c>
      <c r="AZ11" s="2">
        <v>0</v>
      </c>
      <c r="BA11" s="2">
        <v>0.54161809999999999</v>
      </c>
      <c r="BB11" s="2">
        <v>0.37964792000000003</v>
      </c>
      <c r="BC11" s="2">
        <v>6.0258890000000002E-2</v>
      </c>
      <c r="BD11" s="2">
        <v>0</v>
      </c>
      <c r="BF11" s="2">
        <v>5.2642939999999999E-2</v>
      </c>
      <c r="BG11" s="2">
        <v>0</v>
      </c>
      <c r="BH11" s="2">
        <v>0</v>
      </c>
      <c r="BI11" s="2">
        <v>0.90185705999999999</v>
      </c>
      <c r="BJ11" s="2">
        <v>0</v>
      </c>
      <c r="BK11" s="2">
        <v>0</v>
      </c>
      <c r="BL11" s="2">
        <v>4.5499999999999999E-2</v>
      </c>
      <c r="BN11" s="2">
        <v>0</v>
      </c>
      <c r="BO11" s="2">
        <v>0</v>
      </c>
      <c r="BP11" s="2">
        <v>0</v>
      </c>
      <c r="BQ11" s="2">
        <v>0.90335430000000005</v>
      </c>
      <c r="BR11" s="2">
        <v>8.8447490999999934E-2</v>
      </c>
      <c r="BS11" s="2">
        <v>0</v>
      </c>
      <c r="BT11" s="2">
        <v>8.1982089999999997E-3</v>
      </c>
      <c r="BX11" t="s">
        <v>16</v>
      </c>
      <c r="BY11">
        <v>0.10831989</v>
      </c>
      <c r="BZ11">
        <v>1.0236215E-2</v>
      </c>
      <c r="CA11">
        <v>5.1149912499999999E-2</v>
      </c>
      <c r="CB11">
        <v>0.50379248649999997</v>
      </c>
      <c r="CC11">
        <v>7.4015005124999991E-2</v>
      </c>
      <c r="CD11">
        <v>9.4833663750000005E-2</v>
      </c>
      <c r="CE11">
        <v>0.15765282712500001</v>
      </c>
    </row>
    <row r="12" spans="1:83" x14ac:dyDescent="0.2">
      <c r="A12">
        <f t="shared" si="0"/>
        <v>0.17035812375000001</v>
      </c>
      <c r="B12">
        <f t="shared" si="1"/>
        <v>7.92682875E-3</v>
      </c>
      <c r="C12">
        <f t="shared" si="2"/>
        <v>5.1149912499999999E-2</v>
      </c>
      <c r="D12">
        <f t="shared" si="3"/>
        <v>0.43566435375000001</v>
      </c>
      <c r="E12">
        <f t="shared" si="4"/>
        <v>7.4015005124999991E-2</v>
      </c>
      <c r="F12">
        <f t="shared" si="5"/>
        <v>9.7143050000000009E-2</v>
      </c>
      <c r="G12">
        <f t="shared" si="6"/>
        <v>0.16374272612500002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0.50824309999999995</v>
      </c>
      <c r="P12" s="2">
        <v>0.49175690000000005</v>
      </c>
      <c r="R12" s="2">
        <v>0.42499999999999999</v>
      </c>
      <c r="S12" s="2">
        <v>0</v>
      </c>
      <c r="T12" s="2">
        <v>0</v>
      </c>
      <c r="U12" s="2">
        <v>0.55237000000000003</v>
      </c>
      <c r="V12" s="2">
        <v>0</v>
      </c>
      <c r="W12" s="2">
        <v>0</v>
      </c>
      <c r="X12" s="2">
        <v>2.2630000000000001E-2</v>
      </c>
      <c r="Z12" s="2">
        <v>0.51937205000000009</v>
      </c>
      <c r="AA12" s="2">
        <v>0</v>
      </c>
      <c r="AB12" s="2">
        <v>0</v>
      </c>
      <c r="AC12" s="2">
        <v>0</v>
      </c>
      <c r="AD12" s="2">
        <v>6.8039550000000004E-2</v>
      </c>
      <c r="AE12" s="2">
        <v>0</v>
      </c>
      <c r="AF12" s="2">
        <v>0.41258840000000002</v>
      </c>
      <c r="AH12" s="2">
        <v>0.36585000000000001</v>
      </c>
      <c r="AI12" s="2">
        <v>6.341463E-2</v>
      </c>
      <c r="AJ12" s="2">
        <v>0</v>
      </c>
      <c r="AK12" s="2">
        <v>0.24146706999999989</v>
      </c>
      <c r="AL12" s="2">
        <v>0</v>
      </c>
      <c r="AM12" s="2">
        <v>0</v>
      </c>
      <c r="AN12" s="2">
        <v>0.32926830000000001</v>
      </c>
      <c r="AP12" s="2">
        <v>0</v>
      </c>
      <c r="AQ12" s="2">
        <v>0</v>
      </c>
      <c r="AR12" s="2">
        <v>0.40919929999999999</v>
      </c>
      <c r="AS12" s="2">
        <v>0.34464830000000002</v>
      </c>
      <c r="AT12" s="2">
        <v>0</v>
      </c>
      <c r="AU12" s="2">
        <v>0.24615239999999999</v>
      </c>
      <c r="AV12" s="2">
        <v>0</v>
      </c>
      <c r="AX12" s="2">
        <v>0</v>
      </c>
      <c r="AY12" s="2">
        <v>0</v>
      </c>
      <c r="AZ12" s="2">
        <v>0</v>
      </c>
      <c r="BA12" s="2">
        <v>0.54161809999999999</v>
      </c>
      <c r="BB12" s="2">
        <v>0.43563299999999999</v>
      </c>
      <c r="BC12" s="2">
        <v>2.2748900000000072E-2</v>
      </c>
      <c r="BD12" s="2">
        <v>0</v>
      </c>
      <c r="BF12" s="2">
        <v>5.2642939999999999E-2</v>
      </c>
      <c r="BG12" s="2">
        <v>0</v>
      </c>
      <c r="BH12" s="2">
        <v>0</v>
      </c>
      <c r="BI12" s="2">
        <v>0.90185705999999999</v>
      </c>
      <c r="BJ12" s="2">
        <v>0</v>
      </c>
      <c r="BK12" s="2">
        <v>0</v>
      </c>
      <c r="BL12" s="2">
        <v>4.5499999999999999E-2</v>
      </c>
      <c r="BN12" s="2">
        <v>0</v>
      </c>
      <c r="BO12" s="2">
        <v>0</v>
      </c>
      <c r="BP12" s="2">
        <v>0</v>
      </c>
      <c r="BQ12" s="2">
        <v>0.90335430000000005</v>
      </c>
      <c r="BR12" s="2">
        <v>8.8447490999999934E-2</v>
      </c>
      <c r="BS12" s="2">
        <v>0</v>
      </c>
      <c r="BT12" s="2">
        <v>8.1982089999999997E-3</v>
      </c>
      <c r="BX12" t="s">
        <v>18</v>
      </c>
      <c r="BY12">
        <v>0.1364790075</v>
      </c>
      <c r="BZ12">
        <v>1.0236215E-2</v>
      </c>
      <c r="CA12">
        <v>1.2249625E-2</v>
      </c>
      <c r="CB12">
        <v>0.34989993250000001</v>
      </c>
      <c r="CC12">
        <v>6.7016870124999989E-2</v>
      </c>
      <c r="CD12">
        <v>0.26265588625000003</v>
      </c>
      <c r="CE12">
        <v>0.161462463625</v>
      </c>
    </row>
    <row r="13" spans="1:83" x14ac:dyDescent="0.2">
      <c r="A13">
        <f t="shared" si="0"/>
        <v>0.10831989</v>
      </c>
      <c r="B13">
        <f t="shared" si="1"/>
        <v>7.92682875E-3</v>
      </c>
      <c r="C13">
        <f t="shared" si="2"/>
        <v>5.1149912499999999E-2</v>
      </c>
      <c r="D13">
        <f t="shared" si="3"/>
        <v>0.50379248649999997</v>
      </c>
      <c r="E13">
        <f t="shared" si="4"/>
        <v>7.4015005124999991E-2</v>
      </c>
      <c r="F13">
        <f t="shared" si="5"/>
        <v>9.7143050000000009E-2</v>
      </c>
      <c r="G13">
        <f t="shared" si="6"/>
        <v>0.15765282712500001</v>
      </c>
      <c r="J13" s="2">
        <v>0</v>
      </c>
      <c r="K13" s="2">
        <v>0</v>
      </c>
      <c r="L13" s="2">
        <v>0</v>
      </c>
      <c r="M13" s="2">
        <v>3.2191920000000001E-3</v>
      </c>
      <c r="N13" s="2">
        <v>0</v>
      </c>
      <c r="O13" s="2">
        <v>0.50824309999999995</v>
      </c>
      <c r="P13" s="2">
        <v>0.48853770800000007</v>
      </c>
      <c r="R13" s="2">
        <v>7.736999999999998E-2</v>
      </c>
      <c r="S13" s="2">
        <v>0</v>
      </c>
      <c r="T13" s="2">
        <v>0</v>
      </c>
      <c r="U13" s="2">
        <v>0.9</v>
      </c>
      <c r="V13" s="2">
        <v>0</v>
      </c>
      <c r="W13" s="2">
        <v>0</v>
      </c>
      <c r="X13" s="2">
        <v>2.2630000000000001E-2</v>
      </c>
      <c r="Z13" s="2">
        <v>0.51937205000000009</v>
      </c>
      <c r="AA13" s="2">
        <v>0</v>
      </c>
      <c r="AB13" s="2">
        <v>0</v>
      </c>
      <c r="AC13" s="2">
        <v>0</v>
      </c>
      <c r="AD13" s="2">
        <v>6.8039550000000004E-2</v>
      </c>
      <c r="AE13" s="2">
        <v>0</v>
      </c>
      <c r="AF13" s="2">
        <v>0.41258840000000002</v>
      </c>
      <c r="AH13" s="2">
        <v>0.26981706999999994</v>
      </c>
      <c r="AI13" s="2">
        <v>6.341463E-2</v>
      </c>
      <c r="AJ13" s="2">
        <v>0</v>
      </c>
      <c r="AK13" s="2">
        <v>0.33750000000000002</v>
      </c>
      <c r="AL13" s="2">
        <v>0</v>
      </c>
      <c r="AM13" s="2">
        <v>0</v>
      </c>
      <c r="AN13" s="2">
        <v>0.32926830000000001</v>
      </c>
      <c r="AP13" s="2">
        <v>0</v>
      </c>
      <c r="AQ13" s="2">
        <v>0</v>
      </c>
      <c r="AR13" s="2">
        <v>0.40919929999999999</v>
      </c>
      <c r="AS13" s="2">
        <v>0.34464830000000002</v>
      </c>
      <c r="AT13" s="2">
        <v>0</v>
      </c>
      <c r="AU13" s="2">
        <v>0.24615239999999999</v>
      </c>
      <c r="AV13" s="2">
        <v>0</v>
      </c>
      <c r="AX13" s="2">
        <v>0</v>
      </c>
      <c r="AY13" s="2">
        <v>0</v>
      </c>
      <c r="AZ13" s="2">
        <v>0</v>
      </c>
      <c r="BA13" s="2">
        <v>0.54161809999999999</v>
      </c>
      <c r="BB13" s="2">
        <v>0.43563299999999999</v>
      </c>
      <c r="BC13" s="2">
        <v>2.2748900000000072E-2</v>
      </c>
      <c r="BD13" s="2">
        <v>0</v>
      </c>
      <c r="BF13" s="2">
        <v>0</v>
      </c>
      <c r="BG13" s="2">
        <v>0</v>
      </c>
      <c r="BH13" s="2">
        <v>0</v>
      </c>
      <c r="BI13" s="2">
        <v>1</v>
      </c>
      <c r="BJ13" s="2">
        <v>0</v>
      </c>
      <c r="BK13" s="2">
        <v>0</v>
      </c>
      <c r="BL13" s="2">
        <v>0</v>
      </c>
      <c r="BN13" s="2">
        <v>0</v>
      </c>
      <c r="BO13" s="2">
        <v>0</v>
      </c>
      <c r="BP13" s="2">
        <v>0</v>
      </c>
      <c r="BQ13" s="2">
        <v>0.90335430000000005</v>
      </c>
      <c r="BR13" s="2">
        <v>8.8447490999999934E-2</v>
      </c>
      <c r="BS13" s="2">
        <v>0</v>
      </c>
      <c r="BT13" s="2">
        <v>8.1982089999999997E-3</v>
      </c>
      <c r="BX13" t="s">
        <v>20</v>
      </c>
      <c r="BY13">
        <v>0.17035812375000001</v>
      </c>
      <c r="BZ13">
        <v>7.92682875E-3</v>
      </c>
      <c r="CA13">
        <v>5.1149912499999999E-2</v>
      </c>
      <c r="CB13">
        <v>0.43566435375000001</v>
      </c>
      <c r="CC13">
        <v>7.4015005124999991E-2</v>
      </c>
      <c r="CD13">
        <v>9.7143050000000009E-2</v>
      </c>
      <c r="CE13">
        <v>0.16374272612500002</v>
      </c>
    </row>
    <row r="14" spans="1:83" x14ac:dyDescent="0.2">
      <c r="A14">
        <f t="shared" si="0"/>
        <v>0.17035812375000001</v>
      </c>
      <c r="B14">
        <f t="shared" si="1"/>
        <v>7.92682875E-3</v>
      </c>
      <c r="C14">
        <f t="shared" si="2"/>
        <v>1.2249625E-2</v>
      </c>
      <c r="D14">
        <f t="shared" si="3"/>
        <v>0.34989993250000001</v>
      </c>
      <c r="E14">
        <f t="shared" si="4"/>
        <v>6.9326256375000006E-2</v>
      </c>
      <c r="F14">
        <f t="shared" si="5"/>
        <v>0.2264965075</v>
      </c>
      <c r="G14">
        <f t="shared" si="6"/>
        <v>0.16374272612500002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0.50824309999999995</v>
      </c>
      <c r="P14" s="2">
        <v>0.49175690000000005</v>
      </c>
      <c r="R14" s="2">
        <v>0.42499999999999999</v>
      </c>
      <c r="S14" s="2">
        <v>0</v>
      </c>
      <c r="T14" s="2">
        <v>0</v>
      </c>
      <c r="U14" s="2">
        <v>0.45236999999999999</v>
      </c>
      <c r="V14" s="2">
        <v>0</v>
      </c>
      <c r="W14" s="2">
        <v>0.1</v>
      </c>
      <c r="X14" s="2">
        <v>2.2630000000000001E-2</v>
      </c>
      <c r="Z14" s="2">
        <v>0.51937205000000009</v>
      </c>
      <c r="AA14" s="2">
        <v>0</v>
      </c>
      <c r="AB14" s="2">
        <v>0</v>
      </c>
      <c r="AC14" s="2">
        <v>0</v>
      </c>
      <c r="AD14" s="2">
        <v>6.8039550000000004E-2</v>
      </c>
      <c r="AE14" s="2">
        <v>0</v>
      </c>
      <c r="AF14" s="2">
        <v>0.41258840000000002</v>
      </c>
      <c r="AH14" s="2">
        <v>0.36585000000000001</v>
      </c>
      <c r="AI14" s="2">
        <v>6.341463E-2</v>
      </c>
      <c r="AJ14" s="2">
        <v>0</v>
      </c>
      <c r="AK14" s="2">
        <v>0</v>
      </c>
      <c r="AL14" s="2">
        <v>0</v>
      </c>
      <c r="AM14" s="2">
        <v>0.24146706999999989</v>
      </c>
      <c r="AN14" s="2">
        <v>0.32926830000000001</v>
      </c>
      <c r="AP14" s="2">
        <v>0</v>
      </c>
      <c r="AQ14" s="2">
        <v>0</v>
      </c>
      <c r="AR14" s="2">
        <v>9.7997000000000001E-2</v>
      </c>
      <c r="AS14" s="2">
        <v>0</v>
      </c>
      <c r="AT14" s="2">
        <v>0</v>
      </c>
      <c r="AU14" s="2">
        <v>0.902003</v>
      </c>
      <c r="AV14" s="2">
        <v>0</v>
      </c>
      <c r="AX14" s="2">
        <v>0</v>
      </c>
      <c r="AY14" s="2">
        <v>0</v>
      </c>
      <c r="AZ14" s="2">
        <v>0</v>
      </c>
      <c r="BA14" s="2">
        <v>0.54161809999999999</v>
      </c>
      <c r="BB14" s="2">
        <v>0.39812301000000005</v>
      </c>
      <c r="BC14" s="2">
        <v>6.0258890000000002E-2</v>
      </c>
      <c r="BD14" s="2">
        <v>0</v>
      </c>
      <c r="BF14" s="2">
        <v>5.2642939999999999E-2</v>
      </c>
      <c r="BG14" s="2">
        <v>0</v>
      </c>
      <c r="BH14" s="2">
        <v>0</v>
      </c>
      <c r="BI14" s="2">
        <v>0.90185705999999999</v>
      </c>
      <c r="BJ14" s="2">
        <v>0</v>
      </c>
      <c r="BK14" s="2">
        <v>0</v>
      </c>
      <c r="BL14" s="2">
        <v>4.5499999999999999E-2</v>
      </c>
      <c r="BN14" s="2">
        <v>0</v>
      </c>
      <c r="BO14" s="2">
        <v>0</v>
      </c>
      <c r="BP14" s="2">
        <v>0</v>
      </c>
      <c r="BQ14" s="2">
        <v>0.90335430000000005</v>
      </c>
      <c r="BR14" s="2">
        <v>8.8447490999999934E-2</v>
      </c>
      <c r="BS14" s="2">
        <v>0</v>
      </c>
      <c r="BT14" s="2">
        <v>8.1982089999999997E-3</v>
      </c>
      <c r="BX14" t="s">
        <v>22</v>
      </c>
      <c r="BY14">
        <v>0.10831989</v>
      </c>
      <c r="BZ14">
        <v>7.92682875E-3</v>
      </c>
      <c r="CA14">
        <v>5.1149912499999999E-2</v>
      </c>
      <c r="CB14">
        <v>0.50379248649999997</v>
      </c>
      <c r="CC14">
        <v>7.4015005124999991E-2</v>
      </c>
      <c r="CD14">
        <v>9.7143050000000009E-2</v>
      </c>
      <c r="CE14">
        <v>0.15765282712500001</v>
      </c>
    </row>
    <row r="15" spans="1:83" x14ac:dyDescent="0.2">
      <c r="A15">
        <f t="shared" si="0"/>
        <v>0.19597252999999998</v>
      </c>
      <c r="B15">
        <f t="shared" si="1"/>
        <v>7.92682875E-3</v>
      </c>
      <c r="C15">
        <f t="shared" si="2"/>
        <v>1.2249625E-2</v>
      </c>
      <c r="D15">
        <f t="shared" si="3"/>
        <v>0.43566435375000001</v>
      </c>
      <c r="E15">
        <f t="shared" si="4"/>
        <v>6.9326256375000006E-2</v>
      </c>
      <c r="F15">
        <f t="shared" si="5"/>
        <v>0.14073208625</v>
      </c>
      <c r="G15">
        <f t="shared" si="6"/>
        <v>0.13812831987500002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0.50824309999999995</v>
      </c>
      <c r="P15" s="2">
        <v>0.49175690000000005</v>
      </c>
      <c r="R15" s="2">
        <v>0.42499999999999999</v>
      </c>
      <c r="S15" s="2">
        <v>0</v>
      </c>
      <c r="T15" s="2">
        <v>0</v>
      </c>
      <c r="U15" s="2">
        <v>0.55237000000000003</v>
      </c>
      <c r="V15" s="2">
        <v>0</v>
      </c>
      <c r="W15" s="2">
        <v>0</v>
      </c>
      <c r="X15" s="2">
        <v>2.2630000000000001E-2</v>
      </c>
      <c r="Z15" s="2">
        <v>0.72428729999999997</v>
      </c>
      <c r="AA15" s="2">
        <v>0</v>
      </c>
      <c r="AB15" s="2">
        <v>0</v>
      </c>
      <c r="AC15" s="2">
        <v>0</v>
      </c>
      <c r="AD15" s="2">
        <v>6.8039550000000004E-2</v>
      </c>
      <c r="AE15" s="2">
        <v>0</v>
      </c>
      <c r="AF15" s="2">
        <v>0.20767315000000008</v>
      </c>
      <c r="AH15" s="2">
        <v>0.36585000000000001</v>
      </c>
      <c r="AI15" s="2">
        <v>6.341463E-2</v>
      </c>
      <c r="AJ15" s="2">
        <v>0</v>
      </c>
      <c r="AK15" s="2">
        <v>0.24146706999999989</v>
      </c>
      <c r="AL15" s="2">
        <v>0</v>
      </c>
      <c r="AM15" s="2">
        <v>0</v>
      </c>
      <c r="AN15" s="2">
        <v>0.32926830000000001</v>
      </c>
      <c r="AP15" s="2">
        <v>0</v>
      </c>
      <c r="AQ15" s="2">
        <v>0</v>
      </c>
      <c r="AR15" s="2">
        <v>9.7997000000000001E-2</v>
      </c>
      <c r="AS15" s="2">
        <v>0.34464830000000002</v>
      </c>
      <c r="AT15" s="2">
        <v>0</v>
      </c>
      <c r="AU15" s="2">
        <v>0.55735469999999998</v>
      </c>
      <c r="AV15" s="2">
        <v>0</v>
      </c>
      <c r="AX15" s="2">
        <v>0</v>
      </c>
      <c r="AY15" s="2">
        <v>0</v>
      </c>
      <c r="AZ15" s="2">
        <v>0</v>
      </c>
      <c r="BA15" s="2">
        <v>0.54161809999999999</v>
      </c>
      <c r="BB15" s="2">
        <v>0.39812301000000005</v>
      </c>
      <c r="BC15" s="2">
        <v>6.0258890000000002E-2</v>
      </c>
      <c r="BD15" s="2">
        <v>0</v>
      </c>
      <c r="BF15" s="2">
        <v>5.2642939999999999E-2</v>
      </c>
      <c r="BG15" s="2">
        <v>0</v>
      </c>
      <c r="BH15" s="2">
        <v>0</v>
      </c>
      <c r="BI15" s="2">
        <v>0.90185705999999999</v>
      </c>
      <c r="BJ15" s="2">
        <v>0</v>
      </c>
      <c r="BK15" s="2">
        <v>0</v>
      </c>
      <c r="BL15" s="2">
        <v>4.5499999999999999E-2</v>
      </c>
      <c r="BN15" s="2">
        <v>0</v>
      </c>
      <c r="BO15" s="2">
        <v>0</v>
      </c>
      <c r="BP15" s="2">
        <v>0</v>
      </c>
      <c r="BQ15" s="2">
        <v>0.90335430000000005</v>
      </c>
      <c r="BR15" s="2">
        <v>8.8447490999999934E-2</v>
      </c>
      <c r="BS15" s="2">
        <v>0</v>
      </c>
      <c r="BT15" s="2">
        <v>8.1982089999999997E-3</v>
      </c>
      <c r="BX15" t="s">
        <v>24</v>
      </c>
      <c r="BY15">
        <v>0.17035812375000001</v>
      </c>
      <c r="BZ15">
        <v>7.92682875E-3</v>
      </c>
      <c r="CA15">
        <v>1.2249625E-2</v>
      </c>
      <c r="CB15">
        <v>0.34989993250000001</v>
      </c>
      <c r="CC15">
        <v>6.9326256375000006E-2</v>
      </c>
      <c r="CD15">
        <v>0.2264965075</v>
      </c>
      <c r="CE15">
        <v>0.16374272612500002</v>
      </c>
    </row>
    <row r="16" spans="1:83" x14ac:dyDescent="0.2">
      <c r="A16">
        <f t="shared" si="0"/>
        <v>0.17035812375000001</v>
      </c>
      <c r="B16">
        <f t="shared" si="1"/>
        <v>7.92682875E-3</v>
      </c>
      <c r="C16">
        <f t="shared" si="2"/>
        <v>1.2249625E-2</v>
      </c>
      <c r="D16">
        <f t="shared" si="3"/>
        <v>0.34989993250000001</v>
      </c>
      <c r="E16">
        <f t="shared" si="4"/>
        <v>6.9326256375000006E-2</v>
      </c>
      <c r="F16">
        <f t="shared" si="5"/>
        <v>0.2264965075</v>
      </c>
      <c r="G16">
        <f t="shared" si="6"/>
        <v>0.16374272612500002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0.50824309999999995</v>
      </c>
      <c r="P16" s="2">
        <v>0.49175690000000005</v>
      </c>
      <c r="R16" s="2">
        <v>0.42499999999999999</v>
      </c>
      <c r="S16" s="2">
        <v>0</v>
      </c>
      <c r="T16" s="2">
        <v>0</v>
      </c>
      <c r="U16" s="2">
        <v>0.45236999999999999</v>
      </c>
      <c r="V16" s="2">
        <v>0</v>
      </c>
      <c r="W16" s="2">
        <v>0.1</v>
      </c>
      <c r="X16" s="2">
        <v>2.2630000000000001E-2</v>
      </c>
      <c r="Z16" s="2">
        <v>0.51937205000000009</v>
      </c>
      <c r="AA16" s="2">
        <v>0</v>
      </c>
      <c r="AB16" s="2">
        <v>0</v>
      </c>
      <c r="AC16" s="2">
        <v>0</v>
      </c>
      <c r="AD16" s="2">
        <v>6.8039550000000004E-2</v>
      </c>
      <c r="AE16" s="2">
        <v>0</v>
      </c>
      <c r="AF16" s="2">
        <v>0.41258840000000002</v>
      </c>
      <c r="AH16" s="2">
        <v>0.36585000000000001</v>
      </c>
      <c r="AI16" s="2">
        <v>6.341463E-2</v>
      </c>
      <c r="AJ16" s="2">
        <v>0</v>
      </c>
      <c r="AK16" s="2">
        <v>0</v>
      </c>
      <c r="AL16" s="2">
        <v>0</v>
      </c>
      <c r="AM16" s="2">
        <v>0.24146706999999989</v>
      </c>
      <c r="AN16" s="2">
        <v>0.32926830000000001</v>
      </c>
      <c r="AP16" s="2">
        <v>0</v>
      </c>
      <c r="AQ16" s="2">
        <v>0</v>
      </c>
      <c r="AR16" s="2">
        <v>9.7997000000000001E-2</v>
      </c>
      <c r="AS16" s="2">
        <v>0</v>
      </c>
      <c r="AT16" s="2">
        <v>0</v>
      </c>
      <c r="AU16" s="2">
        <v>0.902003</v>
      </c>
      <c r="AV16" s="2">
        <v>0</v>
      </c>
      <c r="AX16" s="2">
        <v>0</v>
      </c>
      <c r="AY16" s="2">
        <v>0</v>
      </c>
      <c r="AZ16" s="2">
        <v>0</v>
      </c>
      <c r="BA16" s="2">
        <v>0.54161809999999999</v>
      </c>
      <c r="BB16" s="2">
        <v>0.39812301000000005</v>
      </c>
      <c r="BC16" s="2">
        <v>6.0258890000000002E-2</v>
      </c>
      <c r="BD16" s="2">
        <v>0</v>
      </c>
      <c r="BF16" s="2">
        <v>5.2642939999999999E-2</v>
      </c>
      <c r="BG16" s="2">
        <v>0</v>
      </c>
      <c r="BH16" s="2">
        <v>0</v>
      </c>
      <c r="BI16" s="2">
        <v>0.90185705999999999</v>
      </c>
      <c r="BJ16" s="2">
        <v>0</v>
      </c>
      <c r="BK16" s="2">
        <v>0</v>
      </c>
      <c r="BL16" s="2">
        <v>4.5499999999999999E-2</v>
      </c>
      <c r="BN16" s="2">
        <v>0</v>
      </c>
      <c r="BO16" s="2">
        <v>0</v>
      </c>
      <c r="BP16" s="2">
        <v>0</v>
      </c>
      <c r="BQ16" s="2">
        <v>0.90335430000000005</v>
      </c>
      <c r="BR16" s="2">
        <v>8.8447490999999934E-2</v>
      </c>
      <c r="BS16" s="2">
        <v>0</v>
      </c>
      <c r="BT16" s="2">
        <v>8.1982089999999997E-3</v>
      </c>
      <c r="BX16" t="s">
        <v>26</v>
      </c>
      <c r="BY16">
        <v>0.19597252999999998</v>
      </c>
      <c r="BZ16">
        <v>7.92682875E-3</v>
      </c>
      <c r="CA16">
        <v>1.2249625E-2</v>
      </c>
      <c r="CB16">
        <v>0.43566435375000001</v>
      </c>
      <c r="CC16">
        <v>6.9326256375000006E-2</v>
      </c>
      <c r="CD16">
        <v>0.14073208625</v>
      </c>
      <c r="CE16">
        <v>0.13812831987500002</v>
      </c>
    </row>
    <row r="17" spans="1:83" x14ac:dyDescent="0.2">
      <c r="A17">
        <f t="shared" si="0"/>
        <v>0.17035812375000001</v>
      </c>
      <c r="B17">
        <f t="shared" si="1"/>
        <v>1.4809386250000001E-2</v>
      </c>
      <c r="C17">
        <f t="shared" si="2"/>
        <v>1.2249625E-2</v>
      </c>
      <c r="D17">
        <f t="shared" si="3"/>
        <v>0.34989993250000001</v>
      </c>
      <c r="E17">
        <f t="shared" si="4"/>
        <v>6.7016870124999989E-2</v>
      </c>
      <c r="F17">
        <f t="shared" si="5"/>
        <v>0.22192333624999999</v>
      </c>
      <c r="G17">
        <f t="shared" si="6"/>
        <v>0.16374272612500002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0.50824309999999995</v>
      </c>
      <c r="P17" s="2">
        <v>0.49175690000000005</v>
      </c>
      <c r="R17" s="2">
        <v>0.42499999999999999</v>
      </c>
      <c r="S17" s="2">
        <v>0</v>
      </c>
      <c r="T17" s="2">
        <v>0</v>
      </c>
      <c r="U17" s="2">
        <v>0.45236999999999999</v>
      </c>
      <c r="V17" s="2">
        <v>0</v>
      </c>
      <c r="W17" s="2">
        <v>0.1</v>
      </c>
      <c r="X17" s="2">
        <v>2.2630000000000001E-2</v>
      </c>
      <c r="Z17" s="2">
        <v>0.51937205000000009</v>
      </c>
      <c r="AA17" s="2">
        <v>0</v>
      </c>
      <c r="AB17" s="2">
        <v>0</v>
      </c>
      <c r="AC17" s="2">
        <v>0</v>
      </c>
      <c r="AD17" s="2">
        <v>6.8039550000000004E-2</v>
      </c>
      <c r="AE17" s="2">
        <v>0</v>
      </c>
      <c r="AF17" s="2">
        <v>0.41258840000000002</v>
      </c>
      <c r="AH17" s="2">
        <v>0.36585000000000001</v>
      </c>
      <c r="AI17" s="2">
        <v>0.1</v>
      </c>
      <c r="AJ17" s="2">
        <v>0</v>
      </c>
      <c r="AK17" s="2">
        <v>0</v>
      </c>
      <c r="AL17" s="2">
        <v>0</v>
      </c>
      <c r="AM17" s="2">
        <v>0.20488169999999994</v>
      </c>
      <c r="AN17" s="2">
        <v>0.32926830000000001</v>
      </c>
      <c r="AP17" s="2">
        <v>0</v>
      </c>
      <c r="AQ17" s="2">
        <v>0</v>
      </c>
      <c r="AR17" s="2">
        <v>9.7997000000000001E-2</v>
      </c>
      <c r="AS17" s="2">
        <v>0</v>
      </c>
      <c r="AT17" s="2">
        <v>0</v>
      </c>
      <c r="AU17" s="2">
        <v>0.902003</v>
      </c>
      <c r="AV17" s="2">
        <v>0</v>
      </c>
      <c r="AX17" s="2">
        <v>0</v>
      </c>
      <c r="AY17" s="2">
        <v>1.847509E-2</v>
      </c>
      <c r="AZ17" s="2">
        <v>0</v>
      </c>
      <c r="BA17" s="2">
        <v>0.54161809999999999</v>
      </c>
      <c r="BB17" s="2">
        <v>0.37964792000000003</v>
      </c>
      <c r="BC17" s="2">
        <v>6.0258890000000002E-2</v>
      </c>
      <c r="BD17" s="2">
        <v>0</v>
      </c>
      <c r="BF17" s="2">
        <v>5.2642939999999999E-2</v>
      </c>
      <c r="BG17" s="2">
        <v>0</v>
      </c>
      <c r="BH17" s="2">
        <v>0</v>
      </c>
      <c r="BI17" s="2">
        <v>0.90185705999999999</v>
      </c>
      <c r="BJ17" s="2">
        <v>0</v>
      </c>
      <c r="BK17" s="2">
        <v>0</v>
      </c>
      <c r="BL17" s="2">
        <v>4.5499999999999999E-2</v>
      </c>
      <c r="BN17" s="2">
        <v>0</v>
      </c>
      <c r="BO17" s="2">
        <v>0</v>
      </c>
      <c r="BP17" s="2">
        <v>0</v>
      </c>
      <c r="BQ17" s="2">
        <v>0.90335430000000005</v>
      </c>
      <c r="BR17" s="2">
        <v>8.8447490999999934E-2</v>
      </c>
      <c r="BS17" s="2">
        <v>0</v>
      </c>
      <c r="BT17" s="2">
        <v>8.1982089999999997E-3</v>
      </c>
      <c r="BX17" t="s">
        <v>28</v>
      </c>
      <c r="BY17">
        <v>0.17035812375000001</v>
      </c>
      <c r="BZ17">
        <v>7.92682875E-3</v>
      </c>
      <c r="CA17">
        <v>1.2249625E-2</v>
      </c>
      <c r="CB17">
        <v>0.34989993250000001</v>
      </c>
      <c r="CC17">
        <v>6.9326256375000006E-2</v>
      </c>
      <c r="CD17">
        <v>0.2264965075</v>
      </c>
      <c r="CE17">
        <v>0.16374272612500002</v>
      </c>
    </row>
    <row r="18" spans="1:83" x14ac:dyDescent="0.2">
      <c r="A18">
        <f t="shared" si="0"/>
        <v>0.11949863875000001</v>
      </c>
      <c r="B18">
        <f t="shared" si="1"/>
        <v>7.92682875E-3</v>
      </c>
      <c r="C18">
        <f t="shared" si="2"/>
        <v>0.13418996250000001</v>
      </c>
      <c r="D18">
        <f t="shared" si="3"/>
        <v>0.37511626625</v>
      </c>
      <c r="E18">
        <f t="shared" si="4"/>
        <v>0.10298801625000001</v>
      </c>
      <c r="F18">
        <f t="shared" si="5"/>
        <v>9.7143050000000009E-2</v>
      </c>
      <c r="G18">
        <f t="shared" si="6"/>
        <v>0.16313723750000003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0.50824309999999995</v>
      </c>
      <c r="P18" s="2">
        <v>0.49175690000000005</v>
      </c>
      <c r="R18" s="2">
        <v>3.3680000000000029E-2</v>
      </c>
      <c r="S18" s="2">
        <v>0</v>
      </c>
      <c r="T18" s="2">
        <v>0.44395000000000001</v>
      </c>
      <c r="U18" s="2">
        <v>0.29171000000000002</v>
      </c>
      <c r="V18" s="2">
        <v>0.20802999999999999</v>
      </c>
      <c r="W18" s="2">
        <v>0</v>
      </c>
      <c r="X18" s="2">
        <v>2.2630000000000001E-2</v>
      </c>
      <c r="Z18" s="2">
        <v>0.50381617000000001</v>
      </c>
      <c r="AA18" s="2">
        <v>0</v>
      </c>
      <c r="AB18" s="2">
        <v>0</v>
      </c>
      <c r="AC18" s="2">
        <v>0</v>
      </c>
      <c r="AD18" s="2">
        <v>8.3595429999999998E-2</v>
      </c>
      <c r="AE18" s="2">
        <v>0</v>
      </c>
      <c r="AF18" s="2">
        <v>0.41258840000000002</v>
      </c>
      <c r="AH18" s="2">
        <v>0.36585000000000001</v>
      </c>
      <c r="AI18" s="2">
        <v>6.341463E-2</v>
      </c>
      <c r="AJ18" s="2">
        <v>0.22037039999999999</v>
      </c>
      <c r="AK18" s="2">
        <v>2.1096669999999929E-2</v>
      </c>
      <c r="AL18" s="2">
        <v>0</v>
      </c>
      <c r="AM18" s="2">
        <v>0</v>
      </c>
      <c r="AN18" s="2">
        <v>0.32926830000000001</v>
      </c>
      <c r="AP18" s="2">
        <v>0</v>
      </c>
      <c r="AQ18" s="2">
        <v>0</v>
      </c>
      <c r="AR18" s="2">
        <v>0.40919929999999999</v>
      </c>
      <c r="AS18" s="2">
        <v>0.34464830000000002</v>
      </c>
      <c r="AT18" s="2">
        <v>0</v>
      </c>
      <c r="AU18" s="2">
        <v>0.24615239999999999</v>
      </c>
      <c r="AV18" s="2">
        <v>0</v>
      </c>
      <c r="AX18" s="2">
        <v>0</v>
      </c>
      <c r="AY18" s="2">
        <v>0</v>
      </c>
      <c r="AZ18" s="2">
        <v>0</v>
      </c>
      <c r="BA18" s="2">
        <v>0.54161809999999999</v>
      </c>
      <c r="BB18" s="2">
        <v>0.43563299999999999</v>
      </c>
      <c r="BC18" s="2">
        <v>2.2748900000000072E-2</v>
      </c>
      <c r="BD18" s="2">
        <v>0</v>
      </c>
      <c r="BF18" s="2">
        <v>5.2642939999999999E-2</v>
      </c>
      <c r="BG18" s="2">
        <v>0</v>
      </c>
      <c r="BH18" s="2">
        <v>0</v>
      </c>
      <c r="BI18" s="2">
        <v>0.90185705999999999</v>
      </c>
      <c r="BJ18" s="2">
        <v>0</v>
      </c>
      <c r="BK18" s="2">
        <v>0</v>
      </c>
      <c r="BL18" s="2">
        <v>4.5499999999999999E-2</v>
      </c>
      <c r="BN18" s="2">
        <v>0</v>
      </c>
      <c r="BO18" s="2">
        <v>0</v>
      </c>
      <c r="BP18" s="2">
        <v>0</v>
      </c>
      <c r="BQ18" s="2">
        <v>0.9</v>
      </c>
      <c r="BR18" s="2">
        <v>9.6645700000000001E-2</v>
      </c>
      <c r="BS18" s="2">
        <v>0</v>
      </c>
      <c r="BT18" s="2">
        <v>3.3542999999999212E-3</v>
      </c>
      <c r="BX18" t="s">
        <v>30</v>
      </c>
      <c r="BY18">
        <v>0.17035812375000001</v>
      </c>
      <c r="BZ18">
        <v>1.4809386250000001E-2</v>
      </c>
      <c r="CA18">
        <v>1.2249625E-2</v>
      </c>
      <c r="CB18">
        <v>0.34989993250000001</v>
      </c>
      <c r="CC18">
        <v>6.7016870124999989E-2</v>
      </c>
      <c r="CD18">
        <v>0.22192333624999999</v>
      </c>
      <c r="CE18">
        <v>0.16374272612500002</v>
      </c>
    </row>
    <row r="19" spans="1:83" x14ac:dyDescent="0.2">
      <c r="A19">
        <f t="shared" si="0"/>
        <v>0.17035812375000001</v>
      </c>
      <c r="B19">
        <f t="shared" si="1"/>
        <v>1.4809386250000001E-2</v>
      </c>
      <c r="C19">
        <f t="shared" si="2"/>
        <v>1.2249625E-2</v>
      </c>
      <c r="D19">
        <f t="shared" si="3"/>
        <v>0.34989993250000001</v>
      </c>
      <c r="E19">
        <f t="shared" si="4"/>
        <v>6.7016870124999989E-2</v>
      </c>
      <c r="F19">
        <f t="shared" si="5"/>
        <v>0.22192333624999999</v>
      </c>
      <c r="G19">
        <f t="shared" si="6"/>
        <v>0.16374272612500002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0.50824309999999995</v>
      </c>
      <c r="P19" s="2">
        <v>0.49175690000000005</v>
      </c>
      <c r="R19" s="2">
        <v>0.42499999999999999</v>
      </c>
      <c r="S19" s="2">
        <v>0</v>
      </c>
      <c r="T19" s="2">
        <v>0</v>
      </c>
      <c r="U19" s="2">
        <v>0.45236999999999999</v>
      </c>
      <c r="V19" s="2">
        <v>0</v>
      </c>
      <c r="W19" s="2">
        <v>0.1</v>
      </c>
      <c r="X19" s="2">
        <v>2.2630000000000001E-2</v>
      </c>
      <c r="Z19" s="2">
        <v>0.51937205000000009</v>
      </c>
      <c r="AA19" s="2">
        <v>0</v>
      </c>
      <c r="AB19" s="2">
        <v>0</v>
      </c>
      <c r="AC19" s="2">
        <v>0</v>
      </c>
      <c r="AD19" s="2">
        <v>6.8039550000000004E-2</v>
      </c>
      <c r="AE19" s="2">
        <v>0</v>
      </c>
      <c r="AF19" s="2">
        <v>0.41258840000000002</v>
      </c>
      <c r="AH19" s="2">
        <v>0.36585000000000001</v>
      </c>
      <c r="AI19" s="2">
        <v>0.1</v>
      </c>
      <c r="AJ19" s="2">
        <v>0</v>
      </c>
      <c r="AK19" s="2">
        <v>0</v>
      </c>
      <c r="AL19" s="2">
        <v>0</v>
      </c>
      <c r="AM19" s="2">
        <v>0.20488169999999994</v>
      </c>
      <c r="AN19" s="2">
        <v>0.32926830000000001</v>
      </c>
      <c r="AP19" s="2">
        <v>0</v>
      </c>
      <c r="AQ19" s="2">
        <v>0</v>
      </c>
      <c r="AR19" s="2">
        <v>9.7997000000000001E-2</v>
      </c>
      <c r="AS19" s="2">
        <v>0</v>
      </c>
      <c r="AT19" s="2">
        <v>0</v>
      </c>
      <c r="AU19" s="2">
        <v>0.902003</v>
      </c>
      <c r="AV19" s="2">
        <v>0</v>
      </c>
      <c r="AX19" s="2">
        <v>0</v>
      </c>
      <c r="AY19" s="2">
        <v>1.847509E-2</v>
      </c>
      <c r="AZ19" s="2">
        <v>0</v>
      </c>
      <c r="BA19" s="2">
        <v>0.54161809999999999</v>
      </c>
      <c r="BB19" s="2">
        <v>0.37964792000000003</v>
      </c>
      <c r="BC19" s="2">
        <v>6.0258890000000002E-2</v>
      </c>
      <c r="BD19" s="2">
        <v>0</v>
      </c>
      <c r="BF19" s="2">
        <v>5.2642939999999999E-2</v>
      </c>
      <c r="BG19" s="2">
        <v>0</v>
      </c>
      <c r="BH19" s="2">
        <v>0</v>
      </c>
      <c r="BI19" s="2">
        <v>0.90185705999999999</v>
      </c>
      <c r="BJ19" s="2">
        <v>0</v>
      </c>
      <c r="BK19" s="2">
        <v>0</v>
      </c>
      <c r="BL19" s="2">
        <v>4.5499999999999999E-2</v>
      </c>
      <c r="BN19" s="2">
        <v>0</v>
      </c>
      <c r="BO19" s="2">
        <v>0</v>
      </c>
      <c r="BP19" s="2">
        <v>0</v>
      </c>
      <c r="BQ19" s="2">
        <v>0.90335430000000005</v>
      </c>
      <c r="BR19" s="2">
        <v>8.8447490999999934E-2</v>
      </c>
      <c r="BS19" s="2">
        <v>0</v>
      </c>
      <c r="BT19" s="2">
        <v>8.1982089999999997E-3</v>
      </c>
      <c r="BX19" t="s">
        <v>32</v>
      </c>
      <c r="BY19">
        <v>0.11949863875000001</v>
      </c>
      <c r="BZ19">
        <v>7.92682875E-3</v>
      </c>
      <c r="CA19">
        <v>0.13418996250000001</v>
      </c>
      <c r="CB19">
        <v>0.37511626625</v>
      </c>
      <c r="CC19">
        <v>0.10298801625000001</v>
      </c>
      <c r="CD19">
        <v>9.7143050000000009E-2</v>
      </c>
      <c r="CE19">
        <v>0.16313723750000003</v>
      </c>
    </row>
    <row r="20" spans="1:83" x14ac:dyDescent="0.2">
      <c r="A20">
        <f t="shared" si="0"/>
        <v>0.10374671874999999</v>
      </c>
      <c r="B20">
        <f t="shared" si="1"/>
        <v>1.4809386250000001E-2</v>
      </c>
      <c r="C20">
        <f t="shared" si="2"/>
        <v>1.2249625E-2</v>
      </c>
      <c r="D20">
        <f t="shared" si="3"/>
        <v>0.50379248649999997</v>
      </c>
      <c r="E20">
        <f t="shared" si="4"/>
        <v>6.7016870124999989E-2</v>
      </c>
      <c r="F20">
        <f t="shared" si="5"/>
        <v>0.14073208625</v>
      </c>
      <c r="G20">
        <f t="shared" si="6"/>
        <v>0.15765282712500001</v>
      </c>
      <c r="J20" s="2">
        <v>0</v>
      </c>
      <c r="K20" s="2">
        <v>0</v>
      </c>
      <c r="L20" s="2">
        <v>0</v>
      </c>
      <c r="M20" s="2">
        <v>3.2191920000000001E-3</v>
      </c>
      <c r="N20" s="2">
        <v>0</v>
      </c>
      <c r="O20" s="2">
        <v>0.50824309999999995</v>
      </c>
      <c r="P20" s="2">
        <v>0.48853770800000007</v>
      </c>
      <c r="R20" s="2">
        <v>7.736999999999998E-2</v>
      </c>
      <c r="S20" s="2">
        <v>0</v>
      </c>
      <c r="T20" s="2">
        <v>0</v>
      </c>
      <c r="U20" s="2">
        <v>0.9</v>
      </c>
      <c r="V20" s="2">
        <v>0</v>
      </c>
      <c r="W20" s="2">
        <v>0</v>
      </c>
      <c r="X20" s="2">
        <v>2.2630000000000001E-2</v>
      </c>
      <c r="Z20" s="2">
        <v>0.51937205000000009</v>
      </c>
      <c r="AA20" s="2">
        <v>0</v>
      </c>
      <c r="AB20" s="2">
        <v>0</v>
      </c>
      <c r="AC20" s="2">
        <v>0</v>
      </c>
      <c r="AD20" s="2">
        <v>6.8039550000000004E-2</v>
      </c>
      <c r="AE20" s="2">
        <v>0</v>
      </c>
      <c r="AF20" s="2">
        <v>0.41258840000000002</v>
      </c>
      <c r="AH20" s="2">
        <v>0.23323169999999999</v>
      </c>
      <c r="AI20" s="2">
        <v>0.1</v>
      </c>
      <c r="AJ20" s="2">
        <v>0</v>
      </c>
      <c r="AK20" s="2">
        <v>0.33750000000000002</v>
      </c>
      <c r="AL20" s="2">
        <v>0</v>
      </c>
      <c r="AM20" s="2">
        <v>0</v>
      </c>
      <c r="AN20" s="2">
        <v>0.32926830000000001</v>
      </c>
      <c r="AP20" s="2">
        <v>0</v>
      </c>
      <c r="AQ20" s="2">
        <v>0</v>
      </c>
      <c r="AR20" s="2">
        <v>9.7997000000000001E-2</v>
      </c>
      <c r="AS20" s="2">
        <v>0.34464830000000002</v>
      </c>
      <c r="AT20" s="2">
        <v>0</v>
      </c>
      <c r="AU20" s="2">
        <v>0.55735469999999998</v>
      </c>
      <c r="AV20" s="2">
        <v>0</v>
      </c>
      <c r="AX20" s="2">
        <v>0</v>
      </c>
      <c r="AY20" s="2">
        <v>1.847509E-2</v>
      </c>
      <c r="AZ20" s="2">
        <v>0</v>
      </c>
      <c r="BA20" s="2">
        <v>0.54161809999999999</v>
      </c>
      <c r="BB20" s="2">
        <v>0.37964792000000003</v>
      </c>
      <c r="BC20" s="2">
        <v>6.0258890000000002E-2</v>
      </c>
      <c r="BD20" s="2">
        <v>0</v>
      </c>
      <c r="BF20" s="2">
        <v>0</v>
      </c>
      <c r="BG20" s="2">
        <v>0</v>
      </c>
      <c r="BH20" s="2">
        <v>0</v>
      </c>
      <c r="BI20" s="2">
        <v>1</v>
      </c>
      <c r="BJ20" s="2">
        <v>0</v>
      </c>
      <c r="BK20" s="2">
        <v>0</v>
      </c>
      <c r="BL20" s="2">
        <v>0</v>
      </c>
      <c r="BN20" s="2">
        <v>0</v>
      </c>
      <c r="BO20" s="2">
        <v>0</v>
      </c>
      <c r="BP20" s="2">
        <v>0</v>
      </c>
      <c r="BQ20" s="2">
        <v>0.90335430000000005</v>
      </c>
      <c r="BR20" s="2">
        <v>8.8447490999999934E-2</v>
      </c>
      <c r="BS20" s="2">
        <v>0</v>
      </c>
      <c r="BT20" s="2">
        <v>8.1982089999999997E-3</v>
      </c>
      <c r="BX20" t="s">
        <v>34</v>
      </c>
      <c r="BY20">
        <v>0.17035812375000001</v>
      </c>
      <c r="BZ20">
        <v>1.4809386250000001E-2</v>
      </c>
      <c r="CA20">
        <v>1.2249625E-2</v>
      </c>
      <c r="CB20">
        <v>0.34989993250000001</v>
      </c>
      <c r="CC20">
        <v>6.7016870124999989E-2</v>
      </c>
      <c r="CD20">
        <v>0.22192333624999999</v>
      </c>
      <c r="CE20">
        <v>0.16374272612500002</v>
      </c>
    </row>
    <row r="21" spans="1:83" x14ac:dyDescent="0.2">
      <c r="A21">
        <f t="shared" si="0"/>
        <v>0.10831989</v>
      </c>
      <c r="B21">
        <f t="shared" si="1"/>
        <v>1.0236215E-2</v>
      </c>
      <c r="C21">
        <f t="shared" si="2"/>
        <v>1.2249625E-2</v>
      </c>
      <c r="D21">
        <f t="shared" si="3"/>
        <v>0.50379248649999997</v>
      </c>
      <c r="E21">
        <f t="shared" si="4"/>
        <v>6.7016870124999989E-2</v>
      </c>
      <c r="F21">
        <f t="shared" si="5"/>
        <v>0.14073208625</v>
      </c>
      <c r="G21">
        <f t="shared" si="6"/>
        <v>0.15765282712500001</v>
      </c>
      <c r="J21" s="2">
        <v>0</v>
      </c>
      <c r="K21" s="2">
        <v>0</v>
      </c>
      <c r="L21" s="2">
        <v>0</v>
      </c>
      <c r="M21" s="2">
        <v>3.2191920000000001E-3</v>
      </c>
      <c r="N21" s="2">
        <v>0</v>
      </c>
      <c r="O21" s="2">
        <v>0.50824309999999995</v>
      </c>
      <c r="P21" s="2">
        <v>0.48853770800000007</v>
      </c>
      <c r="R21" s="2">
        <v>7.736999999999998E-2</v>
      </c>
      <c r="S21" s="2">
        <v>0</v>
      </c>
      <c r="T21" s="2">
        <v>0</v>
      </c>
      <c r="U21" s="2">
        <v>0.9</v>
      </c>
      <c r="V21" s="2">
        <v>0</v>
      </c>
      <c r="W21" s="2">
        <v>0</v>
      </c>
      <c r="X21" s="2">
        <v>2.2630000000000001E-2</v>
      </c>
      <c r="Z21" s="2">
        <v>0.51937205000000009</v>
      </c>
      <c r="AA21" s="2">
        <v>0</v>
      </c>
      <c r="AB21" s="2">
        <v>0</v>
      </c>
      <c r="AC21" s="2">
        <v>0</v>
      </c>
      <c r="AD21" s="2">
        <v>6.8039550000000004E-2</v>
      </c>
      <c r="AE21" s="2">
        <v>0</v>
      </c>
      <c r="AF21" s="2">
        <v>0.41258840000000002</v>
      </c>
      <c r="AH21" s="2">
        <v>0.26981706999999994</v>
      </c>
      <c r="AI21" s="2">
        <v>6.341463E-2</v>
      </c>
      <c r="AJ21" s="2">
        <v>0</v>
      </c>
      <c r="AK21" s="2">
        <v>0.33750000000000002</v>
      </c>
      <c r="AL21" s="2">
        <v>0</v>
      </c>
      <c r="AM21" s="2">
        <v>0</v>
      </c>
      <c r="AN21" s="2">
        <v>0.32926830000000001</v>
      </c>
      <c r="AP21" s="2">
        <v>0</v>
      </c>
      <c r="AQ21" s="2">
        <v>0</v>
      </c>
      <c r="AR21" s="2">
        <v>9.7997000000000001E-2</v>
      </c>
      <c r="AS21" s="2">
        <v>0.34464830000000002</v>
      </c>
      <c r="AT21" s="2">
        <v>0</v>
      </c>
      <c r="AU21" s="2">
        <v>0.55735469999999998</v>
      </c>
      <c r="AV21" s="2">
        <v>0</v>
      </c>
      <c r="AX21" s="2">
        <v>0</v>
      </c>
      <c r="AY21" s="2">
        <v>1.847509E-2</v>
      </c>
      <c r="AZ21" s="2">
        <v>0</v>
      </c>
      <c r="BA21" s="2">
        <v>0.54161809999999999</v>
      </c>
      <c r="BB21" s="2">
        <v>0.37964792000000003</v>
      </c>
      <c r="BC21" s="2">
        <v>6.0258890000000002E-2</v>
      </c>
      <c r="BD21" s="2">
        <v>0</v>
      </c>
      <c r="BF21" s="2">
        <v>0</v>
      </c>
      <c r="BG21" s="2">
        <v>0</v>
      </c>
      <c r="BH21" s="2">
        <v>0</v>
      </c>
      <c r="BI21" s="2">
        <v>1</v>
      </c>
      <c r="BJ21" s="2">
        <v>0</v>
      </c>
      <c r="BK21" s="2">
        <v>0</v>
      </c>
      <c r="BL21" s="2">
        <v>0</v>
      </c>
      <c r="BN21" s="2">
        <v>0</v>
      </c>
      <c r="BO21" s="2">
        <v>0</v>
      </c>
      <c r="BP21" s="2">
        <v>0</v>
      </c>
      <c r="BQ21" s="2">
        <v>0.90335430000000005</v>
      </c>
      <c r="BR21" s="2">
        <v>8.8447490999999934E-2</v>
      </c>
      <c r="BS21" s="2">
        <v>0</v>
      </c>
      <c r="BT21" s="2">
        <v>8.1982089999999997E-3</v>
      </c>
      <c r="BX21" t="s">
        <v>36</v>
      </c>
      <c r="BY21">
        <v>0.10374671874999999</v>
      </c>
      <c r="BZ21">
        <v>1.4809386250000001E-2</v>
      </c>
      <c r="CA21">
        <v>1.2249625E-2</v>
      </c>
      <c r="CB21">
        <v>0.50379248649999997</v>
      </c>
      <c r="CC21">
        <v>6.7016870124999989E-2</v>
      </c>
      <c r="CD21">
        <v>0.14073208625</v>
      </c>
      <c r="CE21">
        <v>0.15765282712500001</v>
      </c>
    </row>
    <row r="22" spans="1:83" x14ac:dyDescent="0.2">
      <c r="A22">
        <f t="shared" si="0"/>
        <v>0.10831989</v>
      </c>
      <c r="B22">
        <f t="shared" si="1"/>
        <v>1.0236215E-2</v>
      </c>
      <c r="C22">
        <f t="shared" si="2"/>
        <v>1.2249625E-2</v>
      </c>
      <c r="D22">
        <f t="shared" si="3"/>
        <v>0.50379248649999997</v>
      </c>
      <c r="E22">
        <f t="shared" si="4"/>
        <v>6.7016870124999989E-2</v>
      </c>
      <c r="F22">
        <f t="shared" si="5"/>
        <v>0.14073208625</v>
      </c>
      <c r="G22">
        <f t="shared" si="6"/>
        <v>0.15765282712500001</v>
      </c>
      <c r="J22" s="2">
        <v>0</v>
      </c>
      <c r="K22" s="2">
        <v>0</v>
      </c>
      <c r="L22" s="2">
        <v>0</v>
      </c>
      <c r="M22" s="2">
        <v>3.2191920000000001E-3</v>
      </c>
      <c r="N22" s="2">
        <v>0</v>
      </c>
      <c r="O22" s="2">
        <v>0.50824309999999995</v>
      </c>
      <c r="P22" s="2">
        <v>0.48853770800000007</v>
      </c>
      <c r="R22" s="2">
        <v>7.736999999999998E-2</v>
      </c>
      <c r="S22" s="2">
        <v>0</v>
      </c>
      <c r="T22" s="2">
        <v>0</v>
      </c>
      <c r="U22" s="2">
        <v>0.9</v>
      </c>
      <c r="V22" s="2">
        <v>0</v>
      </c>
      <c r="W22" s="2">
        <v>0</v>
      </c>
      <c r="X22" s="2">
        <v>2.2630000000000001E-2</v>
      </c>
      <c r="Z22" s="2">
        <v>0.51937205000000009</v>
      </c>
      <c r="AA22" s="2">
        <v>0</v>
      </c>
      <c r="AB22" s="2">
        <v>0</v>
      </c>
      <c r="AC22" s="2">
        <v>0</v>
      </c>
      <c r="AD22" s="2">
        <v>6.8039550000000004E-2</v>
      </c>
      <c r="AE22" s="2">
        <v>0</v>
      </c>
      <c r="AF22" s="2">
        <v>0.41258840000000002</v>
      </c>
      <c r="AH22" s="2">
        <v>0.26981706999999994</v>
      </c>
      <c r="AI22" s="2">
        <v>6.341463E-2</v>
      </c>
      <c r="AJ22" s="2">
        <v>0</v>
      </c>
      <c r="AK22" s="2">
        <v>0.33750000000000002</v>
      </c>
      <c r="AL22" s="2">
        <v>0</v>
      </c>
      <c r="AM22" s="2">
        <v>0</v>
      </c>
      <c r="AN22" s="2">
        <v>0.32926830000000001</v>
      </c>
      <c r="AP22" s="2">
        <v>0</v>
      </c>
      <c r="AQ22" s="2">
        <v>0</v>
      </c>
      <c r="AR22" s="2">
        <v>9.7997000000000001E-2</v>
      </c>
      <c r="AS22" s="2">
        <v>0.34464830000000002</v>
      </c>
      <c r="AT22" s="2">
        <v>0</v>
      </c>
      <c r="AU22" s="2">
        <v>0.55735469999999998</v>
      </c>
      <c r="AV22" s="2">
        <v>0</v>
      </c>
      <c r="AX22" s="2">
        <v>0</v>
      </c>
      <c r="AY22" s="2">
        <v>1.847509E-2</v>
      </c>
      <c r="AZ22" s="2">
        <v>0</v>
      </c>
      <c r="BA22" s="2">
        <v>0.54161809999999999</v>
      </c>
      <c r="BB22" s="2">
        <v>0.37964792000000003</v>
      </c>
      <c r="BC22" s="2">
        <v>6.0258890000000002E-2</v>
      </c>
      <c r="BD22" s="2">
        <v>0</v>
      </c>
      <c r="BF22" s="2">
        <v>0</v>
      </c>
      <c r="BG22" s="2">
        <v>0</v>
      </c>
      <c r="BH22" s="2">
        <v>0</v>
      </c>
      <c r="BI22" s="2">
        <v>1</v>
      </c>
      <c r="BJ22" s="2">
        <v>0</v>
      </c>
      <c r="BK22" s="2">
        <v>0</v>
      </c>
      <c r="BL22" s="2">
        <v>0</v>
      </c>
      <c r="BN22" s="2">
        <v>0</v>
      </c>
      <c r="BO22" s="2">
        <v>0</v>
      </c>
      <c r="BP22" s="2">
        <v>0</v>
      </c>
      <c r="BQ22" s="2">
        <v>0.90335430000000005</v>
      </c>
      <c r="BR22" s="2">
        <v>8.8447490999999934E-2</v>
      </c>
      <c r="BS22" s="2">
        <v>0</v>
      </c>
      <c r="BT22" s="2">
        <v>8.1982089999999997E-3</v>
      </c>
      <c r="BX22" t="s">
        <v>38</v>
      </c>
      <c r="BY22">
        <v>0.10831989</v>
      </c>
      <c r="BZ22">
        <v>1.0236215E-2</v>
      </c>
      <c r="CA22">
        <v>1.2249625E-2</v>
      </c>
      <c r="CB22">
        <v>0.50379248649999997</v>
      </c>
      <c r="CC22">
        <v>6.7016870124999989E-2</v>
      </c>
      <c r="CD22">
        <v>0.14073208625</v>
      </c>
      <c r="CE22">
        <v>0.15765282712500001</v>
      </c>
    </row>
    <row r="23" spans="1:83" x14ac:dyDescent="0.2">
      <c r="A23">
        <f t="shared" si="0"/>
        <v>0.10831989</v>
      </c>
      <c r="B23">
        <f t="shared" si="1"/>
        <v>1.0236215E-2</v>
      </c>
      <c r="C23">
        <f t="shared" si="2"/>
        <v>1.2249625E-2</v>
      </c>
      <c r="D23">
        <f t="shared" si="3"/>
        <v>0.50379248649999997</v>
      </c>
      <c r="E23">
        <f t="shared" si="4"/>
        <v>6.7016870124999989E-2</v>
      </c>
      <c r="F23">
        <f t="shared" si="5"/>
        <v>0.14073208625</v>
      </c>
      <c r="G23">
        <f t="shared" si="6"/>
        <v>0.15765282712500001</v>
      </c>
      <c r="J23" s="2">
        <v>0</v>
      </c>
      <c r="K23" s="2">
        <v>0</v>
      </c>
      <c r="L23" s="2">
        <v>0</v>
      </c>
      <c r="M23" s="2">
        <v>3.2191920000000001E-3</v>
      </c>
      <c r="N23" s="2">
        <v>0</v>
      </c>
      <c r="O23" s="2">
        <v>0.50824309999999995</v>
      </c>
      <c r="P23" s="2">
        <v>0.48853770800000007</v>
      </c>
      <c r="R23" s="2">
        <v>7.736999999999998E-2</v>
      </c>
      <c r="S23" s="2">
        <v>0</v>
      </c>
      <c r="T23" s="2">
        <v>0</v>
      </c>
      <c r="U23" s="2">
        <v>0.9</v>
      </c>
      <c r="V23" s="2">
        <v>0</v>
      </c>
      <c r="W23" s="2">
        <v>0</v>
      </c>
      <c r="X23" s="2">
        <v>2.2630000000000001E-2</v>
      </c>
      <c r="Z23" s="2">
        <v>0.51937205000000009</v>
      </c>
      <c r="AA23" s="2">
        <v>0</v>
      </c>
      <c r="AB23" s="2">
        <v>0</v>
      </c>
      <c r="AC23" s="2">
        <v>0</v>
      </c>
      <c r="AD23" s="2">
        <v>6.8039550000000004E-2</v>
      </c>
      <c r="AE23" s="2">
        <v>0</v>
      </c>
      <c r="AF23" s="2">
        <v>0.41258840000000002</v>
      </c>
      <c r="AH23" s="2">
        <v>0.26981706999999994</v>
      </c>
      <c r="AI23" s="2">
        <v>6.341463E-2</v>
      </c>
      <c r="AJ23" s="2">
        <v>0</v>
      </c>
      <c r="AK23" s="2">
        <v>0.33750000000000002</v>
      </c>
      <c r="AL23" s="2">
        <v>0</v>
      </c>
      <c r="AM23" s="2">
        <v>0</v>
      </c>
      <c r="AN23" s="2">
        <v>0.32926830000000001</v>
      </c>
      <c r="AP23" s="2">
        <v>0</v>
      </c>
      <c r="AQ23" s="2">
        <v>0</v>
      </c>
      <c r="AR23" s="2">
        <v>9.7997000000000001E-2</v>
      </c>
      <c r="AS23" s="2">
        <v>0.34464830000000002</v>
      </c>
      <c r="AT23" s="2">
        <v>0</v>
      </c>
      <c r="AU23" s="2">
        <v>0.55735469999999998</v>
      </c>
      <c r="AV23" s="2">
        <v>0</v>
      </c>
      <c r="AX23" s="2">
        <v>0</v>
      </c>
      <c r="AY23" s="2">
        <v>1.847509E-2</v>
      </c>
      <c r="AZ23" s="2">
        <v>0</v>
      </c>
      <c r="BA23" s="2">
        <v>0.54161809999999999</v>
      </c>
      <c r="BB23" s="2">
        <v>0.37964792000000003</v>
      </c>
      <c r="BC23" s="2">
        <v>6.0258890000000002E-2</v>
      </c>
      <c r="BD23" s="2">
        <v>0</v>
      </c>
      <c r="BF23" s="2">
        <v>0</v>
      </c>
      <c r="BG23" s="2">
        <v>0</v>
      </c>
      <c r="BH23" s="2">
        <v>0</v>
      </c>
      <c r="BI23" s="2">
        <v>1</v>
      </c>
      <c r="BJ23" s="2">
        <v>0</v>
      </c>
      <c r="BK23" s="2">
        <v>0</v>
      </c>
      <c r="BL23" s="2">
        <v>0</v>
      </c>
      <c r="BN23" s="2">
        <v>0</v>
      </c>
      <c r="BO23" s="2">
        <v>0</v>
      </c>
      <c r="BP23" s="2">
        <v>0</v>
      </c>
      <c r="BQ23" s="2">
        <v>0.90335430000000005</v>
      </c>
      <c r="BR23" s="2">
        <v>8.8447490999999934E-2</v>
      </c>
      <c r="BS23" s="2">
        <v>0</v>
      </c>
      <c r="BT23" s="2">
        <v>8.1982089999999997E-3</v>
      </c>
      <c r="BX23" t="s">
        <v>40</v>
      </c>
      <c r="BY23">
        <v>0.10831989</v>
      </c>
      <c r="BZ23">
        <v>1.0236215E-2</v>
      </c>
      <c r="CA23">
        <v>1.2249625E-2</v>
      </c>
      <c r="CB23">
        <v>0.50379248649999997</v>
      </c>
      <c r="CC23">
        <v>6.7016870124999989E-2</v>
      </c>
      <c r="CD23">
        <v>0.14073208625</v>
      </c>
      <c r="CE23">
        <v>0.15765282712500001</v>
      </c>
    </row>
    <row r="24" spans="1:83" x14ac:dyDescent="0.2">
      <c r="A24">
        <f t="shared" si="0"/>
        <v>0.14876716249999999</v>
      </c>
      <c r="B24">
        <f t="shared" si="1"/>
        <v>1.4809386250000001E-2</v>
      </c>
      <c r="C24">
        <f t="shared" si="2"/>
        <v>1.2249625E-2</v>
      </c>
      <c r="D24">
        <f t="shared" si="3"/>
        <v>0.50379248649999997</v>
      </c>
      <c r="E24">
        <f t="shared" si="4"/>
        <v>6.7016870124999989E-2</v>
      </c>
      <c r="F24">
        <f t="shared" si="5"/>
        <v>0.14073208625</v>
      </c>
      <c r="G24">
        <f t="shared" si="6"/>
        <v>0.11263238337500002</v>
      </c>
      <c r="J24" s="2">
        <v>0</v>
      </c>
      <c r="K24" s="2">
        <v>0</v>
      </c>
      <c r="L24" s="2">
        <v>0</v>
      </c>
      <c r="M24" s="2">
        <v>3.2191920000000001E-3</v>
      </c>
      <c r="N24" s="2">
        <v>0</v>
      </c>
      <c r="O24" s="2">
        <v>0.50824309999999995</v>
      </c>
      <c r="P24" s="2">
        <v>0.48853770800000007</v>
      </c>
      <c r="R24" s="2">
        <v>9.9999999999999978E-2</v>
      </c>
      <c r="S24" s="2">
        <v>0</v>
      </c>
      <c r="T24" s="2">
        <v>0</v>
      </c>
      <c r="U24" s="2">
        <v>0.9</v>
      </c>
      <c r="V24" s="2">
        <v>0</v>
      </c>
      <c r="W24" s="2">
        <v>0</v>
      </c>
      <c r="X24" s="2">
        <v>0</v>
      </c>
      <c r="Z24" s="2">
        <v>0.72428729999999997</v>
      </c>
      <c r="AA24" s="2">
        <v>0</v>
      </c>
      <c r="AB24" s="2">
        <v>0</v>
      </c>
      <c r="AC24" s="2">
        <v>0</v>
      </c>
      <c r="AD24" s="2">
        <v>6.8039550000000004E-2</v>
      </c>
      <c r="AE24" s="2">
        <v>0</v>
      </c>
      <c r="AF24" s="2">
        <v>0.20767315000000008</v>
      </c>
      <c r="AH24" s="2">
        <v>0.36585000000000001</v>
      </c>
      <c r="AI24" s="2">
        <v>0.1</v>
      </c>
      <c r="AJ24" s="2">
        <v>0</v>
      </c>
      <c r="AK24" s="2">
        <v>0.33750000000000002</v>
      </c>
      <c r="AL24" s="2">
        <v>0</v>
      </c>
      <c r="AM24" s="2">
        <v>0</v>
      </c>
      <c r="AN24" s="2">
        <v>0.19664999999999999</v>
      </c>
      <c r="AP24" s="2">
        <v>0</v>
      </c>
      <c r="AQ24" s="2">
        <v>0</v>
      </c>
      <c r="AR24" s="2">
        <v>9.7997000000000001E-2</v>
      </c>
      <c r="AS24" s="2">
        <v>0.34464830000000002</v>
      </c>
      <c r="AT24" s="2">
        <v>0</v>
      </c>
      <c r="AU24" s="2">
        <v>0.55735469999999998</v>
      </c>
      <c r="AV24" s="2">
        <v>0</v>
      </c>
      <c r="AX24" s="2">
        <v>0</v>
      </c>
      <c r="AY24" s="2">
        <v>1.847509E-2</v>
      </c>
      <c r="AZ24" s="2">
        <v>0</v>
      </c>
      <c r="BA24" s="2">
        <v>0.54161809999999999</v>
      </c>
      <c r="BB24" s="2">
        <v>0.37964792000000003</v>
      </c>
      <c r="BC24" s="2">
        <v>6.0258890000000002E-2</v>
      </c>
      <c r="BD24" s="2">
        <v>0</v>
      </c>
      <c r="BF24" s="2">
        <v>0</v>
      </c>
      <c r="BG24" s="2">
        <v>0</v>
      </c>
      <c r="BH24" s="2">
        <v>0</v>
      </c>
      <c r="BI24" s="2">
        <v>1</v>
      </c>
      <c r="BJ24" s="2">
        <v>0</v>
      </c>
      <c r="BK24" s="2">
        <v>0</v>
      </c>
      <c r="BL24" s="2">
        <v>0</v>
      </c>
      <c r="BN24" s="2">
        <v>0</v>
      </c>
      <c r="BO24" s="2">
        <v>0</v>
      </c>
      <c r="BP24" s="2">
        <v>0</v>
      </c>
      <c r="BQ24" s="2">
        <v>0.90335430000000005</v>
      </c>
      <c r="BR24" s="2">
        <v>8.8447490999999934E-2</v>
      </c>
      <c r="BS24" s="2">
        <v>0</v>
      </c>
      <c r="BT24" s="2">
        <v>8.1982089999999997E-3</v>
      </c>
      <c r="BX24" t="s">
        <v>42</v>
      </c>
      <c r="BY24">
        <v>0.10831989</v>
      </c>
      <c r="BZ24">
        <v>1.0236215E-2</v>
      </c>
      <c r="CA24">
        <v>1.2249625E-2</v>
      </c>
      <c r="CB24">
        <v>0.50379248649999997</v>
      </c>
      <c r="CC24">
        <v>6.7016870124999989E-2</v>
      </c>
      <c r="CD24">
        <v>0.14073208625</v>
      </c>
      <c r="CE24">
        <v>0.15765282712500001</v>
      </c>
    </row>
    <row r="25" spans="1:83" x14ac:dyDescent="0.2">
      <c r="A25">
        <f t="shared" si="0"/>
        <v>0.17035812375000001</v>
      </c>
      <c r="B25">
        <f t="shared" si="1"/>
        <v>1.0236215E-2</v>
      </c>
      <c r="C25">
        <f t="shared" si="2"/>
        <v>1.2249625E-2</v>
      </c>
      <c r="D25">
        <f t="shared" si="3"/>
        <v>0.34989993250000001</v>
      </c>
      <c r="E25">
        <f t="shared" si="4"/>
        <v>6.7016870124999989E-2</v>
      </c>
      <c r="F25">
        <f t="shared" si="5"/>
        <v>0.2264965075</v>
      </c>
      <c r="G25">
        <f t="shared" si="6"/>
        <v>0.16374272612500002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0.50824309999999995</v>
      </c>
      <c r="P25" s="2">
        <v>0.49175690000000005</v>
      </c>
      <c r="R25" s="2">
        <v>0.42499999999999999</v>
      </c>
      <c r="S25" s="2">
        <v>0</v>
      </c>
      <c r="T25" s="2">
        <v>0</v>
      </c>
      <c r="U25" s="2">
        <v>0.45236999999999999</v>
      </c>
      <c r="V25" s="2">
        <v>0</v>
      </c>
      <c r="W25" s="2">
        <v>0.1</v>
      </c>
      <c r="X25" s="2">
        <v>2.2630000000000001E-2</v>
      </c>
      <c r="Z25" s="2">
        <v>0.51937205000000009</v>
      </c>
      <c r="AA25" s="2">
        <v>0</v>
      </c>
      <c r="AB25" s="2">
        <v>0</v>
      </c>
      <c r="AC25" s="2">
        <v>0</v>
      </c>
      <c r="AD25" s="2">
        <v>6.8039550000000004E-2</v>
      </c>
      <c r="AE25" s="2">
        <v>0</v>
      </c>
      <c r="AF25" s="2">
        <v>0.41258840000000002</v>
      </c>
      <c r="AH25" s="2">
        <v>0.36585000000000001</v>
      </c>
      <c r="AI25" s="2">
        <v>6.341463E-2</v>
      </c>
      <c r="AJ25" s="2">
        <v>0</v>
      </c>
      <c r="AK25" s="2">
        <v>0</v>
      </c>
      <c r="AL25" s="2">
        <v>0</v>
      </c>
      <c r="AM25" s="2">
        <v>0.24146706999999989</v>
      </c>
      <c r="AN25" s="2">
        <v>0.32926830000000001</v>
      </c>
      <c r="AP25" s="2">
        <v>0</v>
      </c>
      <c r="AQ25" s="2">
        <v>0</v>
      </c>
      <c r="AR25" s="2">
        <v>9.7997000000000001E-2</v>
      </c>
      <c r="AS25" s="2">
        <v>0</v>
      </c>
      <c r="AT25" s="2">
        <v>0</v>
      </c>
      <c r="AU25" s="2">
        <v>0.902003</v>
      </c>
      <c r="AV25" s="2">
        <v>0</v>
      </c>
      <c r="AX25" s="2">
        <v>0</v>
      </c>
      <c r="AY25" s="2">
        <v>1.847509E-2</v>
      </c>
      <c r="AZ25" s="2">
        <v>0</v>
      </c>
      <c r="BA25" s="2">
        <v>0.54161809999999999</v>
      </c>
      <c r="BB25" s="2">
        <v>0.37964792000000003</v>
      </c>
      <c r="BC25" s="2">
        <v>6.0258890000000002E-2</v>
      </c>
      <c r="BD25" s="2">
        <v>0</v>
      </c>
      <c r="BF25" s="2">
        <v>5.2642939999999999E-2</v>
      </c>
      <c r="BG25" s="2">
        <v>0</v>
      </c>
      <c r="BH25" s="2">
        <v>0</v>
      </c>
      <c r="BI25" s="2">
        <v>0.90185705999999999</v>
      </c>
      <c r="BJ25" s="2">
        <v>0</v>
      </c>
      <c r="BK25" s="2">
        <v>0</v>
      </c>
      <c r="BL25" s="2">
        <v>4.5499999999999999E-2</v>
      </c>
      <c r="BN25" s="2">
        <v>0</v>
      </c>
      <c r="BO25" s="2">
        <v>0</v>
      </c>
      <c r="BP25" s="2">
        <v>0</v>
      </c>
      <c r="BQ25" s="2">
        <v>0.90335430000000005</v>
      </c>
      <c r="BR25" s="2">
        <v>8.8447490999999934E-2</v>
      </c>
      <c r="BS25" s="2">
        <v>0</v>
      </c>
      <c r="BT25" s="2">
        <v>8.1982089999999997E-3</v>
      </c>
      <c r="BX25" t="s">
        <v>44</v>
      </c>
      <c r="BY25">
        <v>0.14876716249999999</v>
      </c>
      <c r="BZ25">
        <v>1.4809386250000001E-2</v>
      </c>
      <c r="CA25">
        <v>1.2249625E-2</v>
      </c>
      <c r="CB25">
        <v>0.50379248649999997</v>
      </c>
      <c r="CC25">
        <v>6.7016870124999989E-2</v>
      </c>
      <c r="CD25">
        <v>0.14073208625</v>
      </c>
      <c r="CE25">
        <v>0.11263238337500002</v>
      </c>
    </row>
    <row r="26" spans="1:83" x14ac:dyDescent="0.2">
      <c r="A26">
        <f t="shared" si="0"/>
        <v>0.17035812375000001</v>
      </c>
      <c r="B26">
        <f t="shared" si="1"/>
        <v>1.0236215E-2</v>
      </c>
      <c r="C26">
        <f t="shared" si="2"/>
        <v>1.2249625E-2</v>
      </c>
      <c r="D26">
        <f t="shared" si="3"/>
        <v>0.34989993250000001</v>
      </c>
      <c r="E26">
        <f t="shared" si="4"/>
        <v>6.7016870124999989E-2</v>
      </c>
      <c r="F26">
        <f t="shared" si="5"/>
        <v>0.2264965075</v>
      </c>
      <c r="G26">
        <f t="shared" si="6"/>
        <v>0.16374272612500002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0.50824309999999995</v>
      </c>
      <c r="P26" s="2">
        <v>0.49175690000000005</v>
      </c>
      <c r="R26" s="2">
        <v>0.42499999999999999</v>
      </c>
      <c r="S26" s="2">
        <v>0</v>
      </c>
      <c r="T26" s="2">
        <v>0</v>
      </c>
      <c r="U26" s="2">
        <v>0.45236999999999999</v>
      </c>
      <c r="V26" s="2">
        <v>0</v>
      </c>
      <c r="W26" s="2">
        <v>0.1</v>
      </c>
      <c r="X26" s="2">
        <v>2.2630000000000001E-2</v>
      </c>
      <c r="Z26" s="2">
        <v>0.51937205000000009</v>
      </c>
      <c r="AA26" s="2">
        <v>0</v>
      </c>
      <c r="AB26" s="2">
        <v>0</v>
      </c>
      <c r="AC26" s="2">
        <v>0</v>
      </c>
      <c r="AD26" s="2">
        <v>6.8039550000000004E-2</v>
      </c>
      <c r="AE26" s="2">
        <v>0</v>
      </c>
      <c r="AF26" s="2">
        <v>0.41258840000000002</v>
      </c>
      <c r="AH26" s="2">
        <v>0.36585000000000001</v>
      </c>
      <c r="AI26" s="2">
        <v>6.341463E-2</v>
      </c>
      <c r="AJ26" s="2">
        <v>0</v>
      </c>
      <c r="AK26" s="2">
        <v>0</v>
      </c>
      <c r="AL26" s="2">
        <v>0</v>
      </c>
      <c r="AM26" s="2">
        <v>0.24146706999999989</v>
      </c>
      <c r="AN26" s="2">
        <v>0.32926830000000001</v>
      </c>
      <c r="AP26" s="2">
        <v>0</v>
      </c>
      <c r="AQ26" s="2">
        <v>0</v>
      </c>
      <c r="AR26" s="2">
        <v>9.7997000000000001E-2</v>
      </c>
      <c r="AS26" s="2">
        <v>0</v>
      </c>
      <c r="AT26" s="2">
        <v>0</v>
      </c>
      <c r="AU26" s="2">
        <v>0.902003</v>
      </c>
      <c r="AV26" s="2">
        <v>0</v>
      </c>
      <c r="AX26" s="2">
        <v>0</v>
      </c>
      <c r="AY26" s="2">
        <v>1.847509E-2</v>
      </c>
      <c r="AZ26" s="2">
        <v>0</v>
      </c>
      <c r="BA26" s="2">
        <v>0.54161809999999999</v>
      </c>
      <c r="BB26" s="2">
        <v>0.37964792000000003</v>
      </c>
      <c r="BC26" s="2">
        <v>6.0258890000000002E-2</v>
      </c>
      <c r="BD26" s="2">
        <v>0</v>
      </c>
      <c r="BF26" s="2">
        <v>5.2642939999999999E-2</v>
      </c>
      <c r="BG26" s="2">
        <v>0</v>
      </c>
      <c r="BH26" s="2">
        <v>0</v>
      </c>
      <c r="BI26" s="2">
        <v>0.90185705999999999</v>
      </c>
      <c r="BJ26" s="2">
        <v>0</v>
      </c>
      <c r="BK26" s="2">
        <v>0</v>
      </c>
      <c r="BL26" s="2">
        <v>4.5499999999999999E-2</v>
      </c>
      <c r="BN26" s="2">
        <v>0</v>
      </c>
      <c r="BO26" s="2">
        <v>0</v>
      </c>
      <c r="BP26" s="2">
        <v>0</v>
      </c>
      <c r="BQ26" s="2">
        <v>0.90335430000000005</v>
      </c>
      <c r="BR26" s="2">
        <v>8.8447490999999934E-2</v>
      </c>
      <c r="BS26" s="2">
        <v>0</v>
      </c>
      <c r="BT26" s="2">
        <v>8.1982089999999997E-3</v>
      </c>
      <c r="BX26" t="s">
        <v>46</v>
      </c>
      <c r="BY26">
        <v>0.17035812375000001</v>
      </c>
      <c r="BZ26">
        <v>1.0236215E-2</v>
      </c>
      <c r="CA26">
        <v>1.2249625E-2</v>
      </c>
      <c r="CB26">
        <v>0.34989993250000001</v>
      </c>
      <c r="CC26">
        <v>6.7016870124999989E-2</v>
      </c>
      <c r="CD26">
        <v>0.2264965075</v>
      </c>
      <c r="CE26">
        <v>0.16374272612500002</v>
      </c>
    </row>
    <row r="27" spans="1:83" x14ac:dyDescent="0.2">
      <c r="A27">
        <f t="shared" si="0"/>
        <v>0.17035812375000001</v>
      </c>
      <c r="B27">
        <f t="shared" si="1"/>
        <v>1.0236215E-2</v>
      </c>
      <c r="C27">
        <f t="shared" si="2"/>
        <v>1.2249625E-2</v>
      </c>
      <c r="D27">
        <f t="shared" si="3"/>
        <v>0.34989993250000001</v>
      </c>
      <c r="E27">
        <f t="shared" si="4"/>
        <v>6.7016870124999989E-2</v>
      </c>
      <c r="F27">
        <f t="shared" si="5"/>
        <v>0.2264965075</v>
      </c>
      <c r="G27">
        <f t="shared" si="6"/>
        <v>0.16374272612500002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0.50824309999999995</v>
      </c>
      <c r="P27" s="2">
        <v>0.49175690000000005</v>
      </c>
      <c r="R27" s="2">
        <v>0.42499999999999999</v>
      </c>
      <c r="S27" s="2">
        <v>0</v>
      </c>
      <c r="T27" s="2">
        <v>0</v>
      </c>
      <c r="U27" s="2">
        <v>0.45236999999999999</v>
      </c>
      <c r="V27" s="2">
        <v>0</v>
      </c>
      <c r="W27" s="2">
        <v>0.1</v>
      </c>
      <c r="X27" s="2">
        <v>2.2630000000000001E-2</v>
      </c>
      <c r="Z27" s="2">
        <v>0.51937205000000009</v>
      </c>
      <c r="AA27" s="2">
        <v>0</v>
      </c>
      <c r="AB27" s="2">
        <v>0</v>
      </c>
      <c r="AC27" s="2">
        <v>0</v>
      </c>
      <c r="AD27" s="2">
        <v>6.8039550000000004E-2</v>
      </c>
      <c r="AE27" s="2">
        <v>0</v>
      </c>
      <c r="AF27" s="2">
        <v>0.41258840000000002</v>
      </c>
      <c r="AH27" s="2">
        <v>0.36585000000000001</v>
      </c>
      <c r="AI27" s="2">
        <v>6.341463E-2</v>
      </c>
      <c r="AJ27" s="2">
        <v>0</v>
      </c>
      <c r="AK27" s="2">
        <v>0</v>
      </c>
      <c r="AL27" s="2">
        <v>0</v>
      </c>
      <c r="AM27" s="2">
        <v>0.24146706999999989</v>
      </c>
      <c r="AN27" s="2">
        <v>0.32926830000000001</v>
      </c>
      <c r="AP27" s="2">
        <v>0</v>
      </c>
      <c r="AQ27" s="2">
        <v>0</v>
      </c>
      <c r="AR27" s="2">
        <v>9.7997000000000001E-2</v>
      </c>
      <c r="AS27" s="2">
        <v>0</v>
      </c>
      <c r="AT27" s="2">
        <v>0</v>
      </c>
      <c r="AU27" s="2">
        <v>0.902003</v>
      </c>
      <c r="AV27" s="2">
        <v>0</v>
      </c>
      <c r="AX27" s="2">
        <v>0</v>
      </c>
      <c r="AY27" s="2">
        <v>1.847509E-2</v>
      </c>
      <c r="AZ27" s="2">
        <v>0</v>
      </c>
      <c r="BA27" s="2">
        <v>0.54161809999999999</v>
      </c>
      <c r="BB27" s="2">
        <v>0.37964792000000003</v>
      </c>
      <c r="BC27" s="2">
        <v>6.0258890000000002E-2</v>
      </c>
      <c r="BD27" s="2">
        <v>0</v>
      </c>
      <c r="BF27" s="2">
        <v>5.2642939999999999E-2</v>
      </c>
      <c r="BG27" s="2">
        <v>0</v>
      </c>
      <c r="BH27" s="2">
        <v>0</v>
      </c>
      <c r="BI27" s="2">
        <v>0.90185705999999999</v>
      </c>
      <c r="BJ27" s="2">
        <v>0</v>
      </c>
      <c r="BK27" s="2">
        <v>0</v>
      </c>
      <c r="BL27" s="2">
        <v>4.5499999999999999E-2</v>
      </c>
      <c r="BN27" s="2">
        <v>0</v>
      </c>
      <c r="BO27" s="2">
        <v>0</v>
      </c>
      <c r="BP27" s="2">
        <v>0</v>
      </c>
      <c r="BQ27" s="2">
        <v>0.90335430000000005</v>
      </c>
      <c r="BR27" s="2">
        <v>8.8447490999999934E-2</v>
      </c>
      <c r="BS27" s="2">
        <v>0</v>
      </c>
      <c r="BT27" s="2">
        <v>8.1982089999999997E-3</v>
      </c>
      <c r="BX27" t="s">
        <v>48</v>
      </c>
      <c r="BY27">
        <v>0.17035812375000001</v>
      </c>
      <c r="BZ27">
        <v>1.0236215E-2</v>
      </c>
      <c r="CA27">
        <v>1.2249625E-2</v>
      </c>
      <c r="CB27">
        <v>0.34989993250000001</v>
      </c>
      <c r="CC27">
        <v>6.7016870124999989E-2</v>
      </c>
      <c r="CD27">
        <v>0.2264965075</v>
      </c>
      <c r="CE27">
        <v>0.16374272612500002</v>
      </c>
    </row>
    <row r="28" spans="1:83" x14ac:dyDescent="0.2">
      <c r="A28">
        <f t="shared" si="0"/>
        <v>0.17035812375000001</v>
      </c>
      <c r="B28">
        <f t="shared" si="1"/>
        <v>1.0236215E-2</v>
      </c>
      <c r="C28">
        <f t="shared" si="2"/>
        <v>1.2249625E-2</v>
      </c>
      <c r="D28">
        <f t="shared" si="3"/>
        <v>0.34989993250000001</v>
      </c>
      <c r="E28">
        <f t="shared" si="4"/>
        <v>6.7016870124999989E-2</v>
      </c>
      <c r="F28">
        <f t="shared" si="5"/>
        <v>0.2264965075</v>
      </c>
      <c r="G28">
        <f t="shared" si="6"/>
        <v>0.16374272612500002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0.50824309999999995</v>
      </c>
      <c r="P28" s="2">
        <v>0.49175690000000005</v>
      </c>
      <c r="R28" s="2">
        <v>0.42499999999999999</v>
      </c>
      <c r="S28" s="2">
        <v>0</v>
      </c>
      <c r="T28" s="2">
        <v>0</v>
      </c>
      <c r="U28" s="2">
        <v>0.45236999999999999</v>
      </c>
      <c r="V28" s="2">
        <v>0</v>
      </c>
      <c r="W28" s="2">
        <v>0.1</v>
      </c>
      <c r="X28" s="2">
        <v>2.2630000000000001E-2</v>
      </c>
      <c r="Z28" s="2">
        <v>0.51937205000000009</v>
      </c>
      <c r="AA28" s="2">
        <v>0</v>
      </c>
      <c r="AB28" s="2">
        <v>0</v>
      </c>
      <c r="AC28" s="2">
        <v>0</v>
      </c>
      <c r="AD28" s="2">
        <v>6.8039550000000004E-2</v>
      </c>
      <c r="AE28" s="2">
        <v>0</v>
      </c>
      <c r="AF28" s="2">
        <v>0.41258840000000002</v>
      </c>
      <c r="AH28" s="2">
        <v>0.36585000000000001</v>
      </c>
      <c r="AI28" s="2">
        <v>6.341463E-2</v>
      </c>
      <c r="AJ28" s="2">
        <v>0</v>
      </c>
      <c r="AK28" s="2">
        <v>0</v>
      </c>
      <c r="AL28" s="2">
        <v>0</v>
      </c>
      <c r="AM28" s="2">
        <v>0.24146706999999989</v>
      </c>
      <c r="AN28" s="2">
        <v>0.32926830000000001</v>
      </c>
      <c r="AP28" s="2">
        <v>0</v>
      </c>
      <c r="AQ28" s="2">
        <v>0</v>
      </c>
      <c r="AR28" s="2">
        <v>9.7997000000000001E-2</v>
      </c>
      <c r="AS28" s="2">
        <v>0</v>
      </c>
      <c r="AT28" s="2">
        <v>0</v>
      </c>
      <c r="AU28" s="2">
        <v>0.902003</v>
      </c>
      <c r="AV28" s="2">
        <v>0</v>
      </c>
      <c r="AX28" s="2">
        <v>0</v>
      </c>
      <c r="AY28" s="2">
        <v>1.847509E-2</v>
      </c>
      <c r="AZ28" s="2">
        <v>0</v>
      </c>
      <c r="BA28" s="2">
        <v>0.54161809999999999</v>
      </c>
      <c r="BB28" s="2">
        <v>0.37964792000000003</v>
      </c>
      <c r="BC28" s="2">
        <v>6.0258890000000002E-2</v>
      </c>
      <c r="BD28" s="2">
        <v>0</v>
      </c>
      <c r="BF28" s="2">
        <v>5.2642939999999999E-2</v>
      </c>
      <c r="BG28" s="2">
        <v>0</v>
      </c>
      <c r="BH28" s="2">
        <v>0</v>
      </c>
      <c r="BI28" s="2">
        <v>0.90185705999999999</v>
      </c>
      <c r="BJ28" s="2">
        <v>0</v>
      </c>
      <c r="BK28" s="2">
        <v>0</v>
      </c>
      <c r="BL28" s="2">
        <v>4.5499999999999999E-2</v>
      </c>
      <c r="BN28" s="2">
        <v>0</v>
      </c>
      <c r="BO28" s="2">
        <v>0</v>
      </c>
      <c r="BP28" s="2">
        <v>0</v>
      </c>
      <c r="BQ28" s="2">
        <v>0.90335430000000005</v>
      </c>
      <c r="BR28" s="2">
        <v>8.8447490999999934E-2</v>
      </c>
      <c r="BS28" s="2">
        <v>0</v>
      </c>
      <c r="BT28" s="2">
        <v>8.1982089999999997E-3</v>
      </c>
      <c r="BX28" t="s">
        <v>50</v>
      </c>
      <c r="BY28">
        <v>0.17035812375000001</v>
      </c>
      <c r="BZ28">
        <v>1.0236215E-2</v>
      </c>
      <c r="CA28">
        <v>1.2249625E-2</v>
      </c>
      <c r="CB28">
        <v>0.34989993250000001</v>
      </c>
      <c r="CC28">
        <v>6.7016870124999989E-2</v>
      </c>
      <c r="CD28">
        <v>0.2264965075</v>
      </c>
      <c r="CE28">
        <v>0.16374272612500002</v>
      </c>
    </row>
    <row r="29" spans="1:83" x14ac:dyDescent="0.2">
      <c r="A29">
        <f t="shared" si="0"/>
        <v>0.1364790075</v>
      </c>
      <c r="B29">
        <f t="shared" si="1"/>
        <v>1.0236215E-2</v>
      </c>
      <c r="C29">
        <f t="shared" si="2"/>
        <v>1.2249625E-2</v>
      </c>
      <c r="D29">
        <f t="shared" si="3"/>
        <v>0.34989993250000001</v>
      </c>
      <c r="E29">
        <f t="shared" si="4"/>
        <v>6.7016870124999989E-2</v>
      </c>
      <c r="F29">
        <f t="shared" si="5"/>
        <v>0.26265588625000003</v>
      </c>
      <c r="G29">
        <f t="shared" si="6"/>
        <v>0.161462463625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0.52648519999999999</v>
      </c>
      <c r="P29" s="2">
        <v>0.47351480000000001</v>
      </c>
      <c r="R29" s="2">
        <v>0.42499999999999999</v>
      </c>
      <c r="S29" s="2">
        <v>0</v>
      </c>
      <c r="T29" s="2">
        <v>0</v>
      </c>
      <c r="U29" s="2">
        <v>0.45236999999999999</v>
      </c>
      <c r="V29" s="2">
        <v>0</v>
      </c>
      <c r="W29" s="2">
        <v>0.1</v>
      </c>
      <c r="X29" s="2">
        <v>2.2630000000000001E-2</v>
      </c>
      <c r="Z29" s="2">
        <v>0.51937205000000009</v>
      </c>
      <c r="AA29" s="2">
        <v>0</v>
      </c>
      <c r="AB29" s="2">
        <v>0</v>
      </c>
      <c r="AC29" s="2">
        <v>0</v>
      </c>
      <c r="AD29" s="2">
        <v>6.8039550000000004E-2</v>
      </c>
      <c r="AE29" s="2">
        <v>0</v>
      </c>
      <c r="AF29" s="2">
        <v>0.41258840000000002</v>
      </c>
      <c r="AH29" s="2">
        <v>9.4817070000000003E-2</v>
      </c>
      <c r="AI29" s="2">
        <v>6.341463E-2</v>
      </c>
      <c r="AJ29" s="2">
        <v>0</v>
      </c>
      <c r="AK29" s="2">
        <v>0</v>
      </c>
      <c r="AL29" s="2">
        <v>0</v>
      </c>
      <c r="AM29" s="2">
        <v>0.51249999999999996</v>
      </c>
      <c r="AN29" s="2">
        <v>0.32926830000000001</v>
      </c>
      <c r="AP29" s="2">
        <v>0</v>
      </c>
      <c r="AQ29" s="2">
        <v>0</v>
      </c>
      <c r="AR29" s="2">
        <v>9.7997000000000001E-2</v>
      </c>
      <c r="AS29" s="2">
        <v>0</v>
      </c>
      <c r="AT29" s="2">
        <v>0</v>
      </c>
      <c r="AU29" s="2">
        <v>0.902003</v>
      </c>
      <c r="AV29" s="2">
        <v>0</v>
      </c>
      <c r="AX29" s="2">
        <v>0</v>
      </c>
      <c r="AY29" s="2">
        <v>1.847509E-2</v>
      </c>
      <c r="AZ29" s="2">
        <v>0</v>
      </c>
      <c r="BA29" s="2">
        <v>0.54161809999999999</v>
      </c>
      <c r="BB29" s="2">
        <v>0.37964792000000003</v>
      </c>
      <c r="BC29" s="2">
        <v>6.0258890000000002E-2</v>
      </c>
      <c r="BD29" s="2">
        <v>0</v>
      </c>
      <c r="BF29" s="2">
        <v>5.2642939999999999E-2</v>
      </c>
      <c r="BG29" s="2">
        <v>0</v>
      </c>
      <c r="BH29" s="2">
        <v>0</v>
      </c>
      <c r="BI29" s="2">
        <v>0.90185705999999999</v>
      </c>
      <c r="BJ29" s="2">
        <v>0</v>
      </c>
      <c r="BK29" s="2">
        <v>0</v>
      </c>
      <c r="BL29" s="2">
        <v>4.5499999999999999E-2</v>
      </c>
      <c r="BN29" s="2">
        <v>0</v>
      </c>
      <c r="BO29" s="2">
        <v>0</v>
      </c>
      <c r="BP29" s="2">
        <v>0</v>
      </c>
      <c r="BQ29" s="2">
        <v>0.90335430000000005</v>
      </c>
      <c r="BR29" s="2">
        <v>8.8447490999999934E-2</v>
      </c>
      <c r="BS29" s="2">
        <v>0</v>
      </c>
      <c r="BT29" s="2">
        <v>8.1982089999999997E-3</v>
      </c>
      <c r="BX29" t="s">
        <v>52</v>
      </c>
      <c r="BY29">
        <v>0.17035812375000001</v>
      </c>
      <c r="BZ29">
        <v>1.0236215E-2</v>
      </c>
      <c r="CA29">
        <v>1.2249625E-2</v>
      </c>
      <c r="CB29">
        <v>0.34989993250000001</v>
      </c>
      <c r="CC29">
        <v>6.7016870124999989E-2</v>
      </c>
      <c r="CD29">
        <v>0.2264965075</v>
      </c>
      <c r="CE29">
        <v>0.16374272612500002</v>
      </c>
    </row>
    <row r="30" spans="1:83" x14ac:dyDescent="0.2">
      <c r="A30">
        <f t="shared" si="0"/>
        <v>6.2977021249999987E-2</v>
      </c>
      <c r="B30">
        <f t="shared" si="1"/>
        <v>1.4809386250000001E-2</v>
      </c>
      <c r="C30">
        <f t="shared" si="2"/>
        <v>1.2249625E-2</v>
      </c>
      <c r="D30">
        <f t="shared" si="3"/>
        <v>0.50379248649999997</v>
      </c>
      <c r="E30">
        <f t="shared" si="4"/>
        <v>6.8961355124999998E-2</v>
      </c>
      <c r="F30">
        <f t="shared" si="5"/>
        <v>0.17955729874999998</v>
      </c>
      <c r="G30">
        <f t="shared" si="6"/>
        <v>0.15765282712500001</v>
      </c>
      <c r="J30" s="2">
        <v>0</v>
      </c>
      <c r="K30" s="2">
        <v>0</v>
      </c>
      <c r="L30" s="2">
        <v>0</v>
      </c>
      <c r="M30" s="2">
        <v>3.2191920000000001E-3</v>
      </c>
      <c r="N30" s="2">
        <v>0</v>
      </c>
      <c r="O30" s="2">
        <v>0.50824309999999995</v>
      </c>
      <c r="P30" s="2">
        <v>0.48853770800000007</v>
      </c>
      <c r="R30" s="2">
        <v>0</v>
      </c>
      <c r="S30" s="2">
        <v>0</v>
      </c>
      <c r="T30" s="2">
        <v>0</v>
      </c>
      <c r="U30" s="2">
        <v>0.9</v>
      </c>
      <c r="V30" s="2">
        <v>0</v>
      </c>
      <c r="W30" s="2">
        <v>7.7369999999999939E-2</v>
      </c>
      <c r="X30" s="2">
        <v>2.2630000000000001E-2</v>
      </c>
      <c r="Z30" s="2">
        <v>0.5038161699999999</v>
      </c>
      <c r="AA30" s="2">
        <v>0</v>
      </c>
      <c r="AB30" s="2">
        <v>0</v>
      </c>
      <c r="AC30" s="2">
        <v>0</v>
      </c>
      <c r="AD30" s="2">
        <v>8.3595429999999998E-2</v>
      </c>
      <c r="AE30" s="2">
        <v>0</v>
      </c>
      <c r="AF30" s="2">
        <v>0.41258840000000002</v>
      </c>
      <c r="AH30" s="2">
        <v>0</v>
      </c>
      <c r="AI30" s="2">
        <v>0.1</v>
      </c>
      <c r="AJ30" s="2">
        <v>0</v>
      </c>
      <c r="AK30" s="2">
        <v>0.33750000000000002</v>
      </c>
      <c r="AL30" s="2">
        <v>0</v>
      </c>
      <c r="AM30" s="2">
        <v>0.2332316999999999</v>
      </c>
      <c r="AN30" s="2">
        <v>0.32926830000000001</v>
      </c>
      <c r="AP30" s="2">
        <v>0</v>
      </c>
      <c r="AQ30" s="2">
        <v>0</v>
      </c>
      <c r="AR30" s="2">
        <v>9.7997000000000001E-2</v>
      </c>
      <c r="AS30" s="2">
        <v>0.34464830000000002</v>
      </c>
      <c r="AT30" s="2">
        <v>0</v>
      </c>
      <c r="AU30" s="2">
        <v>0.55735469999999998</v>
      </c>
      <c r="AV30" s="2">
        <v>0</v>
      </c>
      <c r="AX30" s="2">
        <v>0</v>
      </c>
      <c r="AY30" s="2">
        <v>1.847509E-2</v>
      </c>
      <c r="AZ30" s="2">
        <v>0</v>
      </c>
      <c r="BA30" s="2">
        <v>0.54161809999999999</v>
      </c>
      <c r="BB30" s="2">
        <v>0.37964792000000003</v>
      </c>
      <c r="BC30" s="2">
        <v>6.0258890000000002E-2</v>
      </c>
      <c r="BD30" s="2">
        <v>0</v>
      </c>
      <c r="BF30" s="2">
        <v>0</v>
      </c>
      <c r="BG30" s="2">
        <v>0</v>
      </c>
      <c r="BH30" s="2">
        <v>0</v>
      </c>
      <c r="BI30" s="2">
        <v>1</v>
      </c>
      <c r="BJ30" s="2">
        <v>0</v>
      </c>
      <c r="BK30" s="2">
        <v>0</v>
      </c>
      <c r="BL30" s="2">
        <v>0</v>
      </c>
      <c r="BN30" s="2">
        <v>0</v>
      </c>
      <c r="BO30" s="2">
        <v>0</v>
      </c>
      <c r="BP30" s="2">
        <v>0</v>
      </c>
      <c r="BQ30" s="2">
        <v>0.90335430000000005</v>
      </c>
      <c r="BR30" s="2">
        <v>8.8447490999999934E-2</v>
      </c>
      <c r="BS30" s="2">
        <v>0</v>
      </c>
      <c r="BT30" s="2">
        <v>8.1982089999999997E-3</v>
      </c>
      <c r="BX30" t="s">
        <v>54</v>
      </c>
      <c r="BY30">
        <v>0.1364790075</v>
      </c>
      <c r="BZ30">
        <v>1.0236215E-2</v>
      </c>
      <c r="CA30">
        <v>1.2249625E-2</v>
      </c>
      <c r="CB30">
        <v>0.34989993250000001</v>
      </c>
      <c r="CC30">
        <v>6.7016870124999989E-2</v>
      </c>
      <c r="CD30">
        <v>0.26265588625000003</v>
      </c>
      <c r="CE30">
        <v>0.161462463625</v>
      </c>
    </row>
    <row r="31" spans="1:83" x14ac:dyDescent="0.2">
      <c r="A31">
        <f t="shared" si="0"/>
        <v>0.10831989</v>
      </c>
      <c r="B31">
        <f t="shared" si="1"/>
        <v>1.0236215E-2</v>
      </c>
      <c r="C31">
        <f t="shared" si="2"/>
        <v>1.2249625E-2</v>
      </c>
      <c r="D31">
        <f t="shared" si="3"/>
        <v>0.50379248649999997</v>
      </c>
      <c r="E31">
        <f t="shared" si="4"/>
        <v>6.7016870124999989E-2</v>
      </c>
      <c r="F31">
        <f t="shared" si="5"/>
        <v>0.14073208625</v>
      </c>
      <c r="G31">
        <f t="shared" si="6"/>
        <v>0.15765282712500001</v>
      </c>
      <c r="J31" s="2">
        <v>0</v>
      </c>
      <c r="K31" s="2">
        <v>0</v>
      </c>
      <c r="L31" s="2">
        <v>0</v>
      </c>
      <c r="M31" s="2">
        <v>3.2191920000000001E-3</v>
      </c>
      <c r="N31" s="2">
        <v>0</v>
      </c>
      <c r="O31" s="2">
        <v>0.50824309999999995</v>
      </c>
      <c r="P31" s="2">
        <v>0.48853770800000007</v>
      </c>
      <c r="R31" s="2">
        <v>7.736999999999998E-2</v>
      </c>
      <c r="S31" s="2">
        <v>0</v>
      </c>
      <c r="T31" s="2">
        <v>0</v>
      </c>
      <c r="U31" s="2">
        <v>0.9</v>
      </c>
      <c r="V31" s="2">
        <v>0</v>
      </c>
      <c r="W31" s="2">
        <v>0</v>
      </c>
      <c r="X31" s="2">
        <v>2.2630000000000001E-2</v>
      </c>
      <c r="Z31" s="2">
        <v>0.51937205000000009</v>
      </c>
      <c r="AA31" s="2">
        <v>0</v>
      </c>
      <c r="AB31" s="2">
        <v>0</v>
      </c>
      <c r="AC31" s="2">
        <v>0</v>
      </c>
      <c r="AD31" s="2">
        <v>6.8039550000000004E-2</v>
      </c>
      <c r="AE31" s="2">
        <v>0</v>
      </c>
      <c r="AF31" s="2">
        <v>0.41258840000000002</v>
      </c>
      <c r="AH31" s="2">
        <v>0.26981706999999994</v>
      </c>
      <c r="AI31" s="2">
        <v>6.341463E-2</v>
      </c>
      <c r="AJ31" s="2">
        <v>0</v>
      </c>
      <c r="AK31" s="2">
        <v>0.33750000000000002</v>
      </c>
      <c r="AL31" s="2">
        <v>0</v>
      </c>
      <c r="AM31" s="2">
        <v>0</v>
      </c>
      <c r="AN31" s="2">
        <v>0.32926830000000001</v>
      </c>
      <c r="AP31" s="2">
        <v>0</v>
      </c>
      <c r="AQ31" s="2">
        <v>0</v>
      </c>
      <c r="AR31" s="2">
        <v>9.7997000000000001E-2</v>
      </c>
      <c r="AS31" s="2">
        <v>0.34464830000000002</v>
      </c>
      <c r="AT31" s="2">
        <v>0</v>
      </c>
      <c r="AU31" s="2">
        <v>0.55735469999999998</v>
      </c>
      <c r="AV31" s="2">
        <v>0</v>
      </c>
      <c r="AX31" s="2">
        <v>0</v>
      </c>
      <c r="AY31" s="2">
        <v>1.847509E-2</v>
      </c>
      <c r="AZ31" s="2">
        <v>0</v>
      </c>
      <c r="BA31" s="2">
        <v>0.54161809999999999</v>
      </c>
      <c r="BB31" s="2">
        <v>0.37964792000000003</v>
      </c>
      <c r="BC31" s="2">
        <v>6.0258890000000002E-2</v>
      </c>
      <c r="BD31" s="2">
        <v>0</v>
      </c>
      <c r="BF31" s="2">
        <v>0</v>
      </c>
      <c r="BG31" s="2">
        <v>0</v>
      </c>
      <c r="BH31" s="2">
        <v>0</v>
      </c>
      <c r="BI31" s="2">
        <v>1</v>
      </c>
      <c r="BJ31" s="2">
        <v>0</v>
      </c>
      <c r="BK31" s="2">
        <v>0</v>
      </c>
      <c r="BL31" s="2">
        <v>0</v>
      </c>
      <c r="BN31" s="2">
        <v>0</v>
      </c>
      <c r="BO31" s="2">
        <v>0</v>
      </c>
      <c r="BP31" s="2">
        <v>0</v>
      </c>
      <c r="BQ31" s="2">
        <v>0.90335430000000005</v>
      </c>
      <c r="BR31" s="2">
        <v>8.8447490999999934E-2</v>
      </c>
      <c r="BS31" s="2">
        <v>0</v>
      </c>
      <c r="BT31" s="2">
        <v>8.1982089999999997E-3</v>
      </c>
      <c r="BX31" t="s">
        <v>56</v>
      </c>
      <c r="BY31">
        <v>6.2977021249999987E-2</v>
      </c>
      <c r="BZ31">
        <v>1.4809386250000001E-2</v>
      </c>
      <c r="CA31">
        <v>1.2249625E-2</v>
      </c>
      <c r="CB31">
        <v>0.50379248649999997</v>
      </c>
      <c r="CC31">
        <v>6.8961355124999998E-2</v>
      </c>
      <c r="CD31">
        <v>0.17955729874999998</v>
      </c>
      <c r="CE31">
        <v>0.15765282712500001</v>
      </c>
    </row>
    <row r="32" spans="1:83" x14ac:dyDescent="0.2">
      <c r="A32">
        <f t="shared" si="0"/>
        <v>9.2130983749999978E-2</v>
      </c>
      <c r="B32">
        <f t="shared" si="1"/>
        <v>1.4809386250000001E-2</v>
      </c>
      <c r="C32">
        <f t="shared" si="2"/>
        <v>5.1149912499999999E-2</v>
      </c>
      <c r="D32">
        <f t="shared" si="3"/>
        <v>0.50379248649999997</v>
      </c>
      <c r="E32">
        <f t="shared" si="4"/>
        <v>8.5630740124999979E-2</v>
      </c>
      <c r="F32">
        <f t="shared" si="5"/>
        <v>9.4833663750000005E-2</v>
      </c>
      <c r="G32">
        <f t="shared" si="6"/>
        <v>0.15765282712500001</v>
      </c>
      <c r="J32" s="2">
        <v>0</v>
      </c>
      <c r="K32" s="2">
        <v>0</v>
      </c>
      <c r="L32" s="2">
        <v>0</v>
      </c>
      <c r="M32" s="2">
        <v>3.2191920000000001E-3</v>
      </c>
      <c r="N32" s="2">
        <v>0</v>
      </c>
      <c r="O32" s="2">
        <v>0.50824309999999995</v>
      </c>
      <c r="P32" s="2">
        <v>0.48853770800000007</v>
      </c>
      <c r="R32" s="2">
        <v>0</v>
      </c>
      <c r="S32" s="2">
        <v>0</v>
      </c>
      <c r="T32" s="2">
        <v>0</v>
      </c>
      <c r="U32" s="2">
        <v>0.9</v>
      </c>
      <c r="V32" s="2">
        <v>7.7369999999999939E-2</v>
      </c>
      <c r="W32" s="2">
        <v>0</v>
      </c>
      <c r="X32" s="2">
        <v>2.2630000000000001E-2</v>
      </c>
      <c r="Z32" s="2">
        <v>0.5038161699999999</v>
      </c>
      <c r="AA32" s="2">
        <v>0</v>
      </c>
      <c r="AB32" s="2">
        <v>0</v>
      </c>
      <c r="AC32" s="2">
        <v>0</v>
      </c>
      <c r="AD32" s="2">
        <v>8.3595429999999998E-2</v>
      </c>
      <c r="AE32" s="2">
        <v>0</v>
      </c>
      <c r="AF32" s="2">
        <v>0.41258840000000002</v>
      </c>
      <c r="AH32" s="2">
        <v>0.23323169999999999</v>
      </c>
      <c r="AI32" s="2">
        <v>0.1</v>
      </c>
      <c r="AJ32" s="2">
        <v>0</v>
      </c>
      <c r="AK32" s="2">
        <v>0.33750000000000002</v>
      </c>
      <c r="AL32" s="2">
        <v>0</v>
      </c>
      <c r="AM32" s="2">
        <v>0</v>
      </c>
      <c r="AN32" s="2">
        <v>0.32926830000000001</v>
      </c>
      <c r="AP32" s="2">
        <v>0</v>
      </c>
      <c r="AQ32" s="2">
        <v>0</v>
      </c>
      <c r="AR32" s="2">
        <v>0.40919929999999999</v>
      </c>
      <c r="AS32" s="2">
        <v>0.34464830000000002</v>
      </c>
      <c r="AT32" s="2">
        <v>0</v>
      </c>
      <c r="AU32" s="2">
        <v>0.24615239999999999</v>
      </c>
      <c r="AV32" s="2">
        <v>0</v>
      </c>
      <c r="AX32" s="2">
        <v>0</v>
      </c>
      <c r="AY32" s="2">
        <v>1.847509E-2</v>
      </c>
      <c r="AZ32" s="2">
        <v>0</v>
      </c>
      <c r="BA32" s="2">
        <v>0.54161809999999999</v>
      </c>
      <c r="BB32" s="2">
        <v>0.43563299999999999</v>
      </c>
      <c r="BC32" s="2">
        <v>4.2738100000000723E-3</v>
      </c>
      <c r="BD32" s="2">
        <v>0</v>
      </c>
      <c r="BF32" s="2">
        <v>0</v>
      </c>
      <c r="BG32" s="2">
        <v>0</v>
      </c>
      <c r="BH32" s="2">
        <v>0</v>
      </c>
      <c r="BI32" s="2">
        <v>1</v>
      </c>
      <c r="BJ32" s="2">
        <v>0</v>
      </c>
      <c r="BK32" s="2">
        <v>0</v>
      </c>
      <c r="BL32" s="2">
        <v>0</v>
      </c>
      <c r="BN32" s="2">
        <v>0</v>
      </c>
      <c r="BO32" s="2">
        <v>0</v>
      </c>
      <c r="BP32" s="2">
        <v>0</v>
      </c>
      <c r="BQ32" s="2">
        <v>0.90335430000000005</v>
      </c>
      <c r="BR32" s="2">
        <v>8.8447490999999934E-2</v>
      </c>
      <c r="BS32" s="2">
        <v>0</v>
      </c>
      <c r="BT32" s="2">
        <v>8.1982089999999997E-3</v>
      </c>
      <c r="BX32" t="s">
        <v>58</v>
      </c>
      <c r="BY32">
        <v>0.10831989</v>
      </c>
      <c r="BZ32">
        <v>1.0236215E-2</v>
      </c>
      <c r="CA32">
        <v>1.2249625E-2</v>
      </c>
      <c r="CB32">
        <v>0.50379248649999997</v>
      </c>
      <c r="CC32">
        <v>6.7016870124999989E-2</v>
      </c>
      <c r="CD32">
        <v>0.14073208625</v>
      </c>
      <c r="CE32">
        <v>0.15765282712500001</v>
      </c>
    </row>
    <row r="33" spans="1:83" x14ac:dyDescent="0.2">
      <c r="A33">
        <f t="shared" si="0"/>
        <v>0.17035812375000001</v>
      </c>
      <c r="B33">
        <f t="shared" si="1"/>
        <v>1.0236215E-2</v>
      </c>
      <c r="C33">
        <f t="shared" si="2"/>
        <v>1.2249625E-2</v>
      </c>
      <c r="D33">
        <f t="shared" si="3"/>
        <v>0.34989993250000001</v>
      </c>
      <c r="E33">
        <f t="shared" si="4"/>
        <v>6.7016870124999989E-2</v>
      </c>
      <c r="F33">
        <f t="shared" si="5"/>
        <v>0.2264965075</v>
      </c>
      <c r="G33">
        <f t="shared" si="6"/>
        <v>0.16374272612500002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0.50824309999999995</v>
      </c>
      <c r="P33" s="2">
        <v>0.49175690000000005</v>
      </c>
      <c r="R33" s="2">
        <v>0.42499999999999999</v>
      </c>
      <c r="S33" s="2">
        <v>0</v>
      </c>
      <c r="T33" s="2">
        <v>0</v>
      </c>
      <c r="U33" s="2">
        <v>0.45236999999999999</v>
      </c>
      <c r="V33" s="2">
        <v>0</v>
      </c>
      <c r="W33" s="2">
        <v>0.1</v>
      </c>
      <c r="X33" s="2">
        <v>2.2630000000000001E-2</v>
      </c>
      <c r="Z33" s="2">
        <v>0.51937205000000009</v>
      </c>
      <c r="AA33" s="2">
        <v>0</v>
      </c>
      <c r="AB33" s="2">
        <v>0</v>
      </c>
      <c r="AC33" s="2">
        <v>0</v>
      </c>
      <c r="AD33" s="2">
        <v>6.8039550000000004E-2</v>
      </c>
      <c r="AE33" s="2">
        <v>0</v>
      </c>
      <c r="AF33" s="2">
        <v>0.41258840000000002</v>
      </c>
      <c r="AH33" s="2">
        <v>0.36585000000000001</v>
      </c>
      <c r="AI33" s="2">
        <v>6.341463E-2</v>
      </c>
      <c r="AJ33" s="2">
        <v>0</v>
      </c>
      <c r="AK33" s="2">
        <v>0</v>
      </c>
      <c r="AL33" s="2">
        <v>0</v>
      </c>
      <c r="AM33" s="2">
        <v>0.24146706999999989</v>
      </c>
      <c r="AN33" s="2">
        <v>0.32926830000000001</v>
      </c>
      <c r="AP33" s="2">
        <v>0</v>
      </c>
      <c r="AQ33" s="2">
        <v>0</v>
      </c>
      <c r="AR33" s="2">
        <v>9.7997000000000001E-2</v>
      </c>
      <c r="AS33" s="2">
        <v>0</v>
      </c>
      <c r="AT33" s="2">
        <v>0</v>
      </c>
      <c r="AU33" s="2">
        <v>0.902003</v>
      </c>
      <c r="AV33" s="2">
        <v>0</v>
      </c>
      <c r="AX33" s="2">
        <v>0</v>
      </c>
      <c r="AY33" s="2">
        <v>1.847509E-2</v>
      </c>
      <c r="AZ33" s="2">
        <v>0</v>
      </c>
      <c r="BA33" s="2">
        <v>0.54161809999999999</v>
      </c>
      <c r="BB33" s="2">
        <v>0.37964792000000003</v>
      </c>
      <c r="BC33" s="2">
        <v>6.0258890000000002E-2</v>
      </c>
      <c r="BD33" s="2">
        <v>0</v>
      </c>
      <c r="BF33" s="2">
        <v>5.2642939999999999E-2</v>
      </c>
      <c r="BG33" s="2">
        <v>0</v>
      </c>
      <c r="BH33" s="2">
        <v>0</v>
      </c>
      <c r="BI33" s="2">
        <v>0.90185705999999999</v>
      </c>
      <c r="BJ33" s="2">
        <v>0</v>
      </c>
      <c r="BK33" s="2">
        <v>0</v>
      </c>
      <c r="BL33" s="2">
        <v>4.5499999999999999E-2</v>
      </c>
      <c r="BN33" s="2">
        <v>0</v>
      </c>
      <c r="BO33" s="2">
        <v>0</v>
      </c>
      <c r="BP33" s="2">
        <v>0</v>
      </c>
      <c r="BQ33" s="2">
        <v>0.90335430000000005</v>
      </c>
      <c r="BR33" s="2">
        <v>8.8447490999999934E-2</v>
      </c>
      <c r="BS33" s="2">
        <v>0</v>
      </c>
      <c r="BT33" s="2">
        <v>8.1982089999999997E-3</v>
      </c>
      <c r="BX33" t="s">
        <v>60</v>
      </c>
      <c r="BY33">
        <v>9.2130983749999978E-2</v>
      </c>
      <c r="BZ33">
        <v>1.4809386250000001E-2</v>
      </c>
      <c r="CA33">
        <v>5.1149912499999999E-2</v>
      </c>
      <c r="CB33">
        <v>0.50379248649999997</v>
      </c>
      <c r="CC33">
        <v>8.5630740124999979E-2</v>
      </c>
      <c r="CD33">
        <v>9.4833663750000005E-2</v>
      </c>
      <c r="CE33">
        <v>0.15765282712500001</v>
      </c>
    </row>
    <row r="34" spans="1:83" x14ac:dyDescent="0.2">
      <c r="A34">
        <f t="shared" si="0"/>
        <v>0.10374671874999999</v>
      </c>
      <c r="B34">
        <f t="shared" si="1"/>
        <v>1.4809386250000001E-2</v>
      </c>
      <c r="C34">
        <f t="shared" si="2"/>
        <v>1.2249625E-2</v>
      </c>
      <c r="D34">
        <f t="shared" si="3"/>
        <v>0.50379248649999997</v>
      </c>
      <c r="E34">
        <f t="shared" si="4"/>
        <v>6.7016870124999989E-2</v>
      </c>
      <c r="F34">
        <f t="shared" si="5"/>
        <v>0.14073208625</v>
      </c>
      <c r="G34">
        <f t="shared" si="6"/>
        <v>0.15765282712500001</v>
      </c>
      <c r="J34" s="2">
        <v>0</v>
      </c>
      <c r="K34" s="2">
        <v>0</v>
      </c>
      <c r="L34" s="2">
        <v>0</v>
      </c>
      <c r="M34" s="2">
        <v>3.2191920000000001E-3</v>
      </c>
      <c r="N34" s="2">
        <v>0</v>
      </c>
      <c r="O34" s="2">
        <v>0.50824309999999995</v>
      </c>
      <c r="P34" s="2">
        <v>0.48853770800000007</v>
      </c>
      <c r="R34" s="2">
        <v>7.736999999999998E-2</v>
      </c>
      <c r="S34" s="2">
        <v>0</v>
      </c>
      <c r="T34" s="2">
        <v>0</v>
      </c>
      <c r="U34" s="2">
        <v>0.9</v>
      </c>
      <c r="V34" s="2">
        <v>0</v>
      </c>
      <c r="W34" s="2">
        <v>0</v>
      </c>
      <c r="X34" s="2">
        <v>2.2630000000000001E-2</v>
      </c>
      <c r="Z34" s="2">
        <v>0.51937205000000009</v>
      </c>
      <c r="AA34" s="2">
        <v>0</v>
      </c>
      <c r="AB34" s="2">
        <v>0</v>
      </c>
      <c r="AC34" s="2">
        <v>0</v>
      </c>
      <c r="AD34" s="2">
        <v>6.8039550000000004E-2</v>
      </c>
      <c r="AE34" s="2">
        <v>0</v>
      </c>
      <c r="AF34" s="2">
        <v>0.41258840000000002</v>
      </c>
      <c r="AH34" s="2">
        <v>0.23323169999999999</v>
      </c>
      <c r="AI34" s="2">
        <v>0.1</v>
      </c>
      <c r="AJ34" s="2">
        <v>0</v>
      </c>
      <c r="AK34" s="2">
        <v>0.33750000000000002</v>
      </c>
      <c r="AL34" s="2">
        <v>0</v>
      </c>
      <c r="AM34" s="2">
        <v>0</v>
      </c>
      <c r="AN34" s="2">
        <v>0.32926830000000001</v>
      </c>
      <c r="AP34" s="2">
        <v>0</v>
      </c>
      <c r="AQ34" s="2">
        <v>0</v>
      </c>
      <c r="AR34" s="2">
        <v>9.7997000000000001E-2</v>
      </c>
      <c r="AS34" s="2">
        <v>0.34464830000000002</v>
      </c>
      <c r="AT34" s="2">
        <v>0</v>
      </c>
      <c r="AU34" s="2">
        <v>0.55735469999999998</v>
      </c>
      <c r="AV34" s="2">
        <v>0</v>
      </c>
      <c r="AX34" s="2">
        <v>0</v>
      </c>
      <c r="AY34" s="2">
        <v>1.847509E-2</v>
      </c>
      <c r="AZ34" s="2">
        <v>0</v>
      </c>
      <c r="BA34" s="2">
        <v>0.54161809999999999</v>
      </c>
      <c r="BB34" s="2">
        <v>0.37964792000000003</v>
      </c>
      <c r="BC34" s="2">
        <v>6.0258890000000002E-2</v>
      </c>
      <c r="BD34" s="2">
        <v>0</v>
      </c>
      <c r="BF34" s="2">
        <v>0</v>
      </c>
      <c r="BG34" s="2">
        <v>0</v>
      </c>
      <c r="BH34" s="2">
        <v>0</v>
      </c>
      <c r="BI34" s="2">
        <v>1</v>
      </c>
      <c r="BJ34" s="2">
        <v>0</v>
      </c>
      <c r="BK34" s="2">
        <v>0</v>
      </c>
      <c r="BL34" s="2">
        <v>0</v>
      </c>
      <c r="BN34" s="2">
        <v>0</v>
      </c>
      <c r="BO34" s="2">
        <v>0</v>
      </c>
      <c r="BP34" s="2">
        <v>0</v>
      </c>
      <c r="BQ34" s="2">
        <v>0.90335430000000005</v>
      </c>
      <c r="BR34" s="2">
        <v>8.8447490999999934E-2</v>
      </c>
      <c r="BS34" s="2">
        <v>0</v>
      </c>
      <c r="BT34" s="2">
        <v>8.1982089999999997E-3</v>
      </c>
      <c r="BX34" t="s">
        <v>62</v>
      </c>
      <c r="BY34">
        <v>0.17035812375000001</v>
      </c>
      <c r="BZ34">
        <v>1.0236215E-2</v>
      </c>
      <c r="CA34">
        <v>1.2249625E-2</v>
      </c>
      <c r="CB34">
        <v>0.34989993250000001</v>
      </c>
      <c r="CC34">
        <v>6.7016870124999989E-2</v>
      </c>
      <c r="CD34">
        <v>0.2264965075</v>
      </c>
      <c r="CE34">
        <v>0.16374272612500002</v>
      </c>
    </row>
    <row r="35" spans="1:83" x14ac:dyDescent="0.2">
      <c r="A35">
        <f t="shared" si="0"/>
        <v>0.10374671874999999</v>
      </c>
      <c r="B35">
        <f t="shared" si="1"/>
        <v>1.4809386250000001E-2</v>
      </c>
      <c r="C35">
        <f t="shared" si="2"/>
        <v>5.1149912499999999E-2</v>
      </c>
      <c r="D35">
        <f t="shared" si="3"/>
        <v>0.50379248649999997</v>
      </c>
      <c r="E35">
        <f t="shared" si="4"/>
        <v>7.4015005124999991E-2</v>
      </c>
      <c r="F35">
        <f t="shared" si="5"/>
        <v>9.4833663750000005E-2</v>
      </c>
      <c r="G35">
        <f t="shared" si="6"/>
        <v>0.15765282712500001</v>
      </c>
      <c r="J35" s="2">
        <v>0</v>
      </c>
      <c r="K35" s="2">
        <v>0</v>
      </c>
      <c r="L35" s="2">
        <v>0</v>
      </c>
      <c r="M35" s="2">
        <v>3.2191920000000001E-3</v>
      </c>
      <c r="N35" s="2">
        <v>0</v>
      </c>
      <c r="O35" s="2">
        <v>0.50824309999999995</v>
      </c>
      <c r="P35" s="2">
        <v>0.48853770800000007</v>
      </c>
      <c r="R35" s="2">
        <v>7.736999999999998E-2</v>
      </c>
      <c r="S35" s="2">
        <v>0</v>
      </c>
      <c r="T35" s="2">
        <v>0</v>
      </c>
      <c r="U35" s="2">
        <v>0.9</v>
      </c>
      <c r="V35" s="2">
        <v>0</v>
      </c>
      <c r="W35" s="2">
        <v>0</v>
      </c>
      <c r="X35" s="2">
        <v>2.2630000000000001E-2</v>
      </c>
      <c r="Z35" s="2">
        <v>0.51937205000000009</v>
      </c>
      <c r="AA35" s="2">
        <v>0</v>
      </c>
      <c r="AB35" s="2">
        <v>0</v>
      </c>
      <c r="AC35" s="2">
        <v>0</v>
      </c>
      <c r="AD35" s="2">
        <v>6.8039550000000004E-2</v>
      </c>
      <c r="AE35" s="2">
        <v>0</v>
      </c>
      <c r="AF35" s="2">
        <v>0.41258840000000002</v>
      </c>
      <c r="AH35" s="2">
        <v>0.23323169999999999</v>
      </c>
      <c r="AI35" s="2">
        <v>0.1</v>
      </c>
      <c r="AJ35" s="2">
        <v>0</v>
      </c>
      <c r="AK35" s="2">
        <v>0.33750000000000002</v>
      </c>
      <c r="AL35" s="2">
        <v>0</v>
      </c>
      <c r="AM35" s="2">
        <v>0</v>
      </c>
      <c r="AN35" s="2">
        <v>0.32926830000000001</v>
      </c>
      <c r="AP35" s="2">
        <v>0</v>
      </c>
      <c r="AQ35" s="2">
        <v>0</v>
      </c>
      <c r="AR35" s="2">
        <v>0.40919929999999999</v>
      </c>
      <c r="AS35" s="2">
        <v>0.34464830000000002</v>
      </c>
      <c r="AT35" s="2">
        <v>0</v>
      </c>
      <c r="AU35" s="2">
        <v>0.24615239999999999</v>
      </c>
      <c r="AV35" s="2">
        <v>0</v>
      </c>
      <c r="AX35" s="2">
        <v>0</v>
      </c>
      <c r="AY35" s="2">
        <v>1.847509E-2</v>
      </c>
      <c r="AZ35" s="2">
        <v>0</v>
      </c>
      <c r="BA35" s="2">
        <v>0.54161809999999999</v>
      </c>
      <c r="BB35" s="2">
        <v>0.43563299999999999</v>
      </c>
      <c r="BC35" s="2">
        <v>4.2738100000000723E-3</v>
      </c>
      <c r="BD35" s="2">
        <v>0</v>
      </c>
      <c r="BF35" s="2">
        <v>0</v>
      </c>
      <c r="BG35" s="2">
        <v>0</v>
      </c>
      <c r="BH35" s="2">
        <v>0</v>
      </c>
      <c r="BI35" s="2">
        <v>1</v>
      </c>
      <c r="BJ35" s="2">
        <v>0</v>
      </c>
      <c r="BK35" s="2">
        <v>0</v>
      </c>
      <c r="BL35" s="2">
        <v>0</v>
      </c>
      <c r="BN35" s="2">
        <v>0</v>
      </c>
      <c r="BO35" s="2">
        <v>0</v>
      </c>
      <c r="BP35" s="2">
        <v>0</v>
      </c>
      <c r="BQ35" s="2">
        <v>0.90335430000000005</v>
      </c>
      <c r="BR35" s="2">
        <v>8.8447490999999934E-2</v>
      </c>
      <c r="BS35" s="2">
        <v>0</v>
      </c>
      <c r="BT35" s="2">
        <v>8.1982089999999997E-3</v>
      </c>
      <c r="BX35" t="s">
        <v>64</v>
      </c>
      <c r="BY35">
        <v>0.10374671874999999</v>
      </c>
      <c r="BZ35">
        <v>1.4809386250000001E-2</v>
      </c>
      <c r="CA35">
        <v>1.2249625E-2</v>
      </c>
      <c r="CB35">
        <v>0.50379248649999997</v>
      </c>
      <c r="CC35">
        <v>6.7016870124999989E-2</v>
      </c>
      <c r="CD35">
        <v>0.14073208625</v>
      </c>
      <c r="CE35">
        <v>0.15765282712500001</v>
      </c>
    </row>
    <row r="36" spans="1:83" x14ac:dyDescent="0.2">
      <c r="A36">
        <f t="shared" si="0"/>
        <v>6.4921506250000011E-2</v>
      </c>
      <c r="B36">
        <f t="shared" si="1"/>
        <v>7.92682875E-3</v>
      </c>
      <c r="C36">
        <f t="shared" si="2"/>
        <v>1.2249625E-2</v>
      </c>
      <c r="D36">
        <f t="shared" si="3"/>
        <v>0.42145743375</v>
      </c>
      <c r="E36">
        <f t="shared" si="4"/>
        <v>6.9326256375000006E-2</v>
      </c>
      <c r="F36">
        <f t="shared" si="5"/>
        <v>0.26265588625000003</v>
      </c>
      <c r="G36">
        <f t="shared" si="6"/>
        <v>0.161462463625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0.52648519999999999</v>
      </c>
      <c r="P36" s="2">
        <v>0.47351480000000001</v>
      </c>
      <c r="R36" s="2">
        <v>0</v>
      </c>
      <c r="S36" s="2">
        <v>0</v>
      </c>
      <c r="T36" s="2">
        <v>0</v>
      </c>
      <c r="U36" s="2">
        <v>0.87736999999999998</v>
      </c>
      <c r="V36" s="2">
        <v>0</v>
      </c>
      <c r="W36" s="2">
        <v>0.1</v>
      </c>
      <c r="X36" s="2">
        <v>2.2630000000000001E-2</v>
      </c>
      <c r="Z36" s="2">
        <v>0.51937205000000009</v>
      </c>
      <c r="AA36" s="2">
        <v>0</v>
      </c>
      <c r="AB36" s="2">
        <v>0</v>
      </c>
      <c r="AC36" s="2">
        <v>0</v>
      </c>
      <c r="AD36" s="2">
        <v>6.8039550000000004E-2</v>
      </c>
      <c r="AE36" s="2">
        <v>0</v>
      </c>
      <c r="AF36" s="2">
        <v>0.41258840000000002</v>
      </c>
      <c r="AH36" s="2">
        <v>0</v>
      </c>
      <c r="AI36" s="2">
        <v>6.341463E-2</v>
      </c>
      <c r="AJ36" s="2">
        <v>0</v>
      </c>
      <c r="AK36" s="2">
        <v>9.4817070000000031E-2</v>
      </c>
      <c r="AL36" s="2">
        <v>0</v>
      </c>
      <c r="AM36" s="2">
        <v>0.51249999999999996</v>
      </c>
      <c r="AN36" s="2">
        <v>0.32926830000000001</v>
      </c>
      <c r="AP36" s="2">
        <v>0</v>
      </c>
      <c r="AQ36" s="2">
        <v>0</v>
      </c>
      <c r="AR36" s="2">
        <v>9.7997000000000001E-2</v>
      </c>
      <c r="AS36" s="2">
        <v>0</v>
      </c>
      <c r="AT36" s="2">
        <v>0</v>
      </c>
      <c r="AU36" s="2">
        <v>0.902003</v>
      </c>
      <c r="AV36" s="2">
        <v>0</v>
      </c>
      <c r="AX36" s="2">
        <v>0</v>
      </c>
      <c r="AY36" s="2">
        <v>0</v>
      </c>
      <c r="AZ36" s="2">
        <v>0</v>
      </c>
      <c r="BA36" s="2">
        <v>0.54161809999999999</v>
      </c>
      <c r="BB36" s="2">
        <v>0.39812301000000005</v>
      </c>
      <c r="BC36" s="2">
        <v>6.0258890000000002E-2</v>
      </c>
      <c r="BD36" s="2">
        <v>0</v>
      </c>
      <c r="BF36" s="2">
        <v>0</v>
      </c>
      <c r="BG36" s="2">
        <v>0</v>
      </c>
      <c r="BH36" s="2">
        <v>0</v>
      </c>
      <c r="BI36" s="2">
        <v>0.95450000000000002</v>
      </c>
      <c r="BJ36" s="2">
        <v>0</v>
      </c>
      <c r="BK36" s="2">
        <v>0</v>
      </c>
      <c r="BL36" s="2">
        <v>4.5499999999999999E-2</v>
      </c>
      <c r="BN36" s="2">
        <v>0</v>
      </c>
      <c r="BO36" s="2">
        <v>0</v>
      </c>
      <c r="BP36" s="2">
        <v>0</v>
      </c>
      <c r="BQ36" s="2">
        <v>0.90335430000000005</v>
      </c>
      <c r="BR36" s="2">
        <v>8.8447490999999934E-2</v>
      </c>
      <c r="BS36" s="2">
        <v>0</v>
      </c>
      <c r="BT36" s="2">
        <v>8.1982089999999997E-3</v>
      </c>
      <c r="BX36" t="s">
        <v>66</v>
      </c>
      <c r="BY36">
        <v>0.10374671874999999</v>
      </c>
      <c r="BZ36">
        <v>1.4809386250000001E-2</v>
      </c>
      <c r="CA36">
        <v>5.1149912499999999E-2</v>
      </c>
      <c r="CB36">
        <v>0.50379248649999997</v>
      </c>
      <c r="CC36">
        <v>7.4015005124999991E-2</v>
      </c>
      <c r="CD36">
        <v>9.4833663750000005E-2</v>
      </c>
      <c r="CE36">
        <v>0.15765282712500001</v>
      </c>
    </row>
    <row r="37" spans="1:83" x14ac:dyDescent="0.2">
      <c r="A37">
        <f t="shared" si="0"/>
        <v>0.10831989</v>
      </c>
      <c r="B37">
        <f t="shared" si="1"/>
        <v>1.0236215E-2</v>
      </c>
      <c r="C37">
        <f t="shared" si="2"/>
        <v>1.2249625E-2</v>
      </c>
      <c r="D37">
        <f t="shared" si="3"/>
        <v>0.50379248649999997</v>
      </c>
      <c r="E37">
        <f t="shared" si="4"/>
        <v>7.4015005124999991E-2</v>
      </c>
      <c r="F37">
        <f t="shared" si="5"/>
        <v>0.13373395125000001</v>
      </c>
      <c r="G37">
        <f t="shared" si="6"/>
        <v>0.15765282712500001</v>
      </c>
      <c r="J37" s="2">
        <v>0</v>
      </c>
      <c r="K37" s="2">
        <v>0</v>
      </c>
      <c r="L37" s="2">
        <v>0</v>
      </c>
      <c r="M37" s="2">
        <v>3.2191920000000001E-3</v>
      </c>
      <c r="N37" s="2">
        <v>0</v>
      </c>
      <c r="O37" s="2">
        <v>0.50824309999999995</v>
      </c>
      <c r="P37" s="2">
        <v>0.48853770800000007</v>
      </c>
      <c r="R37" s="2">
        <v>7.736999999999998E-2</v>
      </c>
      <c r="S37" s="2">
        <v>0</v>
      </c>
      <c r="T37" s="2">
        <v>0</v>
      </c>
      <c r="U37" s="2">
        <v>0.9</v>
      </c>
      <c r="V37" s="2">
        <v>0</v>
      </c>
      <c r="W37" s="2">
        <v>0</v>
      </c>
      <c r="X37" s="2">
        <v>2.2630000000000001E-2</v>
      </c>
      <c r="Z37" s="2">
        <v>0.51937205000000009</v>
      </c>
      <c r="AA37" s="2">
        <v>0</v>
      </c>
      <c r="AB37" s="2">
        <v>0</v>
      </c>
      <c r="AC37" s="2">
        <v>0</v>
      </c>
      <c r="AD37" s="2">
        <v>6.8039550000000004E-2</v>
      </c>
      <c r="AE37" s="2">
        <v>0</v>
      </c>
      <c r="AF37" s="2">
        <v>0.41258840000000002</v>
      </c>
      <c r="AH37" s="2">
        <v>0.26981706999999994</v>
      </c>
      <c r="AI37" s="2">
        <v>6.341463E-2</v>
      </c>
      <c r="AJ37" s="2">
        <v>0</v>
      </c>
      <c r="AK37" s="2">
        <v>0.33750000000000002</v>
      </c>
      <c r="AL37" s="2">
        <v>0</v>
      </c>
      <c r="AM37" s="2">
        <v>0</v>
      </c>
      <c r="AN37" s="2">
        <v>0.32926830000000001</v>
      </c>
      <c r="AP37" s="2">
        <v>0</v>
      </c>
      <c r="AQ37" s="2">
        <v>0</v>
      </c>
      <c r="AR37" s="2">
        <v>9.7997000000000001E-2</v>
      </c>
      <c r="AS37" s="2">
        <v>0.34464830000000002</v>
      </c>
      <c r="AT37" s="2">
        <v>0</v>
      </c>
      <c r="AU37" s="2">
        <v>0.55735469999999998</v>
      </c>
      <c r="AV37" s="2">
        <v>0</v>
      </c>
      <c r="AX37" s="2">
        <v>0</v>
      </c>
      <c r="AY37" s="2">
        <v>1.847509E-2</v>
      </c>
      <c r="AZ37" s="2">
        <v>0</v>
      </c>
      <c r="BA37" s="2">
        <v>0.54161809999999999</v>
      </c>
      <c r="BB37" s="2">
        <v>0.43563299999999999</v>
      </c>
      <c r="BC37" s="2">
        <v>4.2738100000000723E-3</v>
      </c>
      <c r="BD37" s="2">
        <v>0</v>
      </c>
      <c r="BF37" s="2">
        <v>0</v>
      </c>
      <c r="BG37" s="2">
        <v>0</v>
      </c>
      <c r="BH37" s="2">
        <v>0</v>
      </c>
      <c r="BI37" s="2">
        <v>1</v>
      </c>
      <c r="BJ37" s="2">
        <v>0</v>
      </c>
      <c r="BK37" s="2">
        <v>0</v>
      </c>
      <c r="BL37" s="2">
        <v>0</v>
      </c>
      <c r="BN37" s="2">
        <v>0</v>
      </c>
      <c r="BO37" s="2">
        <v>0</v>
      </c>
      <c r="BP37" s="2">
        <v>0</v>
      </c>
      <c r="BQ37" s="2">
        <v>0.90335430000000005</v>
      </c>
      <c r="BR37" s="2">
        <v>8.8447490999999934E-2</v>
      </c>
      <c r="BS37" s="2">
        <v>0</v>
      </c>
      <c r="BT37" s="2">
        <v>8.1982089999999997E-3</v>
      </c>
      <c r="BX37" t="s">
        <v>68</v>
      </c>
      <c r="BY37">
        <v>6.4921506250000011E-2</v>
      </c>
      <c r="BZ37">
        <v>7.92682875E-3</v>
      </c>
      <c r="CA37">
        <v>1.2249625E-2</v>
      </c>
      <c r="CB37">
        <v>0.42145743375</v>
      </c>
      <c r="CC37">
        <v>6.9326256375000006E-2</v>
      </c>
      <c r="CD37">
        <v>0.26265588625000003</v>
      </c>
      <c r="CE37">
        <v>0.161462463625</v>
      </c>
    </row>
    <row r="38" spans="1:83" x14ac:dyDescent="0.2">
      <c r="A38">
        <f t="shared" si="0"/>
        <v>6.4921506250000011E-2</v>
      </c>
      <c r="B38">
        <f t="shared" si="1"/>
        <v>1.0236215E-2</v>
      </c>
      <c r="C38">
        <f t="shared" si="2"/>
        <v>1.2249625E-2</v>
      </c>
      <c r="D38">
        <f t="shared" si="3"/>
        <v>0.50379248649999997</v>
      </c>
      <c r="E38">
        <f t="shared" si="4"/>
        <v>6.7016870124999989E-2</v>
      </c>
      <c r="F38">
        <f t="shared" si="5"/>
        <v>0.21957484875</v>
      </c>
      <c r="G38">
        <f t="shared" si="6"/>
        <v>0.122208448375</v>
      </c>
      <c r="J38" s="2">
        <v>0</v>
      </c>
      <c r="K38" s="2">
        <v>0</v>
      </c>
      <c r="L38" s="2">
        <v>0</v>
      </c>
      <c r="M38" s="2">
        <v>3.2191920000000001E-3</v>
      </c>
      <c r="N38" s="2">
        <v>0</v>
      </c>
      <c r="O38" s="2">
        <v>0.52648519999999999</v>
      </c>
      <c r="P38" s="2">
        <v>0.47029560800000003</v>
      </c>
      <c r="R38" s="2">
        <v>0</v>
      </c>
      <c r="S38" s="2">
        <v>0</v>
      </c>
      <c r="T38" s="2">
        <v>0</v>
      </c>
      <c r="U38" s="2">
        <v>0.9</v>
      </c>
      <c r="V38" s="2">
        <v>0</v>
      </c>
      <c r="W38" s="2">
        <v>9.9999999999999978E-2</v>
      </c>
      <c r="X38" s="2">
        <v>0</v>
      </c>
      <c r="Z38" s="2">
        <v>0.51937205000000009</v>
      </c>
      <c r="AA38" s="2">
        <v>0</v>
      </c>
      <c r="AB38" s="2">
        <v>0</v>
      </c>
      <c r="AC38" s="2">
        <v>0</v>
      </c>
      <c r="AD38" s="2">
        <v>6.8039550000000004E-2</v>
      </c>
      <c r="AE38" s="2">
        <v>0</v>
      </c>
      <c r="AF38" s="2">
        <v>0.41258840000000002</v>
      </c>
      <c r="AH38" s="2">
        <v>0</v>
      </c>
      <c r="AI38" s="2">
        <v>6.341463E-2</v>
      </c>
      <c r="AJ38" s="2">
        <v>0</v>
      </c>
      <c r="AK38" s="2">
        <v>0.33750000000000002</v>
      </c>
      <c r="AL38" s="2">
        <v>0</v>
      </c>
      <c r="AM38" s="2">
        <v>0.51249999999999996</v>
      </c>
      <c r="AN38" s="2">
        <v>8.6585370000000023E-2</v>
      </c>
      <c r="AP38" s="2">
        <v>0</v>
      </c>
      <c r="AQ38" s="2">
        <v>0</v>
      </c>
      <c r="AR38" s="2">
        <v>9.7997000000000001E-2</v>
      </c>
      <c r="AS38" s="2">
        <v>0.34464830000000002</v>
      </c>
      <c r="AT38" s="2">
        <v>0</v>
      </c>
      <c r="AU38" s="2">
        <v>0.55735469999999998</v>
      </c>
      <c r="AV38" s="2">
        <v>0</v>
      </c>
      <c r="AX38" s="2">
        <v>0</v>
      </c>
      <c r="AY38" s="2">
        <v>1.847509E-2</v>
      </c>
      <c r="AZ38" s="2">
        <v>0</v>
      </c>
      <c r="BA38" s="2">
        <v>0.54161809999999999</v>
      </c>
      <c r="BB38" s="2">
        <v>0.37964792000000003</v>
      </c>
      <c r="BC38" s="2">
        <v>6.0258890000000002E-2</v>
      </c>
      <c r="BD38" s="2">
        <v>0</v>
      </c>
      <c r="BF38" s="2">
        <v>0</v>
      </c>
      <c r="BG38" s="2">
        <v>0</v>
      </c>
      <c r="BH38" s="2">
        <v>0</v>
      </c>
      <c r="BI38" s="2">
        <v>1</v>
      </c>
      <c r="BJ38" s="2">
        <v>0</v>
      </c>
      <c r="BK38" s="2">
        <v>0</v>
      </c>
      <c r="BL38" s="2">
        <v>0</v>
      </c>
      <c r="BN38" s="2">
        <v>0</v>
      </c>
      <c r="BO38" s="2">
        <v>0</v>
      </c>
      <c r="BP38" s="2">
        <v>0</v>
      </c>
      <c r="BQ38" s="2">
        <v>0.90335430000000005</v>
      </c>
      <c r="BR38" s="2">
        <v>8.8447490999999934E-2</v>
      </c>
      <c r="BS38" s="2">
        <v>0</v>
      </c>
      <c r="BT38" s="2">
        <v>8.1982089999999997E-3</v>
      </c>
      <c r="BX38" t="s">
        <v>70</v>
      </c>
      <c r="BY38">
        <v>0.10831989</v>
      </c>
      <c r="BZ38">
        <v>1.0236215E-2</v>
      </c>
      <c r="CA38">
        <v>1.2249625E-2</v>
      </c>
      <c r="CB38">
        <v>0.50379248649999997</v>
      </c>
      <c r="CC38">
        <v>7.4015005124999991E-2</v>
      </c>
      <c r="CD38">
        <v>0.13373395125000001</v>
      </c>
      <c r="CE38">
        <v>0.15765282712500001</v>
      </c>
    </row>
    <row r="39" spans="1:83" x14ac:dyDescent="0.2">
      <c r="A39">
        <f t="shared" si="0"/>
        <v>0.10831989</v>
      </c>
      <c r="B39">
        <f t="shared" si="1"/>
        <v>1.0236215E-2</v>
      </c>
      <c r="C39">
        <f t="shared" si="2"/>
        <v>1.2249625E-2</v>
      </c>
      <c r="D39">
        <f t="shared" si="3"/>
        <v>0.50379248649999997</v>
      </c>
      <c r="E39">
        <f t="shared" si="4"/>
        <v>7.4015005124999991E-2</v>
      </c>
      <c r="F39">
        <f t="shared" si="5"/>
        <v>0.13373395125000001</v>
      </c>
      <c r="G39">
        <f t="shared" si="6"/>
        <v>0.15765282712500001</v>
      </c>
      <c r="J39" s="2">
        <v>0</v>
      </c>
      <c r="K39" s="2">
        <v>0</v>
      </c>
      <c r="L39" s="2">
        <v>0</v>
      </c>
      <c r="M39" s="2">
        <v>3.2191920000000001E-3</v>
      </c>
      <c r="N39" s="2">
        <v>0</v>
      </c>
      <c r="O39" s="2">
        <v>0.50824309999999995</v>
      </c>
      <c r="P39" s="2">
        <v>0.48853770800000007</v>
      </c>
      <c r="R39" s="2">
        <v>7.736999999999998E-2</v>
      </c>
      <c r="S39" s="2">
        <v>0</v>
      </c>
      <c r="T39" s="2">
        <v>0</v>
      </c>
      <c r="U39" s="2">
        <v>0.9</v>
      </c>
      <c r="V39" s="2">
        <v>0</v>
      </c>
      <c r="W39" s="2">
        <v>0</v>
      </c>
      <c r="X39" s="2">
        <v>2.2630000000000001E-2</v>
      </c>
      <c r="Z39" s="2">
        <v>0.51937205000000009</v>
      </c>
      <c r="AA39" s="2">
        <v>0</v>
      </c>
      <c r="AB39" s="2">
        <v>0</v>
      </c>
      <c r="AC39" s="2">
        <v>0</v>
      </c>
      <c r="AD39" s="2">
        <v>6.8039550000000004E-2</v>
      </c>
      <c r="AE39" s="2">
        <v>0</v>
      </c>
      <c r="AF39" s="2">
        <v>0.41258840000000002</v>
      </c>
      <c r="AH39" s="2">
        <v>0.26981706999999994</v>
      </c>
      <c r="AI39" s="2">
        <v>6.341463E-2</v>
      </c>
      <c r="AJ39" s="2">
        <v>0</v>
      </c>
      <c r="AK39" s="2">
        <v>0.33750000000000002</v>
      </c>
      <c r="AL39" s="2">
        <v>0</v>
      </c>
      <c r="AM39" s="2">
        <v>0</v>
      </c>
      <c r="AN39" s="2">
        <v>0.32926830000000001</v>
      </c>
      <c r="AP39" s="2">
        <v>0</v>
      </c>
      <c r="AQ39" s="2">
        <v>0</v>
      </c>
      <c r="AR39" s="2">
        <v>9.7997000000000001E-2</v>
      </c>
      <c r="AS39" s="2">
        <v>0.34464830000000002</v>
      </c>
      <c r="AT39" s="2">
        <v>0</v>
      </c>
      <c r="AU39" s="2">
        <v>0.55735469999999998</v>
      </c>
      <c r="AV39" s="2">
        <v>0</v>
      </c>
      <c r="AX39" s="2">
        <v>0</v>
      </c>
      <c r="AY39" s="2">
        <v>1.847509E-2</v>
      </c>
      <c r="AZ39" s="2">
        <v>0</v>
      </c>
      <c r="BA39" s="2">
        <v>0.54161809999999999</v>
      </c>
      <c r="BB39" s="2">
        <v>0.43563299999999999</v>
      </c>
      <c r="BC39" s="2">
        <v>4.2738100000000723E-3</v>
      </c>
      <c r="BD39" s="2">
        <v>0</v>
      </c>
      <c r="BF39" s="2">
        <v>0</v>
      </c>
      <c r="BG39" s="2">
        <v>0</v>
      </c>
      <c r="BH39" s="2">
        <v>0</v>
      </c>
      <c r="BI39" s="2">
        <v>1</v>
      </c>
      <c r="BJ39" s="2">
        <v>0</v>
      </c>
      <c r="BK39" s="2">
        <v>0</v>
      </c>
      <c r="BL39" s="2">
        <v>0</v>
      </c>
      <c r="BN39" s="2">
        <v>0</v>
      </c>
      <c r="BO39" s="2">
        <v>0</v>
      </c>
      <c r="BP39" s="2">
        <v>0</v>
      </c>
      <c r="BQ39" s="2">
        <v>0.90335430000000005</v>
      </c>
      <c r="BR39" s="2">
        <v>8.8447490999999934E-2</v>
      </c>
      <c r="BS39" s="2">
        <v>0</v>
      </c>
      <c r="BT39" s="2">
        <v>8.1982089999999997E-3</v>
      </c>
      <c r="BX39" t="s">
        <v>72</v>
      </c>
      <c r="BY39">
        <v>6.4921506250000011E-2</v>
      </c>
      <c r="BZ39">
        <v>1.0236215E-2</v>
      </c>
      <c r="CA39">
        <v>1.2249625E-2</v>
      </c>
      <c r="CB39">
        <v>0.50379248649999997</v>
      </c>
      <c r="CC39">
        <v>6.7016870124999989E-2</v>
      </c>
      <c r="CD39">
        <v>0.21957484875</v>
      </c>
      <c r="CE39">
        <v>0.122208448375</v>
      </c>
    </row>
    <row r="40" spans="1:83" x14ac:dyDescent="0.2">
      <c r="A40">
        <f t="shared" si="0"/>
        <v>0.14876716249999999</v>
      </c>
      <c r="B40">
        <f t="shared" si="1"/>
        <v>1.0236215E-2</v>
      </c>
      <c r="C40">
        <f t="shared" si="2"/>
        <v>1.2249625E-2</v>
      </c>
      <c r="D40">
        <f t="shared" si="3"/>
        <v>0.50379248649999997</v>
      </c>
      <c r="E40">
        <f t="shared" si="4"/>
        <v>6.998613125E-2</v>
      </c>
      <c r="F40">
        <f t="shared" si="5"/>
        <v>0.17216677</v>
      </c>
      <c r="G40">
        <f t="shared" si="6"/>
        <v>8.2801609750000005E-2</v>
      </c>
      <c r="J40" s="2">
        <v>0</v>
      </c>
      <c r="K40" s="2">
        <v>0</v>
      </c>
      <c r="L40" s="2">
        <v>0</v>
      </c>
      <c r="M40" s="2">
        <v>3.2191920000000001E-3</v>
      </c>
      <c r="N40" s="2">
        <v>0</v>
      </c>
      <c r="O40" s="2">
        <v>0.52648519999999999</v>
      </c>
      <c r="P40" s="2">
        <v>0.47029560800000003</v>
      </c>
      <c r="R40" s="2">
        <v>9.9999999999999978E-2</v>
      </c>
      <c r="S40" s="2">
        <v>0</v>
      </c>
      <c r="T40" s="2">
        <v>0</v>
      </c>
      <c r="U40" s="2">
        <v>0.9</v>
      </c>
      <c r="V40" s="2">
        <v>0</v>
      </c>
      <c r="W40" s="2">
        <v>0</v>
      </c>
      <c r="X40" s="2">
        <v>0</v>
      </c>
      <c r="Z40" s="2">
        <v>0.72428729999999997</v>
      </c>
      <c r="AA40" s="2">
        <v>0</v>
      </c>
      <c r="AB40" s="2">
        <v>0</v>
      </c>
      <c r="AC40" s="2">
        <v>0</v>
      </c>
      <c r="AD40" s="2">
        <v>8.3595429999999998E-2</v>
      </c>
      <c r="AE40" s="2">
        <v>0</v>
      </c>
      <c r="AF40" s="2">
        <v>0.19211727000000001</v>
      </c>
      <c r="AH40" s="2">
        <v>0.36585000000000001</v>
      </c>
      <c r="AI40" s="2">
        <v>6.341463E-2</v>
      </c>
      <c r="AJ40" s="2">
        <v>0</v>
      </c>
      <c r="AK40" s="2">
        <v>0.33750000000000002</v>
      </c>
      <c r="AL40" s="2">
        <v>0</v>
      </c>
      <c r="AM40" s="2">
        <v>0.23323536999999994</v>
      </c>
      <c r="AN40" s="2">
        <v>0</v>
      </c>
      <c r="AP40" s="2">
        <v>0</v>
      </c>
      <c r="AQ40" s="2">
        <v>0</v>
      </c>
      <c r="AR40" s="2">
        <v>9.7997000000000001E-2</v>
      </c>
      <c r="AS40" s="2">
        <v>0.34464830000000002</v>
      </c>
      <c r="AT40" s="2">
        <v>0</v>
      </c>
      <c r="AU40" s="2">
        <v>0.55735469999999998</v>
      </c>
      <c r="AV40" s="2">
        <v>0</v>
      </c>
      <c r="AX40" s="2">
        <v>0</v>
      </c>
      <c r="AY40" s="2">
        <v>1.847509E-2</v>
      </c>
      <c r="AZ40" s="2">
        <v>0</v>
      </c>
      <c r="BA40" s="2">
        <v>0.54161809999999999</v>
      </c>
      <c r="BB40" s="2">
        <v>0.37964792000000003</v>
      </c>
      <c r="BC40" s="2">
        <v>6.0258890000000002E-2</v>
      </c>
      <c r="BD40" s="2">
        <v>0</v>
      </c>
      <c r="BF40" s="2">
        <v>0</v>
      </c>
      <c r="BG40" s="2">
        <v>0</v>
      </c>
      <c r="BH40" s="2">
        <v>0</v>
      </c>
      <c r="BI40" s="2">
        <v>1</v>
      </c>
      <c r="BJ40" s="2">
        <v>0</v>
      </c>
      <c r="BK40" s="2">
        <v>0</v>
      </c>
      <c r="BL40" s="2">
        <v>0</v>
      </c>
      <c r="BN40" s="2">
        <v>0</v>
      </c>
      <c r="BO40" s="2">
        <v>0</v>
      </c>
      <c r="BP40" s="2">
        <v>0</v>
      </c>
      <c r="BQ40" s="2">
        <v>0.90335430000000005</v>
      </c>
      <c r="BR40" s="2">
        <v>9.6645699999999946E-2</v>
      </c>
      <c r="BS40" s="2">
        <v>0</v>
      </c>
      <c r="BT40" s="2">
        <v>0</v>
      </c>
      <c r="BX40" t="s">
        <v>74</v>
      </c>
      <c r="BY40">
        <v>0.10831989</v>
      </c>
      <c r="BZ40">
        <v>1.0236215E-2</v>
      </c>
      <c r="CA40">
        <v>1.2249625E-2</v>
      </c>
      <c r="CB40">
        <v>0.50379248649999997</v>
      </c>
      <c r="CC40">
        <v>7.4015005124999991E-2</v>
      </c>
      <c r="CD40">
        <v>0.13373395125000001</v>
      </c>
      <c r="CE40">
        <v>0.15765282712500001</v>
      </c>
    </row>
    <row r="41" spans="1:83" x14ac:dyDescent="0.2">
      <c r="A41">
        <f t="shared" si="0"/>
        <v>0.10831989</v>
      </c>
      <c r="B41">
        <f t="shared" si="1"/>
        <v>1.0236215E-2</v>
      </c>
      <c r="C41">
        <f t="shared" si="2"/>
        <v>1.2249625E-2</v>
      </c>
      <c r="D41">
        <f t="shared" si="3"/>
        <v>0.50379248649999997</v>
      </c>
      <c r="E41">
        <f t="shared" si="4"/>
        <v>6.7016870124999989E-2</v>
      </c>
      <c r="F41">
        <f t="shared" si="5"/>
        <v>0.14073208625</v>
      </c>
      <c r="G41">
        <f t="shared" si="6"/>
        <v>0.15765282712500001</v>
      </c>
      <c r="J41" s="2">
        <v>0</v>
      </c>
      <c r="K41" s="2">
        <v>0</v>
      </c>
      <c r="L41" s="2">
        <v>0</v>
      </c>
      <c r="M41" s="2">
        <v>3.2191920000000001E-3</v>
      </c>
      <c r="N41" s="2">
        <v>0</v>
      </c>
      <c r="O41" s="2">
        <v>0.50824309999999995</v>
      </c>
      <c r="P41" s="2">
        <v>0.48853770800000007</v>
      </c>
      <c r="R41" s="2">
        <v>7.736999999999998E-2</v>
      </c>
      <c r="S41" s="2">
        <v>0</v>
      </c>
      <c r="T41" s="2">
        <v>0</v>
      </c>
      <c r="U41" s="2">
        <v>0.9</v>
      </c>
      <c r="V41" s="2">
        <v>0</v>
      </c>
      <c r="W41" s="2">
        <v>0</v>
      </c>
      <c r="X41" s="2">
        <v>2.2630000000000001E-2</v>
      </c>
      <c r="Z41" s="2">
        <v>0.51937205000000009</v>
      </c>
      <c r="AA41" s="2">
        <v>0</v>
      </c>
      <c r="AB41" s="2">
        <v>0</v>
      </c>
      <c r="AC41" s="2">
        <v>0</v>
      </c>
      <c r="AD41" s="2">
        <v>6.8039550000000004E-2</v>
      </c>
      <c r="AE41" s="2">
        <v>0</v>
      </c>
      <c r="AF41" s="2">
        <v>0.41258840000000002</v>
      </c>
      <c r="AH41" s="2">
        <v>0.26981706999999994</v>
      </c>
      <c r="AI41" s="2">
        <v>6.341463E-2</v>
      </c>
      <c r="AJ41" s="2">
        <v>0</v>
      </c>
      <c r="AK41" s="2">
        <v>0.33750000000000002</v>
      </c>
      <c r="AL41" s="2">
        <v>0</v>
      </c>
      <c r="AM41" s="2">
        <v>0</v>
      </c>
      <c r="AN41" s="2">
        <v>0.32926830000000001</v>
      </c>
      <c r="AP41" s="2">
        <v>0</v>
      </c>
      <c r="AQ41" s="2">
        <v>0</v>
      </c>
      <c r="AR41" s="2">
        <v>9.7997000000000001E-2</v>
      </c>
      <c r="AS41" s="2">
        <v>0.34464830000000002</v>
      </c>
      <c r="AT41" s="2">
        <v>0</v>
      </c>
      <c r="AU41" s="2">
        <v>0.55735469999999998</v>
      </c>
      <c r="AV41" s="2">
        <v>0</v>
      </c>
      <c r="AX41" s="2">
        <v>0</v>
      </c>
      <c r="AY41" s="2">
        <v>1.847509E-2</v>
      </c>
      <c r="AZ41" s="2">
        <v>0</v>
      </c>
      <c r="BA41" s="2">
        <v>0.54161809999999999</v>
      </c>
      <c r="BB41" s="2">
        <v>0.37964792000000003</v>
      </c>
      <c r="BC41" s="2">
        <v>6.0258890000000002E-2</v>
      </c>
      <c r="BD41" s="2">
        <v>0</v>
      </c>
      <c r="BF41" s="2">
        <v>0</v>
      </c>
      <c r="BG41" s="2">
        <v>0</v>
      </c>
      <c r="BH41" s="2">
        <v>0</v>
      </c>
      <c r="BI41" s="2">
        <v>1</v>
      </c>
      <c r="BJ41" s="2">
        <v>0</v>
      </c>
      <c r="BK41" s="2">
        <v>0</v>
      </c>
      <c r="BL41" s="2">
        <v>0</v>
      </c>
      <c r="BN41" s="2">
        <v>0</v>
      </c>
      <c r="BO41" s="2">
        <v>0</v>
      </c>
      <c r="BP41" s="2">
        <v>0</v>
      </c>
      <c r="BQ41" s="2">
        <v>0.90335430000000005</v>
      </c>
      <c r="BR41" s="2">
        <v>8.8447490999999934E-2</v>
      </c>
      <c r="BS41" s="2">
        <v>0</v>
      </c>
      <c r="BT41" s="2">
        <v>8.1982089999999997E-3</v>
      </c>
      <c r="BX41" t="s">
        <v>76</v>
      </c>
      <c r="BY41">
        <v>0.14876716249999999</v>
      </c>
      <c r="BZ41">
        <v>1.0236215E-2</v>
      </c>
      <c r="CA41">
        <v>1.2249625E-2</v>
      </c>
      <c r="CB41">
        <v>0.50379248649999997</v>
      </c>
      <c r="CC41">
        <v>6.998613125E-2</v>
      </c>
      <c r="CD41">
        <v>0.17216677</v>
      </c>
      <c r="CE41">
        <v>8.2801609750000005E-2</v>
      </c>
    </row>
    <row r="42" spans="1:83" x14ac:dyDescent="0.2">
      <c r="A42">
        <f t="shared" si="0"/>
        <v>0.17035812375000001</v>
      </c>
      <c r="B42">
        <f t="shared" si="1"/>
        <v>1.4809386250000001E-2</v>
      </c>
      <c r="C42">
        <f t="shared" si="2"/>
        <v>1.2249625E-2</v>
      </c>
      <c r="D42">
        <f t="shared" si="3"/>
        <v>0.4310911825</v>
      </c>
      <c r="E42">
        <f t="shared" si="4"/>
        <v>6.7016870124999989E-2</v>
      </c>
      <c r="F42">
        <f t="shared" si="5"/>
        <v>0.14073208625</v>
      </c>
      <c r="G42">
        <f t="shared" si="6"/>
        <v>0.16374272612500002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0.50824309999999995</v>
      </c>
      <c r="P42" s="2">
        <v>0.49175690000000005</v>
      </c>
      <c r="R42" s="2">
        <v>0.42499999999999999</v>
      </c>
      <c r="S42" s="2">
        <v>0</v>
      </c>
      <c r="T42" s="2">
        <v>0</v>
      </c>
      <c r="U42" s="2">
        <v>0.55237000000000003</v>
      </c>
      <c r="V42" s="2">
        <v>0</v>
      </c>
      <c r="W42" s="2">
        <v>0</v>
      </c>
      <c r="X42" s="2">
        <v>2.2630000000000001E-2</v>
      </c>
      <c r="Z42" s="2">
        <v>0.51937205000000009</v>
      </c>
      <c r="AA42" s="2">
        <v>0</v>
      </c>
      <c r="AB42" s="2">
        <v>0</v>
      </c>
      <c r="AC42" s="2">
        <v>0</v>
      </c>
      <c r="AD42" s="2">
        <v>6.8039550000000004E-2</v>
      </c>
      <c r="AE42" s="2">
        <v>0</v>
      </c>
      <c r="AF42" s="2">
        <v>0.41258840000000002</v>
      </c>
      <c r="AH42" s="2">
        <v>0.36585000000000001</v>
      </c>
      <c r="AI42" s="2">
        <v>0.1</v>
      </c>
      <c r="AJ42" s="2">
        <v>0</v>
      </c>
      <c r="AK42" s="2">
        <v>0.20488169999999994</v>
      </c>
      <c r="AL42" s="2">
        <v>0</v>
      </c>
      <c r="AM42" s="2">
        <v>0</v>
      </c>
      <c r="AN42" s="2">
        <v>0.32926830000000001</v>
      </c>
      <c r="AP42" s="2">
        <v>0</v>
      </c>
      <c r="AQ42" s="2">
        <v>0</v>
      </c>
      <c r="AR42" s="2">
        <v>9.7997000000000001E-2</v>
      </c>
      <c r="AS42" s="2">
        <v>0.34464830000000002</v>
      </c>
      <c r="AT42" s="2">
        <v>0</v>
      </c>
      <c r="AU42" s="2">
        <v>0.55735469999999998</v>
      </c>
      <c r="AV42" s="2">
        <v>0</v>
      </c>
      <c r="AX42" s="2">
        <v>0</v>
      </c>
      <c r="AY42" s="2">
        <v>1.847509E-2</v>
      </c>
      <c r="AZ42" s="2">
        <v>0</v>
      </c>
      <c r="BA42" s="2">
        <v>0.54161809999999999</v>
      </c>
      <c r="BB42" s="2">
        <v>0.37964792000000003</v>
      </c>
      <c r="BC42" s="2">
        <v>6.0258890000000002E-2</v>
      </c>
      <c r="BD42" s="2">
        <v>0</v>
      </c>
      <c r="BF42" s="2">
        <v>5.2642939999999999E-2</v>
      </c>
      <c r="BG42" s="2">
        <v>0</v>
      </c>
      <c r="BH42" s="2">
        <v>0</v>
      </c>
      <c r="BI42" s="2">
        <v>0.90185705999999999</v>
      </c>
      <c r="BJ42" s="2">
        <v>0</v>
      </c>
      <c r="BK42" s="2">
        <v>0</v>
      </c>
      <c r="BL42" s="2">
        <v>4.5499999999999999E-2</v>
      </c>
      <c r="BN42" s="2">
        <v>0</v>
      </c>
      <c r="BO42" s="2">
        <v>0</v>
      </c>
      <c r="BP42" s="2">
        <v>0</v>
      </c>
      <c r="BQ42" s="2">
        <v>0.90335430000000005</v>
      </c>
      <c r="BR42" s="2">
        <v>8.8447490999999934E-2</v>
      </c>
      <c r="BS42" s="2">
        <v>0</v>
      </c>
      <c r="BT42" s="2">
        <v>8.1982089999999997E-3</v>
      </c>
      <c r="BX42" t="s">
        <v>78</v>
      </c>
      <c r="BY42">
        <v>0.10831989</v>
      </c>
      <c r="BZ42">
        <v>1.0236215E-2</v>
      </c>
      <c r="CA42">
        <v>1.2249625E-2</v>
      </c>
      <c r="CB42">
        <v>0.50379248649999997</v>
      </c>
      <c r="CC42">
        <v>6.7016870124999989E-2</v>
      </c>
      <c r="CD42">
        <v>0.14073208625</v>
      </c>
      <c r="CE42">
        <v>0.15765282712500001</v>
      </c>
    </row>
    <row r="43" spans="1:83" x14ac:dyDescent="0.2">
      <c r="A43">
        <f t="shared" si="0"/>
        <v>0.10831989</v>
      </c>
      <c r="B43">
        <f t="shared" si="1"/>
        <v>1.0236215E-2</v>
      </c>
      <c r="C43">
        <f t="shared" si="2"/>
        <v>1.2249625E-2</v>
      </c>
      <c r="D43">
        <f t="shared" si="3"/>
        <v>0.50379248649999997</v>
      </c>
      <c r="E43">
        <f t="shared" si="4"/>
        <v>6.7016870124999989E-2</v>
      </c>
      <c r="F43">
        <f t="shared" si="5"/>
        <v>0.14073208625</v>
      </c>
      <c r="G43">
        <f t="shared" si="6"/>
        <v>0.15765282712500001</v>
      </c>
      <c r="J43" s="2">
        <v>0</v>
      </c>
      <c r="K43" s="2">
        <v>0</v>
      </c>
      <c r="L43" s="2">
        <v>0</v>
      </c>
      <c r="M43" s="2">
        <v>3.2191920000000001E-3</v>
      </c>
      <c r="N43" s="2">
        <v>0</v>
      </c>
      <c r="O43" s="2">
        <v>0.50824309999999995</v>
      </c>
      <c r="P43" s="2">
        <v>0.48853770800000007</v>
      </c>
      <c r="R43" s="2">
        <v>7.736999999999998E-2</v>
      </c>
      <c r="S43" s="2">
        <v>0</v>
      </c>
      <c r="T43" s="2">
        <v>0</v>
      </c>
      <c r="U43" s="2">
        <v>0.9</v>
      </c>
      <c r="V43" s="2">
        <v>0</v>
      </c>
      <c r="W43" s="2">
        <v>0</v>
      </c>
      <c r="X43" s="2">
        <v>2.2630000000000001E-2</v>
      </c>
      <c r="Z43" s="2">
        <v>0.51937205000000009</v>
      </c>
      <c r="AA43" s="2">
        <v>0</v>
      </c>
      <c r="AB43" s="2">
        <v>0</v>
      </c>
      <c r="AC43" s="2">
        <v>0</v>
      </c>
      <c r="AD43" s="2">
        <v>6.8039550000000004E-2</v>
      </c>
      <c r="AE43" s="2">
        <v>0</v>
      </c>
      <c r="AF43" s="2">
        <v>0.41258840000000002</v>
      </c>
      <c r="AH43" s="2">
        <v>0.26981706999999994</v>
      </c>
      <c r="AI43" s="2">
        <v>6.341463E-2</v>
      </c>
      <c r="AJ43" s="2">
        <v>0</v>
      </c>
      <c r="AK43" s="2">
        <v>0.33750000000000002</v>
      </c>
      <c r="AL43" s="2">
        <v>0</v>
      </c>
      <c r="AM43" s="2">
        <v>0</v>
      </c>
      <c r="AN43" s="2">
        <v>0.32926830000000001</v>
      </c>
      <c r="AP43" s="2">
        <v>0</v>
      </c>
      <c r="AQ43" s="2">
        <v>0</v>
      </c>
      <c r="AR43" s="2">
        <v>9.7997000000000001E-2</v>
      </c>
      <c r="AS43" s="2">
        <v>0.34464830000000002</v>
      </c>
      <c r="AT43" s="2">
        <v>0</v>
      </c>
      <c r="AU43" s="2">
        <v>0.55735469999999998</v>
      </c>
      <c r="AV43" s="2">
        <v>0</v>
      </c>
      <c r="AX43" s="2">
        <v>0</v>
      </c>
      <c r="AY43" s="2">
        <v>1.847509E-2</v>
      </c>
      <c r="AZ43" s="2">
        <v>0</v>
      </c>
      <c r="BA43" s="2">
        <v>0.54161809999999999</v>
      </c>
      <c r="BB43" s="2">
        <v>0.37964792000000003</v>
      </c>
      <c r="BC43" s="2">
        <v>6.0258890000000002E-2</v>
      </c>
      <c r="BD43" s="2">
        <v>0</v>
      </c>
      <c r="BF43" s="2">
        <v>0</v>
      </c>
      <c r="BG43" s="2">
        <v>0</v>
      </c>
      <c r="BH43" s="2">
        <v>0</v>
      </c>
      <c r="BI43" s="2">
        <v>1</v>
      </c>
      <c r="BJ43" s="2">
        <v>0</v>
      </c>
      <c r="BK43" s="2">
        <v>0</v>
      </c>
      <c r="BL43" s="2">
        <v>0</v>
      </c>
      <c r="BN43" s="2">
        <v>0</v>
      </c>
      <c r="BO43" s="2">
        <v>0</v>
      </c>
      <c r="BP43" s="2">
        <v>0</v>
      </c>
      <c r="BQ43" s="2">
        <v>0.90335430000000005</v>
      </c>
      <c r="BR43" s="2">
        <v>8.8447490999999934E-2</v>
      </c>
      <c r="BS43" s="2">
        <v>0</v>
      </c>
      <c r="BT43" s="2">
        <v>8.1982089999999997E-3</v>
      </c>
      <c r="BX43" t="s">
        <v>80</v>
      </c>
      <c r="BY43">
        <v>0.17035812375000001</v>
      </c>
      <c r="BZ43">
        <v>1.4809386250000001E-2</v>
      </c>
      <c r="CA43">
        <v>1.2249625E-2</v>
      </c>
      <c r="CB43">
        <v>0.4310911825</v>
      </c>
      <c r="CC43">
        <v>6.7016870124999989E-2</v>
      </c>
      <c r="CD43">
        <v>0.14073208625</v>
      </c>
      <c r="CE43">
        <v>0.16374272612500002</v>
      </c>
    </row>
    <row r="44" spans="1:83" x14ac:dyDescent="0.2">
      <c r="A44">
        <f t="shared" si="0"/>
        <v>0.10831989</v>
      </c>
      <c r="B44">
        <f t="shared" si="1"/>
        <v>7.92682875E-3</v>
      </c>
      <c r="C44">
        <f t="shared" si="2"/>
        <v>1.2249625E-2</v>
      </c>
      <c r="D44">
        <f t="shared" si="3"/>
        <v>0.50379248649999997</v>
      </c>
      <c r="E44">
        <f t="shared" si="4"/>
        <v>6.9326256375000006E-2</v>
      </c>
      <c r="F44">
        <f t="shared" si="5"/>
        <v>0.14073208625</v>
      </c>
      <c r="G44">
        <f t="shared" si="6"/>
        <v>0.15765282712500001</v>
      </c>
      <c r="J44" s="2">
        <v>0</v>
      </c>
      <c r="K44" s="2">
        <v>0</v>
      </c>
      <c r="L44" s="2">
        <v>0</v>
      </c>
      <c r="M44" s="2">
        <v>3.2191920000000001E-3</v>
      </c>
      <c r="N44" s="2">
        <v>0</v>
      </c>
      <c r="O44" s="2">
        <v>0.50824309999999995</v>
      </c>
      <c r="P44" s="2">
        <v>0.48853770800000007</v>
      </c>
      <c r="R44" s="2">
        <v>7.736999999999998E-2</v>
      </c>
      <c r="S44" s="2">
        <v>0</v>
      </c>
      <c r="T44" s="2">
        <v>0</v>
      </c>
      <c r="U44" s="2">
        <v>0.9</v>
      </c>
      <c r="V44" s="2">
        <v>0</v>
      </c>
      <c r="W44" s="2">
        <v>0</v>
      </c>
      <c r="X44" s="2">
        <v>2.2630000000000001E-2</v>
      </c>
      <c r="Z44" s="2">
        <v>0.51937205000000009</v>
      </c>
      <c r="AA44" s="2">
        <v>0</v>
      </c>
      <c r="AB44" s="2">
        <v>0</v>
      </c>
      <c r="AC44" s="2">
        <v>0</v>
      </c>
      <c r="AD44" s="2">
        <v>6.8039550000000004E-2</v>
      </c>
      <c r="AE44" s="2">
        <v>0</v>
      </c>
      <c r="AF44" s="2">
        <v>0.41258840000000002</v>
      </c>
      <c r="AH44" s="2">
        <v>0.26981706999999994</v>
      </c>
      <c r="AI44" s="2">
        <v>6.341463E-2</v>
      </c>
      <c r="AJ44" s="2">
        <v>0</v>
      </c>
      <c r="AK44" s="2">
        <v>0.33750000000000002</v>
      </c>
      <c r="AL44" s="2">
        <v>0</v>
      </c>
      <c r="AM44" s="2">
        <v>0</v>
      </c>
      <c r="AN44" s="2">
        <v>0.32926830000000001</v>
      </c>
      <c r="AP44" s="2">
        <v>0</v>
      </c>
      <c r="AQ44" s="2">
        <v>0</v>
      </c>
      <c r="AR44" s="2">
        <v>9.7997000000000001E-2</v>
      </c>
      <c r="AS44" s="2">
        <v>0.34464830000000002</v>
      </c>
      <c r="AT44" s="2">
        <v>0</v>
      </c>
      <c r="AU44" s="2">
        <v>0.55735469999999998</v>
      </c>
      <c r="AV44" s="2">
        <v>0</v>
      </c>
      <c r="AX44" s="2">
        <v>0</v>
      </c>
      <c r="AY44" s="2">
        <v>0</v>
      </c>
      <c r="AZ44" s="2">
        <v>0</v>
      </c>
      <c r="BA44" s="2">
        <v>0.54161809999999999</v>
      </c>
      <c r="BB44" s="2">
        <v>0.39812301000000005</v>
      </c>
      <c r="BC44" s="2">
        <v>6.0258890000000002E-2</v>
      </c>
      <c r="BD44" s="2">
        <v>0</v>
      </c>
      <c r="BF44" s="2">
        <v>0</v>
      </c>
      <c r="BG44" s="2">
        <v>0</v>
      </c>
      <c r="BH44" s="2">
        <v>0</v>
      </c>
      <c r="BI44" s="2">
        <v>1</v>
      </c>
      <c r="BJ44" s="2">
        <v>0</v>
      </c>
      <c r="BK44" s="2">
        <v>0</v>
      </c>
      <c r="BL44" s="2">
        <v>0</v>
      </c>
      <c r="BN44" s="2">
        <v>0</v>
      </c>
      <c r="BO44" s="2">
        <v>0</v>
      </c>
      <c r="BP44" s="2">
        <v>0</v>
      </c>
      <c r="BQ44" s="2">
        <v>0.90335430000000005</v>
      </c>
      <c r="BR44" s="2">
        <v>8.8447490999999934E-2</v>
      </c>
      <c r="BS44" s="2">
        <v>0</v>
      </c>
      <c r="BT44" s="2">
        <v>8.1982089999999997E-3</v>
      </c>
      <c r="BX44" t="s">
        <v>82</v>
      </c>
      <c r="BY44">
        <v>0.10831989</v>
      </c>
      <c r="BZ44">
        <v>1.0236215E-2</v>
      </c>
      <c r="CA44">
        <v>1.2249625E-2</v>
      </c>
      <c r="CB44">
        <v>0.50379248649999997</v>
      </c>
      <c r="CC44">
        <v>6.7016870124999989E-2</v>
      </c>
      <c r="CD44">
        <v>0.14073208625</v>
      </c>
      <c r="CE44">
        <v>0.15765282712500001</v>
      </c>
    </row>
    <row r="45" spans="1:83" x14ac:dyDescent="0.2">
      <c r="A45">
        <f t="shared" si="0"/>
        <v>0.10831989</v>
      </c>
      <c r="B45">
        <f t="shared" si="1"/>
        <v>1.0236215E-2</v>
      </c>
      <c r="C45">
        <f t="shared" si="2"/>
        <v>1.2249625E-2</v>
      </c>
      <c r="D45">
        <f t="shared" si="3"/>
        <v>0.50379248649999997</v>
      </c>
      <c r="E45">
        <f t="shared" si="4"/>
        <v>6.7016870124999989E-2</v>
      </c>
      <c r="F45">
        <f t="shared" si="5"/>
        <v>0.14073208625</v>
      </c>
      <c r="G45">
        <f t="shared" si="6"/>
        <v>0.15765282712500001</v>
      </c>
      <c r="J45" s="2">
        <v>0</v>
      </c>
      <c r="K45" s="2">
        <v>0</v>
      </c>
      <c r="L45" s="2">
        <v>0</v>
      </c>
      <c r="M45" s="2">
        <v>3.2191920000000001E-3</v>
      </c>
      <c r="N45" s="2">
        <v>0</v>
      </c>
      <c r="O45" s="2">
        <v>0.50824309999999995</v>
      </c>
      <c r="P45" s="2">
        <v>0.48853770800000007</v>
      </c>
      <c r="R45" s="2">
        <v>7.736999999999998E-2</v>
      </c>
      <c r="S45" s="2">
        <v>0</v>
      </c>
      <c r="T45" s="2">
        <v>0</v>
      </c>
      <c r="U45" s="2">
        <v>0.9</v>
      </c>
      <c r="V45" s="2">
        <v>0</v>
      </c>
      <c r="W45" s="2">
        <v>0</v>
      </c>
      <c r="X45" s="2">
        <v>2.2630000000000001E-2</v>
      </c>
      <c r="Z45" s="2">
        <v>0.51937205000000009</v>
      </c>
      <c r="AA45" s="2">
        <v>0</v>
      </c>
      <c r="AB45" s="2">
        <v>0</v>
      </c>
      <c r="AC45" s="2">
        <v>0</v>
      </c>
      <c r="AD45" s="2">
        <v>6.8039550000000004E-2</v>
      </c>
      <c r="AE45" s="2">
        <v>0</v>
      </c>
      <c r="AF45" s="2">
        <v>0.41258840000000002</v>
      </c>
      <c r="AH45" s="2">
        <v>0.26981706999999994</v>
      </c>
      <c r="AI45" s="2">
        <v>6.341463E-2</v>
      </c>
      <c r="AJ45" s="2">
        <v>0</v>
      </c>
      <c r="AK45" s="2">
        <v>0.33750000000000002</v>
      </c>
      <c r="AL45" s="2">
        <v>0</v>
      </c>
      <c r="AM45" s="2">
        <v>0</v>
      </c>
      <c r="AN45" s="2">
        <v>0.32926830000000001</v>
      </c>
      <c r="AP45" s="2">
        <v>0</v>
      </c>
      <c r="AQ45" s="2">
        <v>0</v>
      </c>
      <c r="AR45" s="2">
        <v>9.7997000000000001E-2</v>
      </c>
      <c r="AS45" s="2">
        <v>0.34464830000000002</v>
      </c>
      <c r="AT45" s="2">
        <v>0</v>
      </c>
      <c r="AU45" s="2">
        <v>0.55735469999999998</v>
      </c>
      <c r="AV45" s="2">
        <v>0</v>
      </c>
      <c r="AX45" s="2">
        <v>0</v>
      </c>
      <c r="AY45" s="2">
        <v>1.847509E-2</v>
      </c>
      <c r="AZ45" s="2">
        <v>0</v>
      </c>
      <c r="BA45" s="2">
        <v>0.54161809999999999</v>
      </c>
      <c r="BB45" s="2">
        <v>0.37964792000000003</v>
      </c>
      <c r="BC45" s="2">
        <v>6.0258890000000002E-2</v>
      </c>
      <c r="BD45" s="2">
        <v>0</v>
      </c>
      <c r="BF45" s="2">
        <v>0</v>
      </c>
      <c r="BG45" s="2">
        <v>0</v>
      </c>
      <c r="BH45" s="2">
        <v>0</v>
      </c>
      <c r="BI45" s="2">
        <v>1</v>
      </c>
      <c r="BJ45" s="2">
        <v>0</v>
      </c>
      <c r="BK45" s="2">
        <v>0</v>
      </c>
      <c r="BL45" s="2">
        <v>0</v>
      </c>
      <c r="BN45" s="2">
        <v>0</v>
      </c>
      <c r="BO45" s="2">
        <v>0</v>
      </c>
      <c r="BP45" s="2">
        <v>0</v>
      </c>
      <c r="BQ45" s="2">
        <v>0.90335430000000005</v>
      </c>
      <c r="BR45" s="2">
        <v>8.8447490999999934E-2</v>
      </c>
      <c r="BS45" s="2">
        <v>0</v>
      </c>
      <c r="BT45" s="2">
        <v>8.1982089999999997E-3</v>
      </c>
      <c r="BX45" t="s">
        <v>84</v>
      </c>
      <c r="BY45">
        <v>0.10831989</v>
      </c>
      <c r="BZ45">
        <v>7.92682875E-3</v>
      </c>
      <c r="CA45">
        <v>1.2249625E-2</v>
      </c>
      <c r="CB45">
        <v>0.50379248649999997</v>
      </c>
      <c r="CC45">
        <v>6.9326256375000006E-2</v>
      </c>
      <c r="CD45">
        <v>0.14073208625</v>
      </c>
      <c r="CE45">
        <v>0.15765282712500001</v>
      </c>
    </row>
    <row r="46" spans="1:83" x14ac:dyDescent="0.2">
      <c r="A46">
        <f t="shared" si="0"/>
        <v>0.10831989</v>
      </c>
      <c r="B46">
        <f t="shared" si="1"/>
        <v>1.0236215E-2</v>
      </c>
      <c r="C46">
        <f t="shared" si="2"/>
        <v>5.1149912499999999E-2</v>
      </c>
      <c r="D46">
        <f t="shared" si="3"/>
        <v>0.50379248649999997</v>
      </c>
      <c r="E46">
        <f t="shared" si="4"/>
        <v>7.4015005124999991E-2</v>
      </c>
      <c r="F46">
        <f t="shared" si="5"/>
        <v>9.4833663750000005E-2</v>
      </c>
      <c r="G46">
        <f t="shared" si="6"/>
        <v>0.15765282712500001</v>
      </c>
      <c r="J46" s="2">
        <v>0</v>
      </c>
      <c r="K46" s="2">
        <v>0</v>
      </c>
      <c r="L46" s="2">
        <v>0</v>
      </c>
      <c r="M46" s="2">
        <v>3.2191920000000001E-3</v>
      </c>
      <c r="N46" s="2">
        <v>0</v>
      </c>
      <c r="O46" s="2">
        <v>0.50824309999999995</v>
      </c>
      <c r="P46" s="2">
        <v>0.48853770800000007</v>
      </c>
      <c r="R46" s="2">
        <v>7.736999999999998E-2</v>
      </c>
      <c r="S46" s="2">
        <v>0</v>
      </c>
      <c r="T46" s="2">
        <v>0</v>
      </c>
      <c r="U46" s="2">
        <v>0.9</v>
      </c>
      <c r="V46" s="2">
        <v>0</v>
      </c>
      <c r="W46" s="2">
        <v>0</v>
      </c>
      <c r="X46" s="2">
        <v>2.2630000000000001E-2</v>
      </c>
      <c r="Z46" s="2">
        <v>0.51937205000000009</v>
      </c>
      <c r="AA46" s="2">
        <v>0</v>
      </c>
      <c r="AB46" s="2">
        <v>0</v>
      </c>
      <c r="AC46" s="2">
        <v>0</v>
      </c>
      <c r="AD46" s="2">
        <v>6.8039550000000004E-2</v>
      </c>
      <c r="AE46" s="2">
        <v>0</v>
      </c>
      <c r="AF46" s="2">
        <v>0.41258840000000002</v>
      </c>
      <c r="AH46" s="2">
        <v>0.26981706999999994</v>
      </c>
      <c r="AI46" s="2">
        <v>6.341463E-2</v>
      </c>
      <c r="AJ46" s="2">
        <v>0</v>
      </c>
      <c r="AK46" s="2">
        <v>0.33750000000000002</v>
      </c>
      <c r="AL46" s="2">
        <v>0</v>
      </c>
      <c r="AM46" s="2">
        <v>0</v>
      </c>
      <c r="AN46" s="2">
        <v>0.32926830000000001</v>
      </c>
      <c r="AP46" s="2">
        <v>0</v>
      </c>
      <c r="AQ46" s="2">
        <v>0</v>
      </c>
      <c r="AR46" s="2">
        <v>0.40919929999999999</v>
      </c>
      <c r="AS46" s="2">
        <v>0.34464830000000002</v>
      </c>
      <c r="AT46" s="2">
        <v>0</v>
      </c>
      <c r="AU46" s="2">
        <v>0.24615239999999999</v>
      </c>
      <c r="AV46" s="2">
        <v>0</v>
      </c>
      <c r="AX46" s="2">
        <v>0</v>
      </c>
      <c r="AY46" s="2">
        <v>1.847509E-2</v>
      </c>
      <c r="AZ46" s="2">
        <v>0</v>
      </c>
      <c r="BA46" s="2">
        <v>0.54161809999999999</v>
      </c>
      <c r="BB46" s="2">
        <v>0.43563299999999999</v>
      </c>
      <c r="BC46" s="2">
        <v>4.2738100000000723E-3</v>
      </c>
      <c r="BD46" s="2">
        <v>0</v>
      </c>
      <c r="BF46" s="2">
        <v>0</v>
      </c>
      <c r="BG46" s="2">
        <v>0</v>
      </c>
      <c r="BH46" s="2">
        <v>0</v>
      </c>
      <c r="BI46" s="2">
        <v>1</v>
      </c>
      <c r="BJ46" s="2">
        <v>0</v>
      </c>
      <c r="BK46" s="2">
        <v>0</v>
      </c>
      <c r="BL46" s="2">
        <v>0</v>
      </c>
      <c r="BN46" s="2">
        <v>0</v>
      </c>
      <c r="BO46" s="2">
        <v>0</v>
      </c>
      <c r="BP46" s="2">
        <v>0</v>
      </c>
      <c r="BQ46" s="2">
        <v>0.90335430000000005</v>
      </c>
      <c r="BR46" s="2">
        <v>8.8447490999999934E-2</v>
      </c>
      <c r="BS46" s="2">
        <v>0</v>
      </c>
      <c r="BT46" s="2">
        <v>8.1982089999999997E-3</v>
      </c>
      <c r="BX46" t="s">
        <v>86</v>
      </c>
      <c r="BY46">
        <v>0.10831989</v>
      </c>
      <c r="BZ46">
        <v>1.0236215E-2</v>
      </c>
      <c r="CA46">
        <v>1.2249625E-2</v>
      </c>
      <c r="CB46">
        <v>0.50379248649999997</v>
      </c>
      <c r="CC46">
        <v>6.7016870124999989E-2</v>
      </c>
      <c r="CD46">
        <v>0.14073208625</v>
      </c>
      <c r="CE46">
        <v>0.15765282712500001</v>
      </c>
    </row>
    <row r="47" spans="1:83" x14ac:dyDescent="0.2">
      <c r="A47">
        <f t="shared" si="0"/>
        <v>0.10831989</v>
      </c>
      <c r="B47">
        <f t="shared" si="1"/>
        <v>1.0236215E-2</v>
      </c>
      <c r="C47">
        <f t="shared" si="2"/>
        <v>1.2249625E-2</v>
      </c>
      <c r="D47">
        <f t="shared" si="3"/>
        <v>0.50379248649999997</v>
      </c>
      <c r="E47">
        <f t="shared" si="4"/>
        <v>6.7016870124999989E-2</v>
      </c>
      <c r="F47">
        <f t="shared" si="5"/>
        <v>0.14073208625</v>
      </c>
      <c r="G47">
        <f t="shared" si="6"/>
        <v>0.15765282712500001</v>
      </c>
      <c r="J47" s="2">
        <v>0</v>
      </c>
      <c r="K47" s="2">
        <v>0</v>
      </c>
      <c r="L47" s="2">
        <v>0</v>
      </c>
      <c r="M47" s="2">
        <v>3.2191920000000001E-3</v>
      </c>
      <c r="N47" s="2">
        <v>0</v>
      </c>
      <c r="O47" s="2">
        <v>0.50824309999999995</v>
      </c>
      <c r="P47" s="2">
        <v>0.48853770800000007</v>
      </c>
      <c r="R47" s="2">
        <v>7.736999999999998E-2</v>
      </c>
      <c r="S47" s="2">
        <v>0</v>
      </c>
      <c r="T47" s="2">
        <v>0</v>
      </c>
      <c r="U47" s="2">
        <v>0.9</v>
      </c>
      <c r="V47" s="2">
        <v>0</v>
      </c>
      <c r="W47" s="2">
        <v>0</v>
      </c>
      <c r="X47" s="2">
        <v>2.2630000000000001E-2</v>
      </c>
      <c r="Z47" s="2">
        <v>0.51937205000000009</v>
      </c>
      <c r="AA47" s="2">
        <v>0</v>
      </c>
      <c r="AB47" s="2">
        <v>0</v>
      </c>
      <c r="AC47" s="2">
        <v>0</v>
      </c>
      <c r="AD47" s="2">
        <v>6.8039550000000004E-2</v>
      </c>
      <c r="AE47" s="2">
        <v>0</v>
      </c>
      <c r="AF47" s="2">
        <v>0.41258840000000002</v>
      </c>
      <c r="AH47" s="2">
        <v>0.26981706999999994</v>
      </c>
      <c r="AI47" s="2">
        <v>6.341463E-2</v>
      </c>
      <c r="AJ47" s="2">
        <v>0</v>
      </c>
      <c r="AK47" s="2">
        <v>0.33750000000000002</v>
      </c>
      <c r="AL47" s="2">
        <v>0</v>
      </c>
      <c r="AM47" s="2">
        <v>0</v>
      </c>
      <c r="AN47" s="2">
        <v>0.32926830000000001</v>
      </c>
      <c r="AP47" s="2">
        <v>0</v>
      </c>
      <c r="AQ47" s="2">
        <v>0</v>
      </c>
      <c r="AR47" s="2">
        <v>9.7997000000000001E-2</v>
      </c>
      <c r="AS47" s="2">
        <v>0.34464830000000002</v>
      </c>
      <c r="AT47" s="2">
        <v>0</v>
      </c>
      <c r="AU47" s="2">
        <v>0.55735469999999998</v>
      </c>
      <c r="AV47" s="2">
        <v>0</v>
      </c>
      <c r="AX47" s="2">
        <v>0</v>
      </c>
      <c r="AY47" s="2">
        <v>1.847509E-2</v>
      </c>
      <c r="AZ47" s="2">
        <v>0</v>
      </c>
      <c r="BA47" s="2">
        <v>0.54161809999999999</v>
      </c>
      <c r="BB47" s="2">
        <v>0.37964792000000003</v>
      </c>
      <c r="BC47" s="2">
        <v>6.0258890000000002E-2</v>
      </c>
      <c r="BD47" s="2">
        <v>0</v>
      </c>
      <c r="BF47" s="2">
        <v>0</v>
      </c>
      <c r="BG47" s="2">
        <v>0</v>
      </c>
      <c r="BH47" s="2">
        <v>0</v>
      </c>
      <c r="BI47" s="2">
        <v>1</v>
      </c>
      <c r="BJ47" s="2">
        <v>0</v>
      </c>
      <c r="BK47" s="2">
        <v>0</v>
      </c>
      <c r="BL47" s="2">
        <v>0</v>
      </c>
      <c r="BN47" s="2">
        <v>0</v>
      </c>
      <c r="BO47" s="2">
        <v>0</v>
      </c>
      <c r="BP47" s="2">
        <v>0</v>
      </c>
      <c r="BQ47" s="2">
        <v>0.90335430000000005</v>
      </c>
      <c r="BR47" s="2">
        <v>8.8447490999999934E-2</v>
      </c>
      <c r="BS47" s="2">
        <v>0</v>
      </c>
      <c r="BT47" s="2">
        <v>8.1982089999999997E-3</v>
      </c>
      <c r="BX47" t="s">
        <v>88</v>
      </c>
      <c r="BY47">
        <v>0.10831989</v>
      </c>
      <c r="BZ47">
        <v>1.0236215E-2</v>
      </c>
      <c r="CA47">
        <v>5.1149912499999999E-2</v>
      </c>
      <c r="CB47">
        <v>0.50379248649999997</v>
      </c>
      <c r="CC47">
        <v>7.4015005124999991E-2</v>
      </c>
      <c r="CD47">
        <v>9.4833663750000005E-2</v>
      </c>
      <c r="CE47">
        <v>0.15765282712500001</v>
      </c>
    </row>
    <row r="48" spans="1:83" x14ac:dyDescent="0.2">
      <c r="BX48" t="s">
        <v>90</v>
      </c>
      <c r="BY48">
        <v>0.10831989</v>
      </c>
      <c r="BZ48">
        <v>1.0236215E-2</v>
      </c>
      <c r="CA48">
        <v>1.2249625E-2</v>
      </c>
      <c r="CB48">
        <v>0.50379248649999997</v>
      </c>
      <c r="CC48">
        <v>6.7016870124999989E-2</v>
      </c>
      <c r="CD48">
        <v>0.14073208625</v>
      </c>
      <c r="CE48">
        <v>0.15765282712500001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V50"/>
  <sheetViews>
    <sheetView topLeftCell="K1" zoomScale="70" zoomScaleNormal="70" workbookViewId="0">
      <selection activeCell="T4" sqref="T4:T50"/>
    </sheetView>
  </sheetViews>
  <sheetFormatPr defaultRowHeight="14.25" x14ac:dyDescent="0.2"/>
  <cols>
    <col min="20" max="20" width="11.5" bestFit="1" customWidth="1"/>
  </cols>
  <sheetData>
    <row r="4" spans="2:22" x14ac:dyDescent="0.2">
      <c r="L4" s="1" t="s">
        <v>92</v>
      </c>
      <c r="M4" s="1" t="s">
        <v>93</v>
      </c>
      <c r="N4" s="1" t="s">
        <v>94</v>
      </c>
      <c r="O4" s="1" t="s">
        <v>95</v>
      </c>
      <c r="P4" s="1" t="s">
        <v>96</v>
      </c>
      <c r="Q4" s="1" t="s">
        <v>97</v>
      </c>
      <c r="R4" s="1" t="s">
        <v>98</v>
      </c>
      <c r="T4" s="1" t="s">
        <v>99</v>
      </c>
    </row>
    <row r="5" spans="2:22" x14ac:dyDescent="0.2">
      <c r="B5" t="s">
        <v>0</v>
      </c>
      <c r="C5" t="s">
        <v>1</v>
      </c>
      <c r="D5">
        <v>5.8143915609694841E-2</v>
      </c>
      <c r="E5">
        <v>0.33333333333333331</v>
      </c>
      <c r="F5">
        <v>0.8392857142857143</v>
      </c>
      <c r="G5">
        <v>0</v>
      </c>
      <c r="H5">
        <v>0.94762747058371144</v>
      </c>
      <c r="I5">
        <v>0.4</v>
      </c>
      <c r="J5">
        <v>3.8626609442060089E-2</v>
      </c>
      <c r="L5" s="2">
        <v>0</v>
      </c>
      <c r="M5" s="2">
        <v>0</v>
      </c>
      <c r="N5" s="2">
        <v>0</v>
      </c>
      <c r="O5" s="2">
        <v>0.90335430000000005</v>
      </c>
      <c r="P5" s="2">
        <v>8.8447490999999934E-2</v>
      </c>
      <c r="Q5" s="2">
        <v>0</v>
      </c>
      <c r="R5" s="2">
        <v>8.1982089999999997E-3</v>
      </c>
      <c r="T5">
        <f>D5*L5+E5*M5+F5*N5+G5*O5+H5*P5+I5*Q5+J5*R5</f>
        <v>8.4131941192972903E-2</v>
      </c>
      <c r="U5">
        <f>RANK(T5,$T$5:$T$50)</f>
        <v>30</v>
      </c>
      <c r="V5" t="str">
        <f>C5</f>
        <v>باقلا تا زه</v>
      </c>
    </row>
    <row r="6" spans="2:22" x14ac:dyDescent="0.2">
      <c r="B6" t="s">
        <v>2</v>
      </c>
      <c r="C6" t="s">
        <v>3</v>
      </c>
      <c r="D6">
        <v>9.5818158985307045E-2</v>
      </c>
      <c r="E6">
        <v>0.33333333333333331</v>
      </c>
      <c r="F6">
        <v>0.875</v>
      </c>
      <c r="G6">
        <v>0</v>
      </c>
      <c r="H6">
        <v>0.91778820272244865</v>
      </c>
      <c r="I6">
        <v>0.8</v>
      </c>
      <c r="J6">
        <v>5.5793991416309016E-2</v>
      </c>
      <c r="L6" s="2">
        <v>0</v>
      </c>
      <c r="M6" s="2">
        <v>0</v>
      </c>
      <c r="N6" s="2">
        <v>0</v>
      </c>
      <c r="O6" s="2">
        <v>0.90335430000000005</v>
      </c>
      <c r="P6" s="2">
        <v>8.8447490999999934E-2</v>
      </c>
      <c r="Q6" s="2">
        <v>0</v>
      </c>
      <c r="R6" s="2">
        <v>8.1982089999999997E-3</v>
      </c>
      <c r="T6">
        <f t="shared" ref="T6:T50" si="0">D6*L6+E6*M6+F6*N6+G6*O6+H6*P6+I6*Q6+J6*R6</f>
        <v>8.1633474602774994E-2</v>
      </c>
      <c r="U6">
        <f t="shared" ref="U6:U50" si="1">RANK(T6,$T$5:$T$50)</f>
        <v>35</v>
      </c>
      <c r="V6" t="str">
        <f t="shared" ref="V6:V50" si="2">C6</f>
        <v>پیاز</v>
      </c>
    </row>
    <row r="7" spans="2:22" x14ac:dyDescent="0.2">
      <c r="B7" t="s">
        <v>4</v>
      </c>
      <c r="C7" t="s">
        <v>5</v>
      </c>
      <c r="D7">
        <v>7.0701996734898909E-2</v>
      </c>
      <c r="E7">
        <v>0</v>
      </c>
      <c r="F7">
        <v>0.8571428571428571</v>
      </c>
      <c r="G7">
        <v>0</v>
      </c>
      <c r="H7">
        <v>0.82288702607090669</v>
      </c>
      <c r="I7">
        <v>0.8</v>
      </c>
      <c r="J7">
        <v>3.8626609442060089E-2</v>
      </c>
      <c r="L7" s="2">
        <v>0</v>
      </c>
      <c r="M7" s="2">
        <v>0</v>
      </c>
      <c r="N7" s="2">
        <v>0</v>
      </c>
      <c r="O7" s="2">
        <v>0.90335430000000005</v>
      </c>
      <c r="P7" s="2">
        <v>8.8447490999999934E-2</v>
      </c>
      <c r="Q7" s="2">
        <v>0</v>
      </c>
      <c r="R7" s="2">
        <v>8.1982089999999997E-3</v>
      </c>
      <c r="T7">
        <f t="shared" si="0"/>
        <v>7.309896184959061E-2</v>
      </c>
      <c r="U7">
        <f t="shared" si="1"/>
        <v>43</v>
      </c>
      <c r="V7" t="str">
        <f t="shared" si="2"/>
        <v>گوجه فرنگی</v>
      </c>
    </row>
    <row r="8" spans="2:22" x14ac:dyDescent="0.2">
      <c r="B8" t="s">
        <v>6</v>
      </c>
      <c r="C8" t="s">
        <v>7</v>
      </c>
      <c r="D8">
        <v>4.5585834484490773E-2</v>
      </c>
      <c r="E8">
        <v>0.66666666666666663</v>
      </c>
      <c r="F8">
        <v>0.9285714285714286</v>
      </c>
      <c r="G8">
        <v>0.33333333333333331</v>
      </c>
      <c r="H8">
        <v>0.88748750288394984</v>
      </c>
      <c r="I8">
        <v>0.2</v>
      </c>
      <c r="J8">
        <v>2.1459227467811159E-2</v>
      </c>
      <c r="L8" s="2">
        <v>0</v>
      </c>
      <c r="M8" s="2">
        <v>0</v>
      </c>
      <c r="N8" s="2">
        <v>0</v>
      </c>
      <c r="O8" s="2">
        <v>0.90335430000000005</v>
      </c>
      <c r="P8" s="2">
        <v>8.8447490999999934E-2</v>
      </c>
      <c r="Q8" s="2">
        <v>0</v>
      </c>
      <c r="R8" s="2">
        <v>8.1982089999999997E-3</v>
      </c>
      <c r="T8">
        <f t="shared" si="0"/>
        <v>0.37979007015570021</v>
      </c>
      <c r="U8">
        <f t="shared" si="1"/>
        <v>19</v>
      </c>
      <c r="V8" t="str">
        <f t="shared" si="2"/>
        <v>فلفل قرمز</v>
      </c>
    </row>
    <row r="9" spans="2:22" x14ac:dyDescent="0.2">
      <c r="B9" t="s">
        <v>8</v>
      </c>
      <c r="C9" t="s">
        <v>9</v>
      </c>
      <c r="D9">
        <v>9.5818158985307045E-2</v>
      </c>
      <c r="E9">
        <v>0.33333333333333331</v>
      </c>
      <c r="F9">
        <v>0.8571428571428571</v>
      </c>
      <c r="G9">
        <v>0</v>
      </c>
      <c r="H9">
        <v>0.77674382834730449</v>
      </c>
      <c r="I9">
        <v>0.4</v>
      </c>
      <c r="J9">
        <v>5.5793991416309016E-2</v>
      </c>
      <c r="L9" s="2">
        <v>0</v>
      </c>
      <c r="M9" s="2">
        <v>0</v>
      </c>
      <c r="N9" s="2">
        <v>0</v>
      </c>
      <c r="O9" s="2">
        <v>0.90335430000000005</v>
      </c>
      <c r="P9" s="2">
        <v>8.8447490999999934E-2</v>
      </c>
      <c r="Q9" s="2">
        <v>0</v>
      </c>
      <c r="R9" s="2">
        <v>8.1982089999999997E-3</v>
      </c>
      <c r="T9">
        <f t="shared" si="0"/>
        <v>6.9158453569628811E-2</v>
      </c>
      <c r="U9">
        <f t="shared" si="1"/>
        <v>45</v>
      </c>
      <c r="V9" t="str">
        <f t="shared" si="2"/>
        <v>سبزیجات برگی</v>
      </c>
    </row>
    <row r="10" spans="2:22" x14ac:dyDescent="0.2">
      <c r="B10" t="s">
        <v>10</v>
      </c>
      <c r="C10" t="s">
        <v>11</v>
      </c>
      <c r="D10">
        <v>0.3093055381137762</v>
      </c>
      <c r="E10">
        <v>0.66666666666666663</v>
      </c>
      <c r="F10">
        <v>0.8214285714285714</v>
      </c>
      <c r="G10">
        <v>0.33333333333333331</v>
      </c>
      <c r="H10">
        <v>0.89533184649696229</v>
      </c>
      <c r="I10">
        <v>0.6</v>
      </c>
      <c r="J10">
        <v>8.5836909871244635E-3</v>
      </c>
      <c r="L10" s="2">
        <v>0</v>
      </c>
      <c r="M10" s="2">
        <v>0</v>
      </c>
      <c r="N10" s="2">
        <v>0</v>
      </c>
      <c r="O10" s="2">
        <v>0.90335430000000005</v>
      </c>
      <c r="P10" s="2">
        <v>8.8447490999999934E-2</v>
      </c>
      <c r="Q10" s="2">
        <v>0</v>
      </c>
      <c r="R10" s="2">
        <v>8.1982089999999997E-3</v>
      </c>
      <c r="T10">
        <f t="shared" si="0"/>
        <v>0.38037832632775725</v>
      </c>
      <c r="U10">
        <f t="shared" si="1"/>
        <v>18</v>
      </c>
      <c r="V10" t="str">
        <f t="shared" si="2"/>
        <v>سبزیجات غدهای</v>
      </c>
    </row>
    <row r="11" spans="2:22" x14ac:dyDescent="0.2">
      <c r="B11" t="s">
        <v>12</v>
      </c>
      <c r="C11" t="s">
        <v>13</v>
      </c>
      <c r="D11">
        <v>5.8143915609694841E-2</v>
      </c>
      <c r="E11">
        <v>0.66666666666666663</v>
      </c>
      <c r="F11">
        <v>0.8928571428571429</v>
      </c>
      <c r="G11">
        <v>1</v>
      </c>
      <c r="H11">
        <v>0.91401984157502114</v>
      </c>
      <c r="I11">
        <v>0.8</v>
      </c>
      <c r="J11">
        <v>3.0042918454935622E-2</v>
      </c>
      <c r="L11" s="2">
        <v>0</v>
      </c>
      <c r="M11" s="2">
        <v>0</v>
      </c>
      <c r="N11" s="2">
        <v>0</v>
      </c>
      <c r="O11" s="2">
        <v>0.9</v>
      </c>
      <c r="P11" s="2">
        <v>9.1801790999999966E-2</v>
      </c>
      <c r="Q11" s="2">
        <v>0</v>
      </c>
      <c r="R11" s="2">
        <v>8.1982089999999997E-3</v>
      </c>
      <c r="T11">
        <f t="shared" si="0"/>
        <v>0.98415495659058672</v>
      </c>
      <c r="U11">
        <f t="shared" si="1"/>
        <v>1</v>
      </c>
      <c r="V11" t="str">
        <f t="shared" si="2"/>
        <v>سیب زمینی</v>
      </c>
    </row>
    <row r="12" spans="2:22" x14ac:dyDescent="0.2">
      <c r="B12" t="s">
        <v>14</v>
      </c>
      <c r="C12" t="s">
        <v>15</v>
      </c>
      <c r="D12">
        <v>0.40977018711540875</v>
      </c>
      <c r="E12">
        <v>0.66666666666666663</v>
      </c>
      <c r="F12">
        <v>0.9107142857142857</v>
      </c>
      <c r="G12">
        <v>0</v>
      </c>
      <c r="H12">
        <v>0.95477966623086985</v>
      </c>
      <c r="I12">
        <v>0.2</v>
      </c>
      <c r="J12">
        <v>0.27038626609442062</v>
      </c>
      <c r="L12" s="2">
        <v>0</v>
      </c>
      <c r="M12" s="2">
        <v>0</v>
      </c>
      <c r="N12" s="2">
        <v>0</v>
      </c>
      <c r="O12" s="2">
        <v>0.9</v>
      </c>
      <c r="P12" s="2">
        <v>9.1801790999999966E-2</v>
      </c>
      <c r="Q12" s="2">
        <v>0</v>
      </c>
      <c r="R12" s="2">
        <v>8.1982089999999997E-3</v>
      </c>
      <c r="T12">
        <f t="shared" si="0"/>
        <v>8.9867166490547712E-2</v>
      </c>
      <c r="U12">
        <f t="shared" si="1"/>
        <v>23</v>
      </c>
      <c r="V12" t="str">
        <f t="shared" si="2"/>
        <v>سیر خشک</v>
      </c>
    </row>
    <row r="13" spans="2:22" x14ac:dyDescent="0.2">
      <c r="B13" t="s">
        <v>16</v>
      </c>
      <c r="C13" t="s">
        <v>17</v>
      </c>
      <c r="D13">
        <v>0.56046716061785762</v>
      </c>
      <c r="E13">
        <v>0.66666666666666663</v>
      </c>
      <c r="F13">
        <v>0.9464285714285714</v>
      </c>
      <c r="G13">
        <v>0</v>
      </c>
      <c r="H13">
        <v>0.7575174959624702</v>
      </c>
      <c r="I13">
        <v>1</v>
      </c>
      <c r="J13">
        <v>0.37339055793991416</v>
      </c>
      <c r="L13" s="2">
        <v>0</v>
      </c>
      <c r="M13" s="2">
        <v>0</v>
      </c>
      <c r="N13" s="2">
        <v>0</v>
      </c>
      <c r="O13" s="2">
        <v>0.90335430000000005</v>
      </c>
      <c r="P13" s="2">
        <v>8.8447490999999934E-2</v>
      </c>
      <c r="Q13" s="2">
        <v>0</v>
      </c>
      <c r="R13" s="2">
        <v>8.1982089999999997E-3</v>
      </c>
      <c r="T13">
        <f t="shared" si="0"/>
        <v>7.0061655739101086E-2</v>
      </c>
      <c r="U13">
        <f t="shared" si="1"/>
        <v>44</v>
      </c>
      <c r="V13" t="str">
        <f t="shared" si="2"/>
        <v>سنگلک</v>
      </c>
    </row>
    <row r="14" spans="2:22" x14ac:dyDescent="0.2">
      <c r="B14" t="s">
        <v>18</v>
      </c>
      <c r="C14" t="s">
        <v>19</v>
      </c>
      <c r="D14">
        <v>6.4422956172296875E-2</v>
      </c>
      <c r="E14">
        <v>0.66666666666666663</v>
      </c>
      <c r="F14">
        <v>0.7857142857142857</v>
      </c>
      <c r="G14">
        <v>0.66666666666666663</v>
      </c>
      <c r="H14">
        <v>0.73060063062370217</v>
      </c>
      <c r="I14">
        <v>0</v>
      </c>
      <c r="J14">
        <v>3.4334763948497854E-2</v>
      </c>
      <c r="L14" s="2">
        <v>0</v>
      </c>
      <c r="M14" s="2">
        <v>0</v>
      </c>
      <c r="N14" s="2">
        <v>0</v>
      </c>
      <c r="O14" s="2">
        <v>0.90335430000000005</v>
      </c>
      <c r="P14" s="2">
        <v>8.8447490999999934E-2</v>
      </c>
      <c r="Q14" s="2">
        <v>0</v>
      </c>
      <c r="R14" s="2">
        <v>8.1982089999999997E-3</v>
      </c>
      <c r="T14">
        <f t="shared" si="0"/>
        <v>0.66713747627249964</v>
      </c>
      <c r="U14">
        <f t="shared" si="1"/>
        <v>16</v>
      </c>
      <c r="V14" t="str">
        <f t="shared" si="2"/>
        <v>شبدر</v>
      </c>
    </row>
    <row r="15" spans="2:22" x14ac:dyDescent="0.2">
      <c r="B15" t="s">
        <v>20</v>
      </c>
      <c r="C15" t="s">
        <v>21</v>
      </c>
      <c r="D15">
        <v>5.1864875047092807E-2</v>
      </c>
      <c r="E15">
        <v>1</v>
      </c>
      <c r="F15">
        <v>0.875</v>
      </c>
      <c r="G15">
        <v>0.66666666666666663</v>
      </c>
      <c r="H15">
        <v>0.97592863185418754</v>
      </c>
      <c r="I15">
        <v>1</v>
      </c>
      <c r="J15">
        <v>2.575107296137339E-2</v>
      </c>
      <c r="L15" s="2">
        <v>0</v>
      </c>
      <c r="M15" s="2">
        <v>0</v>
      </c>
      <c r="N15" s="2">
        <v>0</v>
      </c>
      <c r="O15" s="2">
        <v>0.90335430000000005</v>
      </c>
      <c r="P15" s="2">
        <v>8.8447490999999934E-2</v>
      </c>
      <c r="Q15" s="2">
        <v>0</v>
      </c>
      <c r="R15" s="2">
        <v>8.1982089999999997E-3</v>
      </c>
      <c r="T15">
        <f t="shared" si="0"/>
        <v>0.6887657515606771</v>
      </c>
      <c r="U15">
        <f t="shared" si="1"/>
        <v>3</v>
      </c>
      <c r="V15" t="str">
        <f t="shared" si="2"/>
        <v>شلغم وهویج علوفه ای</v>
      </c>
    </row>
    <row r="16" spans="2:22" x14ac:dyDescent="0.2">
      <c r="B16" t="s">
        <v>22</v>
      </c>
      <c r="C16" t="s">
        <v>23</v>
      </c>
      <c r="D16">
        <v>7.0701996734898909E-2</v>
      </c>
      <c r="E16">
        <v>1</v>
      </c>
      <c r="F16">
        <v>0.9107142857142857</v>
      </c>
      <c r="G16">
        <v>0</v>
      </c>
      <c r="H16">
        <v>0.91517342151811121</v>
      </c>
      <c r="I16">
        <v>1</v>
      </c>
      <c r="J16">
        <v>3.8626609442060089E-2</v>
      </c>
      <c r="L16" s="2">
        <v>0</v>
      </c>
      <c r="M16" s="2">
        <v>0</v>
      </c>
      <c r="N16" s="2">
        <v>0</v>
      </c>
      <c r="O16" s="2">
        <v>0.90335430000000005</v>
      </c>
      <c r="P16" s="2">
        <v>8.8447490999999934E-2</v>
      </c>
      <c r="Q16" s="2">
        <v>0</v>
      </c>
      <c r="R16" s="2">
        <v>8.1982089999999997E-3</v>
      </c>
      <c r="T16">
        <f t="shared" si="0"/>
        <v>8.1261461980329672E-2</v>
      </c>
      <c r="U16">
        <f t="shared" si="1"/>
        <v>37</v>
      </c>
      <c r="V16" t="str">
        <f t="shared" si="2"/>
        <v>ارزن</v>
      </c>
    </row>
    <row r="17" spans="2:22" x14ac:dyDescent="0.2">
      <c r="B17" t="s">
        <v>24</v>
      </c>
      <c r="C17" t="s">
        <v>25</v>
      </c>
      <c r="D17">
        <v>7.5097325128720332E-2</v>
      </c>
      <c r="E17">
        <v>1</v>
      </c>
      <c r="F17">
        <v>0.7857142857142857</v>
      </c>
      <c r="G17">
        <v>0.66666666666666663</v>
      </c>
      <c r="H17">
        <v>0.9628547258325002</v>
      </c>
      <c r="I17">
        <v>0.6</v>
      </c>
      <c r="J17">
        <v>4.1373390557939912E-2</v>
      </c>
      <c r="L17" s="2">
        <v>0</v>
      </c>
      <c r="M17" s="2">
        <v>0</v>
      </c>
      <c r="N17" s="2">
        <v>0</v>
      </c>
      <c r="O17" s="2">
        <v>0.90335430000000005</v>
      </c>
      <c r="P17" s="2">
        <v>8.8447490999999934E-2</v>
      </c>
      <c r="Q17" s="2">
        <v>0</v>
      </c>
      <c r="R17" s="2">
        <v>8.1982089999999997E-3</v>
      </c>
      <c r="T17">
        <f t="shared" si="0"/>
        <v>0.68773747240020999</v>
      </c>
      <c r="U17">
        <f t="shared" si="1"/>
        <v>5</v>
      </c>
      <c r="V17" t="str">
        <f t="shared" si="2"/>
        <v>خصیل (جو و ارزن علوفه ای)</v>
      </c>
    </row>
    <row r="18" spans="2:22" x14ac:dyDescent="0.2">
      <c r="B18" t="s">
        <v>26</v>
      </c>
      <c r="C18" t="s">
        <v>27</v>
      </c>
      <c r="D18">
        <v>0</v>
      </c>
      <c r="E18">
        <v>1</v>
      </c>
      <c r="F18">
        <v>0.875</v>
      </c>
      <c r="G18">
        <v>0.66666666666666663</v>
      </c>
      <c r="H18">
        <v>0.96669999230946702</v>
      </c>
      <c r="I18">
        <v>0.8</v>
      </c>
      <c r="J18">
        <v>1.8884120171673818E-2</v>
      </c>
      <c r="L18" s="2">
        <v>0</v>
      </c>
      <c r="M18" s="2">
        <v>0</v>
      </c>
      <c r="N18" s="2">
        <v>0</v>
      </c>
      <c r="O18" s="2">
        <v>0.90335430000000005</v>
      </c>
      <c r="P18" s="2">
        <v>8.8447490999999934E-2</v>
      </c>
      <c r="Q18" s="2">
        <v>0</v>
      </c>
      <c r="R18" s="2">
        <v>8.1982089999999997E-3</v>
      </c>
      <c r="T18">
        <f t="shared" si="0"/>
        <v>0.68789320483344008</v>
      </c>
      <c r="U18">
        <f t="shared" si="1"/>
        <v>4</v>
      </c>
      <c r="V18" t="str">
        <f t="shared" si="2"/>
        <v>چغندر علوفه ای</v>
      </c>
    </row>
    <row r="19" spans="2:22" x14ac:dyDescent="0.2">
      <c r="B19" t="s">
        <v>28</v>
      </c>
      <c r="C19" t="s">
        <v>29</v>
      </c>
      <c r="D19">
        <v>1.4190631671480597E-2</v>
      </c>
      <c r="E19">
        <v>1</v>
      </c>
      <c r="F19">
        <v>0.7678571428571429</v>
      </c>
      <c r="G19">
        <v>0.66666666666666663</v>
      </c>
      <c r="H19">
        <v>0.91824963469968468</v>
      </c>
      <c r="I19">
        <v>0.6</v>
      </c>
      <c r="J19">
        <v>0</v>
      </c>
      <c r="L19" s="2">
        <v>0</v>
      </c>
      <c r="M19" s="2">
        <v>0</v>
      </c>
      <c r="N19" s="2">
        <v>0</v>
      </c>
      <c r="O19" s="2">
        <v>0.90335430000000005</v>
      </c>
      <c r="P19" s="2">
        <v>8.8447490999999934E-2</v>
      </c>
      <c r="Q19" s="2">
        <v>0</v>
      </c>
      <c r="R19" s="2">
        <v>8.1982089999999997E-3</v>
      </c>
      <c r="T19">
        <f t="shared" si="0"/>
        <v>0.68345307630085361</v>
      </c>
      <c r="U19">
        <f t="shared" si="1"/>
        <v>11</v>
      </c>
      <c r="V19" t="str">
        <f t="shared" si="2"/>
        <v>ذرت علوفه ای</v>
      </c>
    </row>
    <row r="20" spans="2:22" x14ac:dyDescent="0.2">
      <c r="B20" t="s">
        <v>30</v>
      </c>
      <c r="C20" t="s">
        <v>31</v>
      </c>
      <c r="D20">
        <v>1.4190631671480597E-2</v>
      </c>
      <c r="E20">
        <v>0.33333333333333331</v>
      </c>
      <c r="F20">
        <v>0.7678571428571429</v>
      </c>
      <c r="G20">
        <v>0.66666666666666663</v>
      </c>
      <c r="H20">
        <v>0.91517342151811121</v>
      </c>
      <c r="I20">
        <v>0.6</v>
      </c>
      <c r="J20">
        <v>0</v>
      </c>
      <c r="L20" s="2">
        <v>0</v>
      </c>
      <c r="M20" s="2">
        <v>0</v>
      </c>
      <c r="N20" s="2">
        <v>0</v>
      </c>
      <c r="O20" s="2">
        <v>0.90335430000000005</v>
      </c>
      <c r="P20" s="2">
        <v>8.8447490999999934E-2</v>
      </c>
      <c r="Q20" s="2">
        <v>0</v>
      </c>
      <c r="R20" s="2">
        <v>8.1982089999999997E-3</v>
      </c>
      <c r="T20">
        <f t="shared" si="0"/>
        <v>0.68318099296316226</v>
      </c>
      <c r="U20">
        <f t="shared" si="1"/>
        <v>12</v>
      </c>
      <c r="V20" t="str">
        <f t="shared" si="2"/>
        <v>ذرت خوشه ای (سورگم (</v>
      </c>
    </row>
    <row r="21" spans="2:22" x14ac:dyDescent="0.2">
      <c r="B21" t="s">
        <v>32</v>
      </c>
      <c r="C21" t="s">
        <v>33</v>
      </c>
      <c r="D21">
        <v>7.0701996734898909E-2</v>
      </c>
      <c r="E21">
        <v>1</v>
      </c>
      <c r="F21">
        <v>0</v>
      </c>
      <c r="G21">
        <v>0.66666666666666663</v>
      </c>
      <c r="H21">
        <v>0</v>
      </c>
      <c r="I21">
        <v>0.8</v>
      </c>
      <c r="J21">
        <v>3.8626609442060089E-2</v>
      </c>
      <c r="L21" s="2">
        <v>0</v>
      </c>
      <c r="M21" s="2">
        <v>0</v>
      </c>
      <c r="N21" s="2">
        <v>0</v>
      </c>
      <c r="O21" s="2">
        <v>0.9</v>
      </c>
      <c r="P21" s="2">
        <v>9.6645700000000001E-2</v>
      </c>
      <c r="Q21" s="2">
        <v>0</v>
      </c>
      <c r="R21" s="2">
        <v>3.3542999999999212E-3</v>
      </c>
      <c r="T21">
        <f t="shared" si="0"/>
        <v>0.60012956523605143</v>
      </c>
      <c r="U21">
        <f t="shared" si="1"/>
        <v>17</v>
      </c>
      <c r="V21" t="str">
        <f t="shared" si="2"/>
        <v>یونجه</v>
      </c>
    </row>
    <row r="22" spans="2:22" x14ac:dyDescent="0.2">
      <c r="B22" t="s">
        <v>34</v>
      </c>
      <c r="C22" t="s">
        <v>35</v>
      </c>
      <c r="D22">
        <v>6.8190380509858095E-2</v>
      </c>
      <c r="E22">
        <v>0.33333333333333331</v>
      </c>
      <c r="F22">
        <v>0.7678571428571429</v>
      </c>
      <c r="G22">
        <v>0.66666666666666663</v>
      </c>
      <c r="H22">
        <v>0.91517342151811121</v>
      </c>
      <c r="I22">
        <v>0.6</v>
      </c>
      <c r="J22">
        <v>3.6909871244635191E-2</v>
      </c>
      <c r="L22" s="2">
        <v>0</v>
      </c>
      <c r="M22" s="2">
        <v>0</v>
      </c>
      <c r="N22" s="2">
        <v>0</v>
      </c>
      <c r="O22" s="2">
        <v>0.90335430000000005</v>
      </c>
      <c r="P22" s="2">
        <v>8.8447490999999934E-2</v>
      </c>
      <c r="Q22" s="2">
        <v>0</v>
      </c>
      <c r="R22" s="2">
        <v>8.1982089999999997E-3</v>
      </c>
      <c r="T22">
        <f t="shared" si="0"/>
        <v>0.68348358780178886</v>
      </c>
      <c r="U22">
        <f t="shared" si="1"/>
        <v>9</v>
      </c>
      <c r="V22" t="str">
        <f t="shared" si="2"/>
        <v>ذرت بذری</v>
      </c>
    </row>
    <row r="23" spans="2:22" x14ac:dyDescent="0.2">
      <c r="B23" t="s">
        <v>36</v>
      </c>
      <c r="C23" t="s">
        <v>37</v>
      </c>
      <c r="D23">
        <v>0.74883837749591864</v>
      </c>
      <c r="E23">
        <v>0.66666666666666663</v>
      </c>
      <c r="F23">
        <v>0.9821428571428571</v>
      </c>
      <c r="G23">
        <v>0</v>
      </c>
      <c r="H23">
        <v>0.98515727139890796</v>
      </c>
      <c r="I23">
        <v>0.8</v>
      </c>
      <c r="J23">
        <v>0.50214592274678116</v>
      </c>
      <c r="L23" s="2">
        <v>0</v>
      </c>
      <c r="M23" s="2">
        <v>0</v>
      </c>
      <c r="N23" s="2">
        <v>0</v>
      </c>
      <c r="O23" s="2">
        <v>0.90335430000000005</v>
      </c>
      <c r="P23" s="2">
        <v>8.8447490999999934E-2</v>
      </c>
      <c r="Q23" s="2">
        <v>0</v>
      </c>
      <c r="R23" s="2">
        <v>8.1982089999999997E-3</v>
      </c>
      <c r="T23">
        <f t="shared" si="0"/>
        <v>9.1251386118815364E-2</v>
      </c>
      <c r="U23">
        <f t="shared" si="1"/>
        <v>21</v>
      </c>
      <c r="V23" s="4" t="str">
        <f t="shared" si="2"/>
        <v>خاکشیر</v>
      </c>
    </row>
    <row r="24" spans="2:22" x14ac:dyDescent="0.2">
      <c r="B24" t="s">
        <v>38</v>
      </c>
      <c r="C24" t="s">
        <v>39</v>
      </c>
      <c r="D24">
        <v>5.1864875047092807E-2</v>
      </c>
      <c r="E24">
        <v>0.33333333333333331</v>
      </c>
      <c r="F24">
        <v>0.9285714285714286</v>
      </c>
      <c r="G24">
        <v>0</v>
      </c>
      <c r="H24">
        <v>0.95516419287856646</v>
      </c>
      <c r="I24">
        <v>0.8</v>
      </c>
      <c r="J24">
        <v>2.575107296137339E-2</v>
      </c>
      <c r="L24" s="2">
        <v>0</v>
      </c>
      <c r="M24" s="2">
        <v>0</v>
      </c>
      <c r="N24" s="2">
        <v>0</v>
      </c>
      <c r="O24" s="2">
        <v>0.90335430000000005</v>
      </c>
      <c r="P24" s="2">
        <v>8.8447490999999934E-2</v>
      </c>
      <c r="Q24" s="2">
        <v>0</v>
      </c>
      <c r="R24" s="2">
        <v>8.1982089999999997E-3</v>
      </c>
      <c r="T24">
        <f t="shared" si="0"/>
        <v>8.4692989031260796E-2</v>
      </c>
      <c r="U24">
        <f t="shared" si="1"/>
        <v>28</v>
      </c>
      <c r="V24" t="str">
        <f t="shared" si="2"/>
        <v>هندوانه بذری</v>
      </c>
    </row>
    <row r="25" spans="2:22" x14ac:dyDescent="0.2">
      <c r="B25" t="s">
        <v>40</v>
      </c>
      <c r="C25" t="s">
        <v>41</v>
      </c>
      <c r="D25">
        <v>0.42232826824061281</v>
      </c>
      <c r="E25">
        <v>0.66666666666666663</v>
      </c>
      <c r="F25">
        <v>0.9464285714285714</v>
      </c>
      <c r="G25">
        <v>0</v>
      </c>
      <c r="H25">
        <v>0.91824963469968468</v>
      </c>
      <c r="I25">
        <v>0.6</v>
      </c>
      <c r="J25">
        <v>0.27896995708154504</v>
      </c>
      <c r="L25" s="2">
        <v>0</v>
      </c>
      <c r="M25" s="2">
        <v>0</v>
      </c>
      <c r="N25" s="2">
        <v>0</v>
      </c>
      <c r="O25" s="2">
        <v>0.90335430000000005</v>
      </c>
      <c r="P25" s="2">
        <v>8.8447490999999934E-2</v>
      </c>
      <c r="Q25" s="2">
        <v>0</v>
      </c>
      <c r="R25" s="2">
        <v>8.1982089999999997E-3</v>
      </c>
      <c r="T25">
        <f t="shared" si="0"/>
        <v>8.3503930313729116E-2</v>
      </c>
      <c r="U25">
        <f t="shared" si="1"/>
        <v>32</v>
      </c>
      <c r="V25" t="str">
        <f t="shared" si="2"/>
        <v>افتا بگردان</v>
      </c>
    </row>
    <row r="26" spans="2:22" x14ac:dyDescent="0.2">
      <c r="B26" t="s">
        <v>42</v>
      </c>
      <c r="C26" t="s">
        <v>43</v>
      </c>
      <c r="D26">
        <v>0.3093055381137762</v>
      </c>
      <c r="E26">
        <v>0.66666666666666663</v>
      </c>
      <c r="F26">
        <v>0.9642857142857143</v>
      </c>
      <c r="G26">
        <v>0</v>
      </c>
      <c r="H26">
        <v>0.90363762208721066</v>
      </c>
      <c r="I26">
        <v>0.4</v>
      </c>
      <c r="J26">
        <v>0.20171673819742489</v>
      </c>
      <c r="L26" s="2">
        <v>0</v>
      </c>
      <c r="M26" s="2">
        <v>0</v>
      </c>
      <c r="N26" s="2">
        <v>0</v>
      </c>
      <c r="O26" s="2">
        <v>0.90335430000000005</v>
      </c>
      <c r="P26" s="2">
        <v>8.8447490999999934E-2</v>
      </c>
      <c r="Q26" s="2">
        <v>0</v>
      </c>
      <c r="R26" s="2">
        <v>8.1982089999999997E-3</v>
      </c>
      <c r="T26">
        <f t="shared" si="0"/>
        <v>8.1578196425360683E-2</v>
      </c>
      <c r="U26">
        <f t="shared" si="1"/>
        <v>36</v>
      </c>
      <c r="V26" t="str">
        <f t="shared" si="2"/>
        <v>جارو</v>
      </c>
    </row>
    <row r="27" spans="2:22" x14ac:dyDescent="0.2">
      <c r="B27" t="s">
        <v>44</v>
      </c>
      <c r="C27" t="s">
        <v>45</v>
      </c>
      <c r="D27">
        <v>5.1864875047092807E-2</v>
      </c>
      <c r="E27">
        <v>0.33333333333333331</v>
      </c>
      <c r="F27">
        <v>0.9285714285714286</v>
      </c>
      <c r="G27">
        <v>0</v>
      </c>
      <c r="H27">
        <v>0.87287549027147582</v>
      </c>
      <c r="I27">
        <v>0.6</v>
      </c>
      <c r="J27">
        <v>0.58798283261802575</v>
      </c>
      <c r="L27" s="2">
        <v>0</v>
      </c>
      <c r="M27" s="2">
        <v>0</v>
      </c>
      <c r="N27" s="2">
        <v>0</v>
      </c>
      <c r="O27" s="2">
        <v>0.90335430000000005</v>
      </c>
      <c r="P27" s="2">
        <v>8.8447490999999934E-2</v>
      </c>
      <c r="Q27" s="2">
        <v>0</v>
      </c>
      <c r="R27" s="2">
        <v>8.1982089999999997E-3</v>
      </c>
      <c r="T27">
        <f t="shared" si="0"/>
        <v>8.2024053220121476E-2</v>
      </c>
      <c r="U27">
        <f t="shared" si="1"/>
        <v>33</v>
      </c>
      <c r="V27" t="str">
        <f t="shared" si="2"/>
        <v>کدو بذری</v>
      </c>
    </row>
    <row r="28" spans="2:22" x14ac:dyDescent="0.2">
      <c r="B28" t="s">
        <v>46</v>
      </c>
      <c r="C28" t="s">
        <v>47</v>
      </c>
      <c r="D28">
        <v>7.4469421072460129E-2</v>
      </c>
      <c r="E28">
        <v>0.66666666666666663</v>
      </c>
      <c r="F28">
        <v>0.8214285714285714</v>
      </c>
      <c r="G28">
        <v>0.66666666666666663</v>
      </c>
      <c r="H28">
        <v>0.95516419287856646</v>
      </c>
      <c r="I28">
        <v>0.4</v>
      </c>
      <c r="J28">
        <v>4.1201716738197426E-2</v>
      </c>
      <c r="L28" s="2">
        <v>0</v>
      </c>
      <c r="M28" s="2">
        <v>0</v>
      </c>
      <c r="N28" s="2">
        <v>0</v>
      </c>
      <c r="O28" s="2">
        <v>0.90335430000000005</v>
      </c>
      <c r="P28" s="2">
        <v>8.8447490999999934E-2</v>
      </c>
      <c r="Q28" s="2">
        <v>0</v>
      </c>
      <c r="R28" s="2">
        <v>8.1982089999999997E-3</v>
      </c>
      <c r="T28">
        <f t="shared" si="0"/>
        <v>0.68705585663812774</v>
      </c>
      <c r="U28">
        <f t="shared" si="1"/>
        <v>6</v>
      </c>
      <c r="V28" t="str">
        <f t="shared" si="2"/>
        <v>جو</v>
      </c>
    </row>
    <row r="29" spans="2:22" x14ac:dyDescent="0.2">
      <c r="B29" t="s">
        <v>48</v>
      </c>
      <c r="C29" t="s">
        <v>49</v>
      </c>
      <c r="D29">
        <v>6.8190380509858095E-2</v>
      </c>
      <c r="E29">
        <v>0.66666666666666663</v>
      </c>
      <c r="F29">
        <v>0.7678571428571429</v>
      </c>
      <c r="G29">
        <v>0.66666666666666663</v>
      </c>
      <c r="H29">
        <v>0.91517342151811121</v>
      </c>
      <c r="I29">
        <v>0.6</v>
      </c>
      <c r="J29">
        <v>3.6909871244635191E-2</v>
      </c>
      <c r="L29" s="2">
        <v>0</v>
      </c>
      <c r="M29" s="2">
        <v>0</v>
      </c>
      <c r="N29" s="2">
        <v>0</v>
      </c>
      <c r="O29" s="2">
        <v>0.90335430000000005</v>
      </c>
      <c r="P29" s="2">
        <v>8.8447490999999934E-2</v>
      </c>
      <c r="Q29" s="2">
        <v>0</v>
      </c>
      <c r="R29" s="2">
        <v>8.1982089999999997E-3</v>
      </c>
      <c r="T29">
        <f t="shared" si="0"/>
        <v>0.68348358780178886</v>
      </c>
      <c r="U29">
        <f t="shared" si="1"/>
        <v>9</v>
      </c>
      <c r="V29" t="str">
        <f t="shared" si="2"/>
        <v>ذرت دانه ای</v>
      </c>
    </row>
    <row r="30" spans="2:22" x14ac:dyDescent="0.2">
      <c r="B30" t="s">
        <v>50</v>
      </c>
      <c r="C30" t="s">
        <v>51</v>
      </c>
      <c r="D30">
        <v>0.24651513248775586</v>
      </c>
      <c r="E30">
        <v>0.66666666666666663</v>
      </c>
      <c r="F30">
        <v>0.8035714285714286</v>
      </c>
      <c r="G30">
        <v>0.66666666666666663</v>
      </c>
      <c r="H30">
        <v>0.8636468507267554</v>
      </c>
      <c r="I30">
        <v>0.6</v>
      </c>
      <c r="J30">
        <v>0.15879828326180256</v>
      </c>
      <c r="L30" s="2">
        <v>0</v>
      </c>
      <c r="M30" s="2">
        <v>0</v>
      </c>
      <c r="N30" s="2">
        <v>0</v>
      </c>
      <c r="O30" s="2">
        <v>0.90335430000000005</v>
      </c>
      <c r="P30" s="2">
        <v>8.8447490999999934E-2</v>
      </c>
      <c r="Q30" s="2">
        <v>0</v>
      </c>
      <c r="R30" s="2">
        <v>8.1982089999999997E-3</v>
      </c>
      <c r="T30">
        <f t="shared" si="0"/>
        <v>0.67992545857185438</v>
      </c>
      <c r="U30">
        <f t="shared" si="1"/>
        <v>14</v>
      </c>
      <c r="V30" t="str">
        <f t="shared" si="2"/>
        <v>شلتوك</v>
      </c>
    </row>
    <row r="31" spans="2:22" x14ac:dyDescent="0.2">
      <c r="B31" t="s">
        <v>52</v>
      </c>
      <c r="C31" t="s">
        <v>53</v>
      </c>
      <c r="D31">
        <v>7.6981037297500943E-2</v>
      </c>
      <c r="E31">
        <v>0.66666666666666663</v>
      </c>
      <c r="F31">
        <v>0.8214285714285714</v>
      </c>
      <c r="G31">
        <v>0.66666666666666663</v>
      </c>
      <c r="H31">
        <v>0.94209028685687923</v>
      </c>
      <c r="I31">
        <v>0.4</v>
      </c>
      <c r="J31">
        <v>4.2918454935622317E-2</v>
      </c>
      <c r="L31" s="2">
        <v>0</v>
      </c>
      <c r="M31" s="2">
        <v>0</v>
      </c>
      <c r="N31" s="2">
        <v>0</v>
      </c>
      <c r="O31" s="2">
        <v>0.90335430000000005</v>
      </c>
      <c r="P31" s="2">
        <v>8.8447490999999934E-2</v>
      </c>
      <c r="Q31" s="2">
        <v>0</v>
      </c>
      <c r="R31" s="2">
        <v>8.1982089999999997E-3</v>
      </c>
      <c r="T31">
        <f t="shared" si="0"/>
        <v>0.68591357663148045</v>
      </c>
      <c r="U31">
        <f t="shared" si="1"/>
        <v>8</v>
      </c>
      <c r="V31" t="str">
        <f t="shared" si="2"/>
        <v>گندم</v>
      </c>
    </row>
    <row r="32" spans="2:22" x14ac:dyDescent="0.2">
      <c r="B32" t="s">
        <v>54</v>
      </c>
      <c r="C32" t="s">
        <v>55</v>
      </c>
      <c r="D32">
        <v>0.18372472686173552</v>
      </c>
      <c r="E32">
        <v>0.66666666666666663</v>
      </c>
      <c r="F32">
        <v>0.7857142857142857</v>
      </c>
      <c r="G32">
        <v>0.66666666666666663</v>
      </c>
      <c r="H32">
        <v>0.93824502037991231</v>
      </c>
      <c r="I32">
        <v>0</v>
      </c>
      <c r="J32">
        <v>0.11587982832618025</v>
      </c>
      <c r="L32" s="2">
        <v>0</v>
      </c>
      <c r="M32" s="2">
        <v>0</v>
      </c>
      <c r="N32" s="2">
        <v>0</v>
      </c>
      <c r="O32" s="2">
        <v>0.90335430000000005</v>
      </c>
      <c r="P32" s="2">
        <v>8.8447490999999934E-2</v>
      </c>
      <c r="Q32" s="2">
        <v>0</v>
      </c>
      <c r="R32" s="2">
        <v>8.1982089999999997E-3</v>
      </c>
      <c r="T32">
        <f t="shared" si="0"/>
        <v>0.68617162504734919</v>
      </c>
      <c r="U32">
        <f t="shared" si="1"/>
        <v>7</v>
      </c>
      <c r="V32" t="str">
        <f t="shared" si="2"/>
        <v>کلزا</v>
      </c>
    </row>
    <row r="33" spans="2:22" x14ac:dyDescent="0.2">
      <c r="B33" t="s">
        <v>56</v>
      </c>
      <c r="C33" t="s">
        <v>57</v>
      </c>
      <c r="D33">
        <v>1</v>
      </c>
      <c r="E33">
        <v>0.33333333333333331</v>
      </c>
      <c r="F33">
        <v>0.9642857142857143</v>
      </c>
      <c r="G33">
        <v>0</v>
      </c>
      <c r="H33">
        <v>0.91748058140429134</v>
      </c>
      <c r="I33">
        <v>0.8</v>
      </c>
      <c r="J33">
        <v>0.67381974248927035</v>
      </c>
      <c r="L33" s="2">
        <v>0</v>
      </c>
      <c r="M33" s="2">
        <v>0</v>
      </c>
      <c r="N33" s="2">
        <v>0</v>
      </c>
      <c r="O33" s="2">
        <v>0.90335430000000005</v>
      </c>
      <c r="P33" s="2">
        <v>8.8447490999999934E-2</v>
      </c>
      <c r="Q33" s="2">
        <v>0</v>
      </c>
      <c r="R33" s="2">
        <v>8.1982089999999997E-3</v>
      </c>
      <c r="T33">
        <f t="shared" si="0"/>
        <v>8.6672970543683975E-2</v>
      </c>
      <c r="U33">
        <f t="shared" si="1"/>
        <v>25</v>
      </c>
      <c r="V33" t="str">
        <f t="shared" si="2"/>
        <v>کنجد</v>
      </c>
    </row>
    <row r="34" spans="2:22" x14ac:dyDescent="0.2">
      <c r="B34" t="s">
        <v>58</v>
      </c>
      <c r="C34" t="s">
        <v>59</v>
      </c>
      <c r="D34">
        <v>0.18372472686173552</v>
      </c>
      <c r="E34">
        <v>0.33333333333333331</v>
      </c>
      <c r="F34">
        <v>0.9642857142857143</v>
      </c>
      <c r="G34">
        <v>0</v>
      </c>
      <c r="H34">
        <v>0.91517342151811121</v>
      </c>
      <c r="I34">
        <v>0.8</v>
      </c>
      <c r="J34">
        <v>0.11587982832618025</v>
      </c>
      <c r="L34" s="2">
        <v>0</v>
      </c>
      <c r="M34" s="2">
        <v>0</v>
      </c>
      <c r="N34" s="2">
        <v>0</v>
      </c>
      <c r="O34" s="2">
        <v>0.90335430000000005</v>
      </c>
      <c r="P34" s="2">
        <v>8.8447490999999934E-2</v>
      </c>
      <c r="Q34" s="2">
        <v>0</v>
      </c>
      <c r="R34" s="2">
        <v>8.1982089999999997E-3</v>
      </c>
      <c r="T34">
        <f t="shared" si="0"/>
        <v>8.189480001466444E-2</v>
      </c>
      <c r="U34">
        <f t="shared" si="1"/>
        <v>34</v>
      </c>
      <c r="V34" s="4" t="str">
        <f t="shared" si="2"/>
        <v>گلرنگ</v>
      </c>
    </row>
    <row r="35" spans="2:22" x14ac:dyDescent="0.2">
      <c r="B35" t="s">
        <v>60</v>
      </c>
      <c r="C35" t="s">
        <v>61</v>
      </c>
      <c r="D35">
        <v>0.56046716061785762</v>
      </c>
      <c r="E35">
        <v>0.33333333333333331</v>
      </c>
      <c r="F35">
        <v>0.9107142857142857</v>
      </c>
      <c r="G35">
        <v>0</v>
      </c>
      <c r="H35">
        <v>0.39606244712758593</v>
      </c>
      <c r="I35">
        <v>1</v>
      </c>
      <c r="J35">
        <v>0.37339055793991416</v>
      </c>
      <c r="L35" s="2">
        <v>0</v>
      </c>
      <c r="M35" s="2">
        <v>0</v>
      </c>
      <c r="N35" s="2">
        <v>0</v>
      </c>
      <c r="O35" s="2">
        <v>0.90335430000000005</v>
      </c>
      <c r="P35" s="2">
        <v>8.8447490999999934E-2</v>
      </c>
      <c r="Q35" s="2">
        <v>0</v>
      </c>
      <c r="R35" s="2">
        <v>8.1982089999999997E-3</v>
      </c>
      <c r="T35">
        <f t="shared" si="0"/>
        <v>3.8091863560373126E-2</v>
      </c>
      <c r="U35">
        <f t="shared" si="1"/>
        <v>46</v>
      </c>
      <c r="V35" t="str">
        <f t="shared" si="2"/>
        <v>شا ه دانه</v>
      </c>
    </row>
    <row r="36" spans="2:22" x14ac:dyDescent="0.2">
      <c r="B36" t="s">
        <v>62</v>
      </c>
      <c r="C36" t="s">
        <v>63</v>
      </c>
      <c r="D36">
        <v>2.6748712796684667E-2</v>
      </c>
      <c r="E36">
        <v>0.66666666666666663</v>
      </c>
      <c r="F36">
        <v>0.8392857142857143</v>
      </c>
      <c r="G36">
        <v>0.66666666666666663</v>
      </c>
      <c r="H36">
        <v>0.89479350919018685</v>
      </c>
      <c r="I36">
        <v>0.4</v>
      </c>
      <c r="J36">
        <v>8.5836909871244635E-3</v>
      </c>
      <c r="L36" s="2">
        <v>0</v>
      </c>
      <c r="M36" s="2">
        <v>0</v>
      </c>
      <c r="N36" s="2">
        <v>0</v>
      </c>
      <c r="O36" s="2">
        <v>0.90335430000000005</v>
      </c>
      <c r="P36" s="2">
        <v>8.8447490999999934E-2</v>
      </c>
      <c r="Q36" s="2">
        <v>0</v>
      </c>
      <c r="R36" s="2">
        <v>8.1982089999999997E-3</v>
      </c>
      <c r="T36">
        <f t="shared" si="0"/>
        <v>0.68144881174366134</v>
      </c>
      <c r="U36">
        <f t="shared" si="1"/>
        <v>13</v>
      </c>
      <c r="V36" t="str">
        <f t="shared" si="2"/>
        <v>چغندر قند</v>
      </c>
    </row>
    <row r="37" spans="2:22" x14ac:dyDescent="0.2">
      <c r="B37" t="s">
        <v>64</v>
      </c>
      <c r="C37" t="s">
        <v>65</v>
      </c>
      <c r="D37">
        <v>0.48511867386663315</v>
      </c>
      <c r="E37">
        <v>0.33333333333333331</v>
      </c>
      <c r="F37">
        <v>0.7857142857142857</v>
      </c>
      <c r="G37">
        <v>0</v>
      </c>
      <c r="H37">
        <v>0.916711528108898</v>
      </c>
      <c r="I37">
        <v>0.6</v>
      </c>
      <c r="J37">
        <v>0.32188841201716739</v>
      </c>
      <c r="L37" s="2">
        <v>0</v>
      </c>
      <c r="M37" s="2">
        <v>0</v>
      </c>
      <c r="N37" s="2">
        <v>0</v>
      </c>
      <c r="O37" s="2">
        <v>0.90335430000000005</v>
      </c>
      <c r="P37" s="2">
        <v>8.8447490999999934E-2</v>
      </c>
      <c r="Q37" s="2">
        <v>0</v>
      </c>
      <c r="R37" s="2">
        <v>8.1982089999999997E-3</v>
      </c>
      <c r="T37">
        <f t="shared" si="0"/>
        <v>8.3719743108402786E-2</v>
      </c>
      <c r="U37">
        <f t="shared" si="1"/>
        <v>31</v>
      </c>
      <c r="V37" s="4" t="str">
        <f t="shared" si="2"/>
        <v>پنبه</v>
      </c>
    </row>
    <row r="38" spans="2:22" x14ac:dyDescent="0.2">
      <c r="B38" t="s">
        <v>66</v>
      </c>
      <c r="C38" t="s">
        <v>67</v>
      </c>
      <c r="D38">
        <v>0.6860479718698983</v>
      </c>
      <c r="E38">
        <v>0.33333333333333331</v>
      </c>
      <c r="F38">
        <v>0.875</v>
      </c>
      <c r="G38">
        <v>0</v>
      </c>
      <c r="H38">
        <v>1</v>
      </c>
      <c r="I38">
        <v>1</v>
      </c>
      <c r="J38">
        <v>0.45922746781115881</v>
      </c>
      <c r="L38" s="2">
        <v>0</v>
      </c>
      <c r="M38" s="2">
        <v>0</v>
      </c>
      <c r="N38" s="2">
        <v>0</v>
      </c>
      <c r="O38" s="2">
        <v>0.90335430000000005</v>
      </c>
      <c r="P38" s="2">
        <v>8.8447490999999934E-2</v>
      </c>
      <c r="Q38" s="2">
        <v>0</v>
      </c>
      <c r="R38" s="2">
        <v>8.1982089999999997E-3</v>
      </c>
      <c r="T38">
        <f t="shared" si="0"/>
        <v>9.2212333759656581E-2</v>
      </c>
      <c r="U38">
        <f t="shared" si="1"/>
        <v>20</v>
      </c>
      <c r="V38" t="str">
        <f t="shared" si="2"/>
        <v>توتون و تنبا کو</v>
      </c>
    </row>
    <row r="39" spans="2:22" x14ac:dyDescent="0.2">
      <c r="B39" t="s">
        <v>68</v>
      </c>
      <c r="C39" t="s">
        <v>69</v>
      </c>
      <c r="D39">
        <v>0.87441918874795932</v>
      </c>
      <c r="E39">
        <v>1</v>
      </c>
      <c r="F39">
        <v>0.9464285714285714</v>
      </c>
      <c r="G39">
        <v>0.66666666666666663</v>
      </c>
      <c r="H39">
        <v>0.94024455894793513</v>
      </c>
      <c r="I39">
        <v>0.2</v>
      </c>
      <c r="J39">
        <v>0.58798283261802575</v>
      </c>
      <c r="L39" s="2">
        <v>0</v>
      </c>
      <c r="M39" s="2">
        <v>0</v>
      </c>
      <c r="N39" s="2">
        <v>0</v>
      </c>
      <c r="O39" s="2">
        <v>0.90335430000000005</v>
      </c>
      <c r="P39" s="2">
        <v>8.8447490999999934E-2</v>
      </c>
      <c r="Q39" s="2">
        <v>0</v>
      </c>
      <c r="R39" s="2">
        <v>8.1982089999999997E-3</v>
      </c>
      <c r="T39">
        <f t="shared" si="0"/>
        <v>0.69021887831556106</v>
      </c>
      <c r="U39">
        <f t="shared" si="1"/>
        <v>2</v>
      </c>
      <c r="V39" t="str">
        <f t="shared" si="2"/>
        <v>منداب</v>
      </c>
    </row>
    <row r="40" spans="2:22" x14ac:dyDescent="0.2">
      <c r="B40" t="s">
        <v>70</v>
      </c>
      <c r="C40" t="s">
        <v>71</v>
      </c>
      <c r="D40">
        <v>0.49767675499183722</v>
      </c>
      <c r="E40">
        <v>0.66666666666666663</v>
      </c>
      <c r="F40">
        <v>1</v>
      </c>
      <c r="G40">
        <v>0</v>
      </c>
      <c r="H40">
        <v>0.97746673844497423</v>
      </c>
      <c r="I40">
        <v>1</v>
      </c>
      <c r="J40">
        <v>0.33047210300429186</v>
      </c>
      <c r="L40" s="2">
        <v>0</v>
      </c>
      <c r="M40" s="2">
        <v>0</v>
      </c>
      <c r="N40" s="2">
        <v>0</v>
      </c>
      <c r="O40" s="2">
        <v>0.90335430000000005</v>
      </c>
      <c r="P40" s="2">
        <v>8.8447490999999934E-2</v>
      </c>
      <c r="Q40" s="2">
        <v>0</v>
      </c>
      <c r="R40" s="2">
        <v>8.1982089999999997E-3</v>
      </c>
      <c r="T40">
        <f t="shared" si="0"/>
        <v>8.9163759920509872E-2</v>
      </c>
      <c r="U40">
        <f t="shared" si="1"/>
        <v>24</v>
      </c>
      <c r="V40" s="4" t="str">
        <f t="shared" si="2"/>
        <v>نخود</v>
      </c>
    </row>
    <row r="41" spans="2:22" x14ac:dyDescent="0.2">
      <c r="B41" t="s">
        <v>72</v>
      </c>
      <c r="C41" t="s">
        <v>73</v>
      </c>
      <c r="D41">
        <v>0.56046716061785762</v>
      </c>
      <c r="E41">
        <v>0.66666666666666663</v>
      </c>
      <c r="F41">
        <v>0.8392857142857143</v>
      </c>
      <c r="G41">
        <v>0</v>
      </c>
      <c r="H41">
        <v>0.93670691378912563</v>
      </c>
      <c r="I41">
        <v>0.2</v>
      </c>
      <c r="J41">
        <v>0.37339055793991416</v>
      </c>
      <c r="L41" s="2">
        <v>0</v>
      </c>
      <c r="M41" s="2">
        <v>0</v>
      </c>
      <c r="N41" s="2">
        <v>0</v>
      </c>
      <c r="O41" s="2">
        <v>0.90335430000000005</v>
      </c>
      <c r="P41" s="2">
        <v>8.8447490999999934E-2</v>
      </c>
      <c r="Q41" s="2">
        <v>0</v>
      </c>
      <c r="R41" s="2">
        <v>8.1982089999999997E-3</v>
      </c>
      <c r="T41">
        <f t="shared" si="0"/>
        <v>8.5910510159619424E-2</v>
      </c>
      <c r="U41">
        <f t="shared" si="1"/>
        <v>27</v>
      </c>
      <c r="V41" t="str">
        <f t="shared" si="2"/>
        <v>با قالاخشک</v>
      </c>
    </row>
    <row r="42" spans="2:22" x14ac:dyDescent="0.2">
      <c r="B42" t="s">
        <v>74</v>
      </c>
      <c r="C42" t="s">
        <v>75</v>
      </c>
      <c r="D42">
        <v>0.56046716061785762</v>
      </c>
      <c r="E42">
        <v>0.66666666666666663</v>
      </c>
      <c r="F42">
        <v>1</v>
      </c>
      <c r="G42">
        <v>0</v>
      </c>
      <c r="H42">
        <v>0.98438821810351462</v>
      </c>
      <c r="I42">
        <v>1</v>
      </c>
      <c r="J42">
        <v>0.37339055793991416</v>
      </c>
      <c r="L42" s="2">
        <v>0</v>
      </c>
      <c r="M42" s="2">
        <v>0</v>
      </c>
      <c r="N42" s="2">
        <v>0</v>
      </c>
      <c r="O42" s="2">
        <v>0.90335430000000005</v>
      </c>
      <c r="P42" s="2">
        <v>8.8447490999999934E-2</v>
      </c>
      <c r="Q42" s="2">
        <v>0</v>
      </c>
      <c r="R42" s="2">
        <v>8.1982089999999997E-3</v>
      </c>
      <c r="T42">
        <f t="shared" si="0"/>
        <v>9.0127801893834611E-2</v>
      </c>
      <c r="U42">
        <f t="shared" si="1"/>
        <v>22</v>
      </c>
      <c r="V42" t="str">
        <f t="shared" si="2"/>
        <v>عدس</v>
      </c>
    </row>
    <row r="43" spans="2:22" x14ac:dyDescent="0.2">
      <c r="B43" t="s">
        <v>76</v>
      </c>
      <c r="C43" t="s">
        <v>77</v>
      </c>
      <c r="D43">
        <v>0.47256059274142909</v>
      </c>
      <c r="E43">
        <v>0.66666666666666663</v>
      </c>
      <c r="F43">
        <v>0.9107142857142857</v>
      </c>
      <c r="G43">
        <v>0</v>
      </c>
      <c r="H43">
        <v>0.89533184649696229</v>
      </c>
      <c r="I43">
        <v>0.6</v>
      </c>
      <c r="J43">
        <v>1</v>
      </c>
      <c r="L43" s="2">
        <v>0</v>
      </c>
      <c r="M43" s="2">
        <v>0</v>
      </c>
      <c r="N43" s="2">
        <v>0</v>
      </c>
      <c r="O43" s="2">
        <v>0.90335430000000005</v>
      </c>
      <c r="P43" s="2">
        <v>9.6645699999999946E-2</v>
      </c>
      <c r="Q43" s="2">
        <v>0</v>
      </c>
      <c r="R43" s="2">
        <v>0</v>
      </c>
      <c r="T43">
        <f t="shared" si="0"/>
        <v>8.652997303699142E-2</v>
      </c>
      <c r="U43">
        <f t="shared" si="1"/>
        <v>26</v>
      </c>
      <c r="V43" t="str">
        <f t="shared" si="2"/>
        <v>لوبیا</v>
      </c>
    </row>
    <row r="44" spans="2:22" x14ac:dyDescent="0.2">
      <c r="B44" t="s">
        <v>78</v>
      </c>
      <c r="C44" t="s">
        <v>79</v>
      </c>
      <c r="D44">
        <v>0.66093180961949016</v>
      </c>
      <c r="E44">
        <v>0.66666666666666663</v>
      </c>
      <c r="F44">
        <v>0.8928571428571429</v>
      </c>
      <c r="G44">
        <v>0</v>
      </c>
      <c r="H44">
        <v>0.91401984157502114</v>
      </c>
      <c r="I44">
        <v>0.8</v>
      </c>
      <c r="J44">
        <v>0.44206008583690987</v>
      </c>
      <c r="L44" s="2">
        <v>0</v>
      </c>
      <c r="M44" s="2">
        <v>0</v>
      </c>
      <c r="N44" s="2">
        <v>0</v>
      </c>
      <c r="O44" s="2">
        <v>0.90335430000000005</v>
      </c>
      <c r="P44" s="2">
        <v>8.8447490999999934E-2</v>
      </c>
      <c r="Q44" s="2">
        <v>0</v>
      </c>
      <c r="R44" s="2">
        <v>8.1982089999999997E-3</v>
      </c>
      <c r="T44">
        <f t="shared" si="0"/>
        <v>8.4466862685776967E-2</v>
      </c>
      <c r="U44">
        <f t="shared" si="1"/>
        <v>29</v>
      </c>
      <c r="V44" t="str">
        <f t="shared" si="2"/>
        <v>ماش</v>
      </c>
    </row>
    <row r="45" spans="2:22" x14ac:dyDescent="0.2">
      <c r="B45" t="s">
        <v>80</v>
      </c>
      <c r="C45" t="s">
        <v>81</v>
      </c>
      <c r="D45">
        <v>9.5818158985307045E-2</v>
      </c>
      <c r="E45">
        <v>0.33333333333333331</v>
      </c>
      <c r="F45">
        <v>0.8214285714285714</v>
      </c>
      <c r="G45">
        <v>0.66666666666666663</v>
      </c>
      <c r="H45">
        <v>0.86518495731754208</v>
      </c>
      <c r="I45">
        <v>0.8</v>
      </c>
      <c r="J45">
        <v>5.5793991416309016E-2</v>
      </c>
      <c r="L45" s="2">
        <v>0</v>
      </c>
      <c r="M45" s="2">
        <v>0</v>
      </c>
      <c r="N45" s="2">
        <v>0</v>
      </c>
      <c r="O45" s="2">
        <v>0.90335430000000005</v>
      </c>
      <c r="P45" s="2">
        <v>8.8447490999999934E-2</v>
      </c>
      <c r="Q45" s="2">
        <v>0</v>
      </c>
      <c r="R45" s="2">
        <v>8.1982089999999997E-3</v>
      </c>
      <c r="T45">
        <f t="shared" si="0"/>
        <v>0.67921704952825379</v>
      </c>
      <c r="U45">
        <f t="shared" si="1"/>
        <v>15</v>
      </c>
      <c r="V45" t="str">
        <f t="shared" si="2"/>
        <v>خیار</v>
      </c>
    </row>
    <row r="46" spans="2:22" x14ac:dyDescent="0.2">
      <c r="B46" t="s">
        <v>82</v>
      </c>
      <c r="C46" t="s">
        <v>83</v>
      </c>
      <c r="D46">
        <v>3.9306793921888739E-2</v>
      </c>
      <c r="E46">
        <v>0.33333333333333331</v>
      </c>
      <c r="F46">
        <v>0.8214285714285714</v>
      </c>
      <c r="G46">
        <v>0</v>
      </c>
      <c r="H46">
        <v>0.86518495731754208</v>
      </c>
      <c r="I46">
        <v>0.8</v>
      </c>
      <c r="J46">
        <v>1.7167381974248927E-2</v>
      </c>
      <c r="L46" s="2">
        <v>0</v>
      </c>
      <c r="M46" s="2">
        <v>0</v>
      </c>
      <c r="N46" s="2">
        <v>0</v>
      </c>
      <c r="O46" s="2">
        <v>0.90335430000000005</v>
      </c>
      <c r="P46" s="2">
        <v>8.8447490999999934E-2</v>
      </c>
      <c r="Q46" s="2">
        <v>0</v>
      </c>
      <c r="R46" s="2">
        <v>8.1982089999999997E-3</v>
      </c>
      <c r="T46">
        <f t="shared" si="0"/>
        <v>7.6664180511086352E-2</v>
      </c>
      <c r="U46">
        <f t="shared" si="1"/>
        <v>41</v>
      </c>
      <c r="V46" s="4" t="str">
        <f t="shared" si="2"/>
        <v>خربزه</v>
      </c>
    </row>
    <row r="47" spans="2:22" x14ac:dyDescent="0.2">
      <c r="B47" t="s">
        <v>84</v>
      </c>
      <c r="C47" t="s">
        <v>85</v>
      </c>
      <c r="D47">
        <v>9.5818158985307045E-2</v>
      </c>
      <c r="E47">
        <v>1</v>
      </c>
      <c r="F47">
        <v>0.8571428571428571</v>
      </c>
      <c r="G47">
        <v>0</v>
      </c>
      <c r="H47">
        <v>0.869030223794509</v>
      </c>
      <c r="I47">
        <v>0.8</v>
      </c>
      <c r="J47">
        <v>5.5793991416309016E-2</v>
      </c>
      <c r="L47" s="2">
        <v>0</v>
      </c>
      <c r="M47" s="2">
        <v>0</v>
      </c>
      <c r="N47" s="2">
        <v>0</v>
      </c>
      <c r="O47" s="2">
        <v>0.90335430000000005</v>
      </c>
      <c r="P47" s="2">
        <v>8.8447490999999934E-2</v>
      </c>
      <c r="Q47" s="2">
        <v>0</v>
      </c>
      <c r="R47" s="2">
        <v>8.1982089999999997E-3</v>
      </c>
      <c r="T47">
        <f t="shared" si="0"/>
        <v>7.7320953700367873E-2</v>
      </c>
      <c r="U47">
        <f t="shared" si="1"/>
        <v>39</v>
      </c>
      <c r="V47" t="str">
        <f t="shared" si="2"/>
        <v>انواع کدو</v>
      </c>
    </row>
    <row r="48" spans="2:22" x14ac:dyDescent="0.2">
      <c r="B48" t="s">
        <v>86</v>
      </c>
      <c r="C48" t="s">
        <v>87</v>
      </c>
      <c r="D48">
        <v>3.6795177696847925E-2</v>
      </c>
      <c r="E48">
        <v>0.33333333333333331</v>
      </c>
      <c r="F48">
        <v>0.8214285714285714</v>
      </c>
      <c r="G48">
        <v>0</v>
      </c>
      <c r="H48">
        <v>0.86518495731754208</v>
      </c>
      <c r="I48">
        <v>0.8</v>
      </c>
      <c r="J48">
        <v>1.5450643776824034E-2</v>
      </c>
      <c r="L48" s="2">
        <v>0</v>
      </c>
      <c r="M48" s="2">
        <v>0</v>
      </c>
      <c r="N48" s="2">
        <v>0</v>
      </c>
      <c r="O48" s="2">
        <v>0.90335430000000005</v>
      </c>
      <c r="P48" s="2">
        <v>8.8447490999999934E-2</v>
      </c>
      <c r="Q48" s="2">
        <v>0</v>
      </c>
      <c r="R48" s="2">
        <v>8.1982089999999997E-3</v>
      </c>
      <c r="T48">
        <f t="shared" si="0"/>
        <v>7.6650106332545584E-2</v>
      </c>
      <c r="U48">
        <f t="shared" si="1"/>
        <v>42</v>
      </c>
      <c r="V48" t="str">
        <f t="shared" si="2"/>
        <v>هندوانه</v>
      </c>
    </row>
    <row r="49" spans="2:22" x14ac:dyDescent="0.2">
      <c r="B49" t="s">
        <v>88</v>
      </c>
      <c r="C49" t="s">
        <v>89</v>
      </c>
      <c r="D49">
        <v>7.6981037297500943E-2</v>
      </c>
      <c r="E49">
        <v>0.33333333333333331</v>
      </c>
      <c r="F49">
        <v>0.8214285714285714</v>
      </c>
      <c r="G49">
        <v>0</v>
      </c>
      <c r="H49">
        <v>0.88825655617934318</v>
      </c>
      <c r="I49">
        <v>1</v>
      </c>
      <c r="J49">
        <v>4.2918454935622317E-2</v>
      </c>
      <c r="L49" s="2">
        <v>0</v>
      </c>
      <c r="M49" s="2">
        <v>0</v>
      </c>
      <c r="N49" s="2">
        <v>0</v>
      </c>
      <c r="O49" s="2">
        <v>0.90335430000000005</v>
      </c>
      <c r="P49" s="2">
        <v>8.8447490999999934E-2</v>
      </c>
      <c r="Q49" s="2">
        <v>0</v>
      </c>
      <c r="R49" s="2">
        <v>8.1982089999999997E-3</v>
      </c>
      <c r="T49">
        <f t="shared" si="0"/>
        <v>7.8915918221882708E-2</v>
      </c>
      <c r="U49">
        <f t="shared" si="1"/>
        <v>38</v>
      </c>
      <c r="V49" t="str">
        <f t="shared" si="2"/>
        <v>طالبی</v>
      </c>
    </row>
    <row r="50" spans="2:22" x14ac:dyDescent="0.2">
      <c r="B50" t="s">
        <v>90</v>
      </c>
      <c r="C50" t="s">
        <v>91</v>
      </c>
      <c r="D50">
        <v>0.10837624011051111</v>
      </c>
      <c r="E50">
        <v>0.33333333333333331</v>
      </c>
      <c r="F50">
        <v>0.8928571428571429</v>
      </c>
      <c r="G50">
        <v>0</v>
      </c>
      <c r="H50">
        <v>0.86518495731754208</v>
      </c>
      <c r="I50">
        <v>0.6</v>
      </c>
      <c r="J50">
        <v>6.4377682403433473E-2</v>
      </c>
      <c r="L50" s="2">
        <v>0</v>
      </c>
      <c r="M50" s="2">
        <v>0</v>
      </c>
      <c r="N50" s="2">
        <v>0</v>
      </c>
      <c r="O50" s="2">
        <v>0.90335430000000005</v>
      </c>
      <c r="P50" s="2">
        <v>8.8447490999999934E-2</v>
      </c>
      <c r="Q50" s="2">
        <v>0</v>
      </c>
      <c r="R50" s="2">
        <v>8.1982089999999997E-3</v>
      </c>
      <c r="T50">
        <f t="shared" si="0"/>
        <v>7.7051220420957592E-2</v>
      </c>
      <c r="U50">
        <f t="shared" si="1"/>
        <v>40</v>
      </c>
      <c r="V50" t="str">
        <f t="shared" si="2"/>
        <v>بادمجان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V50"/>
  <sheetViews>
    <sheetView topLeftCell="B1" zoomScale="70" zoomScaleNormal="70" workbookViewId="0">
      <selection activeCell="T6" sqref="T6"/>
    </sheetView>
  </sheetViews>
  <sheetFormatPr defaultRowHeight="14.25" x14ac:dyDescent="0.2"/>
  <cols>
    <col min="20" max="20" width="11.5" bestFit="1" customWidth="1"/>
  </cols>
  <sheetData>
    <row r="4" spans="2:22" x14ac:dyDescent="0.2">
      <c r="L4" s="1" t="s">
        <v>92</v>
      </c>
      <c r="M4" s="1" t="s">
        <v>93</v>
      </c>
      <c r="N4" s="1" t="s">
        <v>94</v>
      </c>
      <c r="O4" s="1" t="s">
        <v>95</v>
      </c>
      <c r="P4" s="1" t="s">
        <v>96</v>
      </c>
      <c r="Q4" s="1" t="s">
        <v>97</v>
      </c>
      <c r="R4" s="1" t="s">
        <v>98</v>
      </c>
      <c r="T4" s="1" t="s">
        <v>99</v>
      </c>
    </row>
    <row r="5" spans="2:22" x14ac:dyDescent="0.2">
      <c r="B5" t="s">
        <v>0</v>
      </c>
      <c r="C5" t="s">
        <v>1</v>
      </c>
      <c r="D5">
        <v>5.8143915609694841E-2</v>
      </c>
      <c r="E5">
        <v>0.33333333333333331</v>
      </c>
      <c r="F5">
        <v>0.8392857142857143</v>
      </c>
      <c r="G5">
        <v>0</v>
      </c>
      <c r="H5">
        <v>0.94762747058371144</v>
      </c>
      <c r="I5">
        <v>0.4</v>
      </c>
      <c r="J5">
        <v>3.8626609442060089E-2</v>
      </c>
      <c r="L5" s="2">
        <v>0</v>
      </c>
      <c r="M5" s="2">
        <v>0</v>
      </c>
      <c r="N5" s="2">
        <v>0</v>
      </c>
      <c r="O5" s="2">
        <v>1</v>
      </c>
      <c r="P5" s="2">
        <v>0</v>
      </c>
      <c r="Q5" s="2">
        <v>0</v>
      </c>
      <c r="R5" s="2">
        <v>0</v>
      </c>
      <c r="T5">
        <f>D5*L5+E5*M5+F5*N5+G5*O5+H5*P5+I5*Q5+J5*R5</f>
        <v>0</v>
      </c>
      <c r="U5">
        <f>RANK(T5,$T$5:$T$50)</f>
        <v>20</v>
      </c>
      <c r="V5" t="str">
        <f>C5</f>
        <v>باقلا تا زه</v>
      </c>
    </row>
    <row r="6" spans="2:22" x14ac:dyDescent="0.2">
      <c r="B6" t="s">
        <v>2</v>
      </c>
      <c r="C6" t="s">
        <v>3</v>
      </c>
      <c r="D6">
        <v>9.5818158985307045E-2</v>
      </c>
      <c r="E6">
        <v>0.33333333333333331</v>
      </c>
      <c r="F6">
        <v>0.875</v>
      </c>
      <c r="G6">
        <v>0</v>
      </c>
      <c r="H6">
        <v>0.91778820272244865</v>
      </c>
      <c r="I6">
        <v>0.8</v>
      </c>
      <c r="J6">
        <v>5.5793991416309016E-2</v>
      </c>
      <c r="L6" s="2">
        <v>0</v>
      </c>
      <c r="M6" s="2">
        <v>0</v>
      </c>
      <c r="N6" s="2">
        <v>0</v>
      </c>
      <c r="O6" s="2">
        <v>1</v>
      </c>
      <c r="P6" s="2">
        <v>0</v>
      </c>
      <c r="Q6" s="2">
        <v>0</v>
      </c>
      <c r="R6" s="2">
        <v>0</v>
      </c>
      <c r="T6">
        <f t="shared" ref="T6:T50" si="0">D6*L6+E6*M6+F6*N6+G6*O6+H6*P6+I6*Q6+J6*R6</f>
        <v>0</v>
      </c>
      <c r="U6">
        <f t="shared" ref="U6:U50" si="1">RANK(T6,$T$5:$T$50)</f>
        <v>20</v>
      </c>
      <c r="V6" t="str">
        <f t="shared" ref="V6:V50" si="2">C6</f>
        <v>پیاز</v>
      </c>
    </row>
    <row r="7" spans="2:22" x14ac:dyDescent="0.2">
      <c r="B7" t="s">
        <v>4</v>
      </c>
      <c r="C7" t="s">
        <v>5</v>
      </c>
      <c r="D7">
        <v>7.0701996734898909E-2</v>
      </c>
      <c r="E7">
        <v>0</v>
      </c>
      <c r="F7">
        <v>0.8571428571428571</v>
      </c>
      <c r="G7">
        <v>0</v>
      </c>
      <c r="H7">
        <v>0.82288702607090669</v>
      </c>
      <c r="I7">
        <v>0.8</v>
      </c>
      <c r="J7">
        <v>3.8626609442060089E-2</v>
      </c>
      <c r="L7" s="2">
        <v>0</v>
      </c>
      <c r="M7" s="2">
        <v>0</v>
      </c>
      <c r="N7" s="2">
        <v>0</v>
      </c>
      <c r="O7" s="2">
        <v>1</v>
      </c>
      <c r="P7" s="2">
        <v>0</v>
      </c>
      <c r="Q7" s="2">
        <v>0</v>
      </c>
      <c r="R7" s="2">
        <v>0</v>
      </c>
      <c r="T7">
        <f t="shared" si="0"/>
        <v>0</v>
      </c>
      <c r="U7">
        <f t="shared" si="1"/>
        <v>20</v>
      </c>
      <c r="V7" t="str">
        <f t="shared" si="2"/>
        <v>گوجه فرنگی</v>
      </c>
    </row>
    <row r="8" spans="2:22" x14ac:dyDescent="0.2">
      <c r="B8" t="s">
        <v>6</v>
      </c>
      <c r="C8" t="s">
        <v>7</v>
      </c>
      <c r="D8">
        <v>4.5585834484490773E-2</v>
      </c>
      <c r="E8">
        <v>0.66666666666666663</v>
      </c>
      <c r="F8">
        <v>0.9285714285714286</v>
      </c>
      <c r="G8">
        <v>0.33333333333333331</v>
      </c>
      <c r="H8">
        <v>0.88748750288394984</v>
      </c>
      <c r="I8">
        <v>0.2</v>
      </c>
      <c r="J8">
        <v>2.1459227467811159E-2</v>
      </c>
      <c r="L8" s="2">
        <v>5.2642939999999999E-2</v>
      </c>
      <c r="M8" s="2">
        <v>0</v>
      </c>
      <c r="N8" s="2">
        <v>0</v>
      </c>
      <c r="O8" s="2">
        <v>0.90185705999999999</v>
      </c>
      <c r="P8" s="2">
        <v>0</v>
      </c>
      <c r="Q8" s="2">
        <v>0</v>
      </c>
      <c r="R8" s="2">
        <v>4.5499999999999999E-2</v>
      </c>
      <c r="T8">
        <f t="shared" si="0"/>
        <v>0.30399518719940233</v>
      </c>
      <c r="U8">
        <f t="shared" si="1"/>
        <v>19</v>
      </c>
      <c r="V8" t="str">
        <f t="shared" si="2"/>
        <v>فلفل قرمز</v>
      </c>
    </row>
    <row r="9" spans="2:22" x14ac:dyDescent="0.2">
      <c r="B9" t="s">
        <v>8</v>
      </c>
      <c r="C9" t="s">
        <v>9</v>
      </c>
      <c r="D9">
        <v>9.5818158985307045E-2</v>
      </c>
      <c r="E9">
        <v>0.33333333333333331</v>
      </c>
      <c r="F9">
        <v>0.8571428571428571</v>
      </c>
      <c r="G9">
        <v>0</v>
      </c>
      <c r="H9">
        <v>0.77674382834730449</v>
      </c>
      <c r="I9">
        <v>0.4</v>
      </c>
      <c r="J9">
        <v>5.5793991416309016E-2</v>
      </c>
      <c r="L9" s="2">
        <v>0</v>
      </c>
      <c r="M9" s="2">
        <v>0</v>
      </c>
      <c r="N9" s="2">
        <v>0</v>
      </c>
      <c r="O9" s="2">
        <v>1</v>
      </c>
      <c r="P9" s="2">
        <v>0</v>
      </c>
      <c r="Q9" s="2">
        <v>0</v>
      </c>
      <c r="R9" s="2">
        <v>0</v>
      </c>
      <c r="T9">
        <f t="shared" si="0"/>
        <v>0</v>
      </c>
      <c r="U9">
        <f t="shared" si="1"/>
        <v>20</v>
      </c>
      <c r="V9" t="str">
        <f t="shared" si="2"/>
        <v>سبزیجات برگی</v>
      </c>
    </row>
    <row r="10" spans="2:22" x14ac:dyDescent="0.2">
      <c r="B10" t="s">
        <v>10</v>
      </c>
      <c r="C10" t="s">
        <v>11</v>
      </c>
      <c r="D10">
        <v>0.3093055381137762</v>
      </c>
      <c r="E10">
        <v>0.66666666666666663</v>
      </c>
      <c r="F10">
        <v>0.8214285714285714</v>
      </c>
      <c r="G10">
        <v>0.33333333333333331</v>
      </c>
      <c r="H10">
        <v>0.89533184649696229</v>
      </c>
      <c r="I10">
        <v>0.6</v>
      </c>
      <c r="J10">
        <v>8.5836909871244635E-3</v>
      </c>
      <c r="L10" s="2">
        <v>5.2642939999999999E-2</v>
      </c>
      <c r="M10" s="2">
        <v>0</v>
      </c>
      <c r="N10" s="2">
        <v>0</v>
      </c>
      <c r="O10" s="2">
        <v>0.90185705999999999</v>
      </c>
      <c r="P10" s="2">
        <v>0</v>
      </c>
      <c r="Q10" s="2">
        <v>0</v>
      </c>
      <c r="R10" s="2">
        <v>4.5499999999999999E-2</v>
      </c>
      <c r="T10">
        <f t="shared" si="0"/>
        <v>0.31729233082450536</v>
      </c>
      <c r="U10">
        <f t="shared" si="1"/>
        <v>18</v>
      </c>
      <c r="V10" t="str">
        <f t="shared" si="2"/>
        <v>سبزیجات غدهای</v>
      </c>
    </row>
    <row r="11" spans="2:22" x14ac:dyDescent="0.2">
      <c r="B11" t="s">
        <v>12</v>
      </c>
      <c r="C11" t="s">
        <v>13</v>
      </c>
      <c r="D11">
        <v>5.8143915609694841E-2</v>
      </c>
      <c r="E11">
        <v>0.66666666666666663</v>
      </c>
      <c r="F11">
        <v>0.8928571428571429</v>
      </c>
      <c r="G11">
        <v>1</v>
      </c>
      <c r="H11">
        <v>0.91401984157502114</v>
      </c>
      <c r="I11">
        <v>0.8</v>
      </c>
      <c r="J11">
        <v>3.0042918454935622E-2</v>
      </c>
      <c r="L11" s="2">
        <v>5.2642939999999999E-2</v>
      </c>
      <c r="M11" s="2">
        <v>0</v>
      </c>
      <c r="N11" s="2">
        <v>0</v>
      </c>
      <c r="O11" s="2">
        <v>0.90185705999999999</v>
      </c>
      <c r="P11" s="2">
        <v>0</v>
      </c>
      <c r="Q11" s="2">
        <v>0</v>
      </c>
      <c r="R11" s="2">
        <v>4.5499999999999999E-2</v>
      </c>
      <c r="T11">
        <f t="shared" si="0"/>
        <v>0.90628487945050573</v>
      </c>
      <c r="U11">
        <f t="shared" si="1"/>
        <v>1</v>
      </c>
      <c r="V11" t="str">
        <f t="shared" si="2"/>
        <v>سیب زمینی</v>
      </c>
    </row>
    <row r="12" spans="2:22" x14ac:dyDescent="0.2">
      <c r="B12" t="s">
        <v>14</v>
      </c>
      <c r="C12" t="s">
        <v>15</v>
      </c>
      <c r="D12">
        <v>0.40977018711540875</v>
      </c>
      <c r="E12">
        <v>0.66666666666666663</v>
      </c>
      <c r="F12">
        <v>0.9107142857142857</v>
      </c>
      <c r="G12">
        <v>0</v>
      </c>
      <c r="H12">
        <v>0.95477966623086985</v>
      </c>
      <c r="I12">
        <v>0.2</v>
      </c>
      <c r="J12">
        <v>0.27038626609442062</v>
      </c>
      <c r="L12" s="2">
        <v>0</v>
      </c>
      <c r="M12" s="2">
        <v>0</v>
      </c>
      <c r="N12" s="2">
        <v>0</v>
      </c>
      <c r="O12" s="2">
        <v>1</v>
      </c>
      <c r="P12" s="2">
        <v>0</v>
      </c>
      <c r="Q12" s="2">
        <v>0</v>
      </c>
      <c r="R12" s="2">
        <v>0</v>
      </c>
      <c r="T12">
        <f t="shared" si="0"/>
        <v>0</v>
      </c>
      <c r="U12">
        <f t="shared" si="1"/>
        <v>20</v>
      </c>
      <c r="V12" t="str">
        <f t="shared" si="2"/>
        <v>سیر خشک</v>
      </c>
    </row>
    <row r="13" spans="2:22" x14ac:dyDescent="0.2">
      <c r="B13" t="s">
        <v>16</v>
      </c>
      <c r="C13" t="s">
        <v>17</v>
      </c>
      <c r="D13">
        <v>0.56046716061785762</v>
      </c>
      <c r="E13">
        <v>0.66666666666666663</v>
      </c>
      <c r="F13">
        <v>0.9464285714285714</v>
      </c>
      <c r="G13">
        <v>0</v>
      </c>
      <c r="H13">
        <v>0.7575174959624702</v>
      </c>
      <c r="I13">
        <v>1</v>
      </c>
      <c r="J13">
        <v>0.37339055793991416</v>
      </c>
      <c r="L13" s="2">
        <v>0</v>
      </c>
      <c r="M13" s="2">
        <v>0</v>
      </c>
      <c r="N13" s="2">
        <v>0</v>
      </c>
      <c r="O13" s="2">
        <v>1</v>
      </c>
      <c r="P13" s="2">
        <v>0</v>
      </c>
      <c r="Q13" s="2">
        <v>0</v>
      </c>
      <c r="R13" s="2">
        <v>0</v>
      </c>
      <c r="T13">
        <f t="shared" si="0"/>
        <v>0</v>
      </c>
      <c r="U13">
        <f t="shared" si="1"/>
        <v>20</v>
      </c>
      <c r="V13" t="str">
        <f t="shared" si="2"/>
        <v>سنگلک</v>
      </c>
    </row>
    <row r="14" spans="2:22" x14ac:dyDescent="0.2">
      <c r="B14" t="s">
        <v>18</v>
      </c>
      <c r="C14" t="s">
        <v>19</v>
      </c>
      <c r="D14">
        <v>6.4422956172296875E-2</v>
      </c>
      <c r="E14">
        <v>0.66666666666666663</v>
      </c>
      <c r="F14">
        <v>0.7857142857142857</v>
      </c>
      <c r="G14">
        <v>0.66666666666666663</v>
      </c>
      <c r="H14">
        <v>0.73060063062370217</v>
      </c>
      <c r="I14">
        <v>0</v>
      </c>
      <c r="J14">
        <v>3.4334763948497854E-2</v>
      </c>
      <c r="L14" s="2">
        <v>5.2642939999999999E-2</v>
      </c>
      <c r="M14" s="2">
        <v>0</v>
      </c>
      <c r="N14" s="2">
        <v>0</v>
      </c>
      <c r="O14" s="2">
        <v>0.90185705999999999</v>
      </c>
      <c r="P14" s="2">
        <v>0</v>
      </c>
      <c r="Q14" s="2">
        <v>0</v>
      </c>
      <c r="R14" s="2">
        <v>4.5499999999999999E-2</v>
      </c>
      <c r="T14">
        <f t="shared" si="0"/>
        <v>0.6061916855760574</v>
      </c>
      <c r="U14">
        <f t="shared" si="1"/>
        <v>12</v>
      </c>
      <c r="V14" t="str">
        <f t="shared" si="2"/>
        <v>شبدر</v>
      </c>
    </row>
    <row r="15" spans="2:22" x14ac:dyDescent="0.2">
      <c r="B15" t="s">
        <v>20</v>
      </c>
      <c r="C15" t="s">
        <v>21</v>
      </c>
      <c r="D15">
        <v>5.1864875047092807E-2</v>
      </c>
      <c r="E15">
        <v>1</v>
      </c>
      <c r="F15">
        <v>0.875</v>
      </c>
      <c r="G15">
        <v>0.66666666666666663</v>
      </c>
      <c r="H15">
        <v>0.97592863185418754</v>
      </c>
      <c r="I15">
        <v>1</v>
      </c>
      <c r="J15">
        <v>2.575107296137339E-2</v>
      </c>
      <c r="L15" s="2">
        <v>5.2642939999999999E-2</v>
      </c>
      <c r="M15" s="2">
        <v>0</v>
      </c>
      <c r="N15" s="2">
        <v>0</v>
      </c>
      <c r="O15" s="2">
        <v>0.90185705999999999</v>
      </c>
      <c r="P15" s="2">
        <v>0</v>
      </c>
      <c r="Q15" s="2">
        <v>0</v>
      </c>
      <c r="R15" s="2">
        <v>4.5499999999999999E-2</v>
      </c>
      <c r="T15">
        <f t="shared" si="0"/>
        <v>0.60514003332495403</v>
      </c>
      <c r="U15">
        <f t="shared" si="1"/>
        <v>13</v>
      </c>
      <c r="V15" t="str">
        <f t="shared" si="2"/>
        <v>شلغم وهویج علوفه ای</v>
      </c>
    </row>
    <row r="16" spans="2:22" x14ac:dyDescent="0.2">
      <c r="B16" t="s">
        <v>22</v>
      </c>
      <c r="C16" t="s">
        <v>23</v>
      </c>
      <c r="D16">
        <v>7.0701996734898909E-2</v>
      </c>
      <c r="E16">
        <v>1</v>
      </c>
      <c r="F16">
        <v>0.9107142857142857</v>
      </c>
      <c r="G16">
        <v>0</v>
      </c>
      <c r="H16">
        <v>0.91517342151811121</v>
      </c>
      <c r="I16">
        <v>1</v>
      </c>
      <c r="J16">
        <v>3.8626609442060089E-2</v>
      </c>
      <c r="L16" s="2">
        <v>0</v>
      </c>
      <c r="M16" s="2">
        <v>0</v>
      </c>
      <c r="N16" s="2">
        <v>0</v>
      </c>
      <c r="O16" s="2">
        <v>1</v>
      </c>
      <c r="P16" s="2">
        <v>0</v>
      </c>
      <c r="Q16" s="2">
        <v>0</v>
      </c>
      <c r="R16" s="2">
        <v>0</v>
      </c>
      <c r="T16">
        <f t="shared" si="0"/>
        <v>0</v>
      </c>
      <c r="U16">
        <f t="shared" si="1"/>
        <v>20</v>
      </c>
      <c r="V16" t="str">
        <f t="shared" si="2"/>
        <v>ارزن</v>
      </c>
    </row>
    <row r="17" spans="2:22" x14ac:dyDescent="0.2">
      <c r="B17" t="s">
        <v>24</v>
      </c>
      <c r="C17" t="s">
        <v>25</v>
      </c>
      <c r="D17">
        <v>7.5097325128720332E-2</v>
      </c>
      <c r="E17">
        <v>1</v>
      </c>
      <c r="F17">
        <v>0.7857142857142857</v>
      </c>
      <c r="G17">
        <v>0.66666666666666663</v>
      </c>
      <c r="H17">
        <v>0.9628547258325002</v>
      </c>
      <c r="I17">
        <v>0.6</v>
      </c>
      <c r="J17">
        <v>4.1373390557939912E-2</v>
      </c>
      <c r="L17" s="2">
        <v>5.2642939999999999E-2</v>
      </c>
      <c r="M17" s="2">
        <v>0</v>
      </c>
      <c r="N17" s="2">
        <v>0</v>
      </c>
      <c r="O17" s="2">
        <v>0.90185705999999999</v>
      </c>
      <c r="P17" s="2">
        <v>0</v>
      </c>
      <c r="Q17" s="2">
        <v>0</v>
      </c>
      <c r="R17" s="2">
        <v>4.5499999999999999E-2</v>
      </c>
      <c r="T17">
        <f t="shared" si="0"/>
        <v>0.60707387325129791</v>
      </c>
      <c r="U17">
        <f t="shared" si="1"/>
        <v>7</v>
      </c>
      <c r="V17" s="4" t="str">
        <f t="shared" si="2"/>
        <v>خصیل (جو و ارزن علوفه ای)</v>
      </c>
    </row>
    <row r="18" spans="2:22" x14ac:dyDescent="0.2">
      <c r="B18" t="s">
        <v>26</v>
      </c>
      <c r="C18" t="s">
        <v>27</v>
      </c>
      <c r="D18">
        <v>0</v>
      </c>
      <c r="E18">
        <v>1</v>
      </c>
      <c r="F18">
        <v>0.875</v>
      </c>
      <c r="G18">
        <v>0.66666666666666663</v>
      </c>
      <c r="H18">
        <v>0.96669999230946702</v>
      </c>
      <c r="I18">
        <v>0.8</v>
      </c>
      <c r="J18">
        <v>1.8884120171673818E-2</v>
      </c>
      <c r="L18" s="2">
        <v>5.2642939999999999E-2</v>
      </c>
      <c r="M18" s="2">
        <v>0</v>
      </c>
      <c r="N18" s="2">
        <v>0</v>
      </c>
      <c r="O18" s="2">
        <v>0.90185705999999999</v>
      </c>
      <c r="P18" s="2">
        <v>0</v>
      </c>
      <c r="Q18" s="2">
        <v>0</v>
      </c>
      <c r="R18" s="2">
        <v>4.5499999999999999E-2</v>
      </c>
      <c r="T18">
        <f t="shared" si="0"/>
        <v>0.60209726746781111</v>
      </c>
      <c r="U18">
        <f t="shared" si="1"/>
        <v>15</v>
      </c>
      <c r="V18" t="str">
        <f t="shared" si="2"/>
        <v>چغندر علوفه ای</v>
      </c>
    </row>
    <row r="19" spans="2:22" x14ac:dyDescent="0.2">
      <c r="B19" t="s">
        <v>28</v>
      </c>
      <c r="C19" t="s">
        <v>29</v>
      </c>
      <c r="D19">
        <v>1.4190631671480597E-2</v>
      </c>
      <c r="E19">
        <v>1</v>
      </c>
      <c r="F19">
        <v>0.7678571428571429</v>
      </c>
      <c r="G19">
        <v>0.66666666666666663</v>
      </c>
      <c r="H19">
        <v>0.91824963469968468</v>
      </c>
      <c r="I19">
        <v>0.6</v>
      </c>
      <c r="J19">
        <v>0</v>
      </c>
      <c r="L19" s="2">
        <v>5.2642939999999999E-2</v>
      </c>
      <c r="M19" s="2">
        <v>0</v>
      </c>
      <c r="N19" s="2">
        <v>0</v>
      </c>
      <c r="O19" s="2">
        <v>0.90185705999999999</v>
      </c>
      <c r="P19" s="2">
        <v>0</v>
      </c>
      <c r="Q19" s="2">
        <v>0</v>
      </c>
      <c r="R19" s="2">
        <v>4.5499999999999999E-2</v>
      </c>
      <c r="T19">
        <f t="shared" si="0"/>
        <v>0.6019850765716438</v>
      </c>
      <c r="U19">
        <f t="shared" si="1"/>
        <v>16</v>
      </c>
      <c r="V19" t="str">
        <f t="shared" si="2"/>
        <v>ذرت علوفه ای</v>
      </c>
    </row>
    <row r="20" spans="2:22" x14ac:dyDescent="0.2">
      <c r="B20" t="s">
        <v>30</v>
      </c>
      <c r="C20" t="s">
        <v>31</v>
      </c>
      <c r="D20">
        <v>1.4190631671480597E-2</v>
      </c>
      <c r="E20">
        <v>0.33333333333333331</v>
      </c>
      <c r="F20">
        <v>0.7678571428571429</v>
      </c>
      <c r="G20">
        <v>0.66666666666666663</v>
      </c>
      <c r="H20">
        <v>0.91517342151811121</v>
      </c>
      <c r="I20">
        <v>0.6</v>
      </c>
      <c r="J20">
        <v>0</v>
      </c>
      <c r="L20" s="2">
        <v>5.2642939999999999E-2</v>
      </c>
      <c r="M20" s="2">
        <v>0</v>
      </c>
      <c r="N20" s="2">
        <v>0</v>
      </c>
      <c r="O20" s="2">
        <v>0.90185705999999999</v>
      </c>
      <c r="P20" s="2">
        <v>0</v>
      </c>
      <c r="Q20" s="2">
        <v>0</v>
      </c>
      <c r="R20" s="2">
        <v>4.5499999999999999E-2</v>
      </c>
      <c r="T20">
        <f t="shared" si="0"/>
        <v>0.6019850765716438</v>
      </c>
      <c r="U20">
        <f t="shared" si="1"/>
        <v>16</v>
      </c>
      <c r="V20" t="str">
        <f t="shared" si="2"/>
        <v>ذرت خوشه ای (سورگم (</v>
      </c>
    </row>
    <row r="21" spans="2:22" x14ac:dyDescent="0.2">
      <c r="B21" t="s">
        <v>32</v>
      </c>
      <c r="C21" t="s">
        <v>33</v>
      </c>
      <c r="D21">
        <v>7.0701996734898909E-2</v>
      </c>
      <c r="E21">
        <v>1</v>
      </c>
      <c r="F21">
        <v>0</v>
      </c>
      <c r="G21">
        <v>0.66666666666666663</v>
      </c>
      <c r="H21">
        <v>0</v>
      </c>
      <c r="I21">
        <v>0.8</v>
      </c>
      <c r="J21">
        <v>3.8626609442060089E-2</v>
      </c>
      <c r="L21" s="2">
        <v>5.2642939999999999E-2</v>
      </c>
      <c r="M21" s="2">
        <v>0</v>
      </c>
      <c r="N21" s="2">
        <v>0</v>
      </c>
      <c r="O21" s="2">
        <v>0.90185705999999999</v>
      </c>
      <c r="P21" s="2">
        <v>0</v>
      </c>
      <c r="Q21" s="2">
        <v>0</v>
      </c>
      <c r="R21" s="2">
        <v>4.5499999999999999E-2</v>
      </c>
      <c r="T21">
        <f t="shared" si="0"/>
        <v>0.60671751170160915</v>
      </c>
      <c r="U21">
        <f t="shared" si="1"/>
        <v>9</v>
      </c>
      <c r="V21" t="str">
        <f t="shared" si="2"/>
        <v>یونجه</v>
      </c>
    </row>
    <row r="22" spans="2:22" x14ac:dyDescent="0.2">
      <c r="B22" t="s">
        <v>34</v>
      </c>
      <c r="C22" t="s">
        <v>35</v>
      </c>
      <c r="D22">
        <v>6.8190380509858095E-2</v>
      </c>
      <c r="E22">
        <v>0.33333333333333331</v>
      </c>
      <c r="F22">
        <v>0.7678571428571429</v>
      </c>
      <c r="G22">
        <v>0.66666666666666663</v>
      </c>
      <c r="H22">
        <v>0.91517342151811121</v>
      </c>
      <c r="I22">
        <v>0.6</v>
      </c>
      <c r="J22">
        <v>3.6909871244635191E-2</v>
      </c>
      <c r="L22" s="2">
        <v>5.2642939999999999E-2</v>
      </c>
      <c r="M22" s="2">
        <v>0</v>
      </c>
      <c r="N22" s="2">
        <v>0</v>
      </c>
      <c r="O22" s="2">
        <v>0.90185705999999999</v>
      </c>
      <c r="P22" s="2">
        <v>0</v>
      </c>
      <c r="Q22" s="2">
        <v>0</v>
      </c>
      <c r="R22" s="2">
        <v>4.5499999999999999E-2</v>
      </c>
      <c r="T22">
        <f t="shared" si="0"/>
        <v>0.60650718125138847</v>
      </c>
      <c r="U22">
        <f t="shared" si="1"/>
        <v>10</v>
      </c>
      <c r="V22" t="str">
        <f t="shared" si="2"/>
        <v>ذرت بذری</v>
      </c>
    </row>
    <row r="23" spans="2:22" x14ac:dyDescent="0.2">
      <c r="B23" t="s">
        <v>36</v>
      </c>
      <c r="C23" t="s">
        <v>37</v>
      </c>
      <c r="D23">
        <v>0.74883837749591864</v>
      </c>
      <c r="E23">
        <v>0.66666666666666663</v>
      </c>
      <c r="F23">
        <v>0.9821428571428571</v>
      </c>
      <c r="G23">
        <v>0</v>
      </c>
      <c r="H23">
        <v>0.98515727139890796</v>
      </c>
      <c r="I23">
        <v>0.8</v>
      </c>
      <c r="J23">
        <v>0.50214592274678116</v>
      </c>
      <c r="L23" s="2">
        <v>0</v>
      </c>
      <c r="M23" s="2">
        <v>0</v>
      </c>
      <c r="N23" s="2">
        <v>0</v>
      </c>
      <c r="O23" s="2">
        <v>1</v>
      </c>
      <c r="P23" s="2">
        <v>0</v>
      </c>
      <c r="Q23" s="2">
        <v>0</v>
      </c>
      <c r="R23" s="2">
        <v>0</v>
      </c>
      <c r="T23">
        <f t="shared" si="0"/>
        <v>0</v>
      </c>
      <c r="U23">
        <f t="shared" si="1"/>
        <v>20</v>
      </c>
      <c r="V23" t="str">
        <f t="shared" si="2"/>
        <v>خاکشیر</v>
      </c>
    </row>
    <row r="24" spans="2:22" x14ac:dyDescent="0.2">
      <c r="B24" t="s">
        <v>38</v>
      </c>
      <c r="C24" t="s">
        <v>39</v>
      </c>
      <c r="D24">
        <v>5.1864875047092807E-2</v>
      </c>
      <c r="E24">
        <v>0.33333333333333331</v>
      </c>
      <c r="F24">
        <v>0.9285714285714286</v>
      </c>
      <c r="G24">
        <v>0</v>
      </c>
      <c r="H24">
        <v>0.95516419287856646</v>
      </c>
      <c r="I24">
        <v>0.8</v>
      </c>
      <c r="J24">
        <v>2.575107296137339E-2</v>
      </c>
      <c r="L24" s="2">
        <v>0</v>
      </c>
      <c r="M24" s="2">
        <v>0</v>
      </c>
      <c r="N24" s="2">
        <v>0</v>
      </c>
      <c r="O24" s="2">
        <v>1</v>
      </c>
      <c r="P24" s="2">
        <v>0</v>
      </c>
      <c r="Q24" s="2">
        <v>0</v>
      </c>
      <c r="R24" s="2">
        <v>0</v>
      </c>
      <c r="T24">
        <f t="shared" si="0"/>
        <v>0</v>
      </c>
      <c r="U24">
        <f t="shared" si="1"/>
        <v>20</v>
      </c>
      <c r="V24" t="str">
        <f t="shared" si="2"/>
        <v>هندوانه بذری</v>
      </c>
    </row>
    <row r="25" spans="2:22" x14ac:dyDescent="0.2">
      <c r="B25" t="s">
        <v>40</v>
      </c>
      <c r="C25" t="s">
        <v>41</v>
      </c>
      <c r="D25">
        <v>0.42232826824061281</v>
      </c>
      <c r="E25">
        <v>0.66666666666666663</v>
      </c>
      <c r="F25">
        <v>0.9464285714285714</v>
      </c>
      <c r="G25">
        <v>0</v>
      </c>
      <c r="H25">
        <v>0.91824963469968468</v>
      </c>
      <c r="I25">
        <v>0.6</v>
      </c>
      <c r="J25">
        <v>0.27896995708154504</v>
      </c>
      <c r="L25" s="2">
        <v>0</v>
      </c>
      <c r="M25" s="2">
        <v>0</v>
      </c>
      <c r="N25" s="2">
        <v>0</v>
      </c>
      <c r="O25" s="2">
        <v>1</v>
      </c>
      <c r="P25" s="2">
        <v>0</v>
      </c>
      <c r="Q25" s="2">
        <v>0</v>
      </c>
      <c r="R25" s="2">
        <v>0</v>
      </c>
      <c r="T25">
        <f t="shared" si="0"/>
        <v>0</v>
      </c>
      <c r="U25">
        <f t="shared" si="1"/>
        <v>20</v>
      </c>
      <c r="V25" t="str">
        <f t="shared" si="2"/>
        <v>افتا بگردان</v>
      </c>
    </row>
    <row r="26" spans="2:22" x14ac:dyDescent="0.2">
      <c r="B26" t="s">
        <v>42</v>
      </c>
      <c r="C26" t="s">
        <v>43</v>
      </c>
      <c r="D26">
        <v>0.3093055381137762</v>
      </c>
      <c r="E26">
        <v>0.66666666666666663</v>
      </c>
      <c r="F26">
        <v>0.9642857142857143</v>
      </c>
      <c r="G26">
        <v>0</v>
      </c>
      <c r="H26">
        <v>0.90363762208721066</v>
      </c>
      <c r="I26">
        <v>0.4</v>
      </c>
      <c r="J26">
        <v>0.20171673819742489</v>
      </c>
      <c r="L26" s="2">
        <v>0</v>
      </c>
      <c r="M26" s="2">
        <v>0</v>
      </c>
      <c r="N26" s="2">
        <v>0</v>
      </c>
      <c r="O26" s="2">
        <v>1</v>
      </c>
      <c r="P26" s="2">
        <v>0</v>
      </c>
      <c r="Q26" s="2">
        <v>0</v>
      </c>
      <c r="R26" s="2">
        <v>0</v>
      </c>
      <c r="T26">
        <f t="shared" si="0"/>
        <v>0</v>
      </c>
      <c r="U26">
        <f t="shared" si="1"/>
        <v>20</v>
      </c>
      <c r="V26" t="str">
        <f t="shared" si="2"/>
        <v>جارو</v>
      </c>
    </row>
    <row r="27" spans="2:22" x14ac:dyDescent="0.2">
      <c r="B27" t="s">
        <v>44</v>
      </c>
      <c r="C27" t="s">
        <v>45</v>
      </c>
      <c r="D27">
        <v>5.1864875047092807E-2</v>
      </c>
      <c r="E27">
        <v>0.33333333333333331</v>
      </c>
      <c r="F27">
        <v>0.9285714285714286</v>
      </c>
      <c r="G27">
        <v>0</v>
      </c>
      <c r="H27">
        <v>0.87287549027147582</v>
      </c>
      <c r="I27">
        <v>0.6</v>
      </c>
      <c r="J27">
        <v>0.58798283261802575</v>
      </c>
      <c r="L27" s="2">
        <v>0</v>
      </c>
      <c r="M27" s="2">
        <v>0</v>
      </c>
      <c r="N27" s="2">
        <v>0</v>
      </c>
      <c r="O27" s="2">
        <v>1</v>
      </c>
      <c r="P27" s="2">
        <v>0</v>
      </c>
      <c r="Q27" s="2">
        <v>0</v>
      </c>
      <c r="R27" s="2">
        <v>0</v>
      </c>
      <c r="T27">
        <f t="shared" si="0"/>
        <v>0</v>
      </c>
      <c r="U27">
        <f t="shared" si="1"/>
        <v>20</v>
      </c>
      <c r="V27" t="str">
        <f t="shared" si="2"/>
        <v>کدو بذری</v>
      </c>
    </row>
    <row r="28" spans="2:22" x14ac:dyDescent="0.2">
      <c r="B28" t="s">
        <v>46</v>
      </c>
      <c r="C28" t="s">
        <v>47</v>
      </c>
      <c r="D28">
        <v>7.4469421072460129E-2</v>
      </c>
      <c r="E28">
        <v>0.66666666666666663</v>
      </c>
      <c r="F28">
        <v>0.8214285714285714</v>
      </c>
      <c r="G28">
        <v>0.66666666666666663</v>
      </c>
      <c r="H28">
        <v>0.95516419287856646</v>
      </c>
      <c r="I28">
        <v>0.4</v>
      </c>
      <c r="J28">
        <v>4.1201716738197426E-2</v>
      </c>
      <c r="L28" s="2">
        <v>5.2642939999999999E-2</v>
      </c>
      <c r="M28" s="2">
        <v>0</v>
      </c>
      <c r="N28" s="2">
        <v>0</v>
      </c>
      <c r="O28" s="2">
        <v>0.90185705999999999</v>
      </c>
      <c r="P28" s="2">
        <v>0</v>
      </c>
      <c r="Q28" s="2">
        <v>0</v>
      </c>
      <c r="R28" s="2">
        <v>4.5499999999999999E-2</v>
      </c>
      <c r="T28">
        <f t="shared" si="0"/>
        <v>0.60703300737694021</v>
      </c>
      <c r="U28">
        <f t="shared" si="1"/>
        <v>8</v>
      </c>
      <c r="V28" s="4" t="str">
        <f t="shared" si="2"/>
        <v>جو</v>
      </c>
    </row>
    <row r="29" spans="2:22" x14ac:dyDescent="0.2">
      <c r="B29" t="s">
        <v>48</v>
      </c>
      <c r="C29" t="s">
        <v>49</v>
      </c>
      <c r="D29">
        <v>6.8190380509858095E-2</v>
      </c>
      <c r="E29">
        <v>0.66666666666666663</v>
      </c>
      <c r="F29">
        <v>0.7678571428571429</v>
      </c>
      <c r="G29">
        <v>0.66666666666666663</v>
      </c>
      <c r="H29">
        <v>0.91517342151811121</v>
      </c>
      <c r="I29">
        <v>0.6</v>
      </c>
      <c r="J29">
        <v>3.6909871244635191E-2</v>
      </c>
      <c r="L29" s="2">
        <v>5.2642939999999999E-2</v>
      </c>
      <c r="M29" s="2">
        <v>0</v>
      </c>
      <c r="N29" s="2">
        <v>0</v>
      </c>
      <c r="O29" s="2">
        <v>0.90185705999999999</v>
      </c>
      <c r="P29" s="2">
        <v>0</v>
      </c>
      <c r="Q29" s="2">
        <v>0</v>
      </c>
      <c r="R29" s="2">
        <v>4.5499999999999999E-2</v>
      </c>
      <c r="T29">
        <f t="shared" si="0"/>
        <v>0.60650718125138847</v>
      </c>
      <c r="U29">
        <f t="shared" si="1"/>
        <v>10</v>
      </c>
      <c r="V29" t="str">
        <f t="shared" si="2"/>
        <v>ذرت دانه ای</v>
      </c>
    </row>
    <row r="30" spans="2:22" x14ac:dyDescent="0.2">
      <c r="B30" t="s">
        <v>50</v>
      </c>
      <c r="C30" t="s">
        <v>51</v>
      </c>
      <c r="D30">
        <v>0.24651513248775586</v>
      </c>
      <c r="E30">
        <v>0.66666666666666663</v>
      </c>
      <c r="F30">
        <v>0.8035714285714286</v>
      </c>
      <c r="G30">
        <v>0.66666666666666663</v>
      </c>
      <c r="H30">
        <v>0.8636468507267554</v>
      </c>
      <c r="I30">
        <v>0.6</v>
      </c>
      <c r="J30">
        <v>0.15879828326180256</v>
      </c>
      <c r="L30" s="2">
        <v>5.2642939999999999E-2</v>
      </c>
      <c r="M30" s="2">
        <v>0</v>
      </c>
      <c r="N30" s="2">
        <v>0</v>
      </c>
      <c r="O30" s="2">
        <v>0.90185705999999999</v>
      </c>
      <c r="P30" s="2">
        <v>0</v>
      </c>
      <c r="Q30" s="2">
        <v>0</v>
      </c>
      <c r="R30" s="2">
        <v>4.5499999999999999E-2</v>
      </c>
      <c r="T30">
        <f t="shared" si="0"/>
        <v>0.62144064321705683</v>
      </c>
      <c r="U30">
        <f t="shared" si="1"/>
        <v>3</v>
      </c>
      <c r="V30" t="str">
        <f t="shared" si="2"/>
        <v>شلتوك</v>
      </c>
    </row>
    <row r="31" spans="2:22" x14ac:dyDescent="0.2">
      <c r="B31" t="s">
        <v>52</v>
      </c>
      <c r="C31" t="s">
        <v>53</v>
      </c>
      <c r="D31">
        <v>7.6981037297500943E-2</v>
      </c>
      <c r="E31">
        <v>0.66666666666666663</v>
      </c>
      <c r="F31">
        <v>0.8214285714285714</v>
      </c>
      <c r="G31">
        <v>0.66666666666666663</v>
      </c>
      <c r="H31">
        <v>0.94209028685687923</v>
      </c>
      <c r="I31">
        <v>0.4</v>
      </c>
      <c r="J31">
        <v>4.2918454935622317E-2</v>
      </c>
      <c r="L31" s="2">
        <v>5.2642939999999999E-2</v>
      </c>
      <c r="M31" s="2">
        <v>0</v>
      </c>
      <c r="N31" s="2">
        <v>0</v>
      </c>
      <c r="O31" s="2">
        <v>0.90185705999999999</v>
      </c>
      <c r="P31" s="2">
        <v>0</v>
      </c>
      <c r="Q31" s="2">
        <v>0</v>
      </c>
      <c r="R31" s="2">
        <v>4.5499999999999999E-2</v>
      </c>
      <c r="T31">
        <f t="shared" si="0"/>
        <v>0.60724333782716078</v>
      </c>
      <c r="U31">
        <f t="shared" si="1"/>
        <v>6</v>
      </c>
      <c r="V31" t="str">
        <f t="shared" si="2"/>
        <v>گندم</v>
      </c>
    </row>
    <row r="32" spans="2:22" x14ac:dyDescent="0.2">
      <c r="B32" t="s">
        <v>54</v>
      </c>
      <c r="C32" t="s">
        <v>55</v>
      </c>
      <c r="D32">
        <v>0.18372472686173552</v>
      </c>
      <c r="E32">
        <v>0.66666666666666663</v>
      </c>
      <c r="F32">
        <v>0.7857142857142857</v>
      </c>
      <c r="G32">
        <v>0.66666666666666663</v>
      </c>
      <c r="H32">
        <v>0.93824502037991231</v>
      </c>
      <c r="I32">
        <v>0</v>
      </c>
      <c r="J32">
        <v>0.11587982832618025</v>
      </c>
      <c r="L32" s="2">
        <v>5.2642939999999999E-2</v>
      </c>
      <c r="M32" s="2">
        <v>0</v>
      </c>
      <c r="N32" s="2">
        <v>0</v>
      </c>
      <c r="O32" s="2">
        <v>0.90185705999999999</v>
      </c>
      <c r="P32" s="2">
        <v>0</v>
      </c>
      <c r="Q32" s="2">
        <v>0</v>
      </c>
      <c r="R32" s="2">
        <v>4.5499999999999999E-2</v>
      </c>
      <c r="T32">
        <f t="shared" si="0"/>
        <v>0.61618238196153985</v>
      </c>
      <c r="U32">
        <f t="shared" si="1"/>
        <v>4</v>
      </c>
      <c r="V32" t="str">
        <f t="shared" si="2"/>
        <v>کلزا</v>
      </c>
    </row>
    <row r="33" spans="2:22" x14ac:dyDescent="0.2">
      <c r="B33" t="s">
        <v>56</v>
      </c>
      <c r="C33" t="s">
        <v>57</v>
      </c>
      <c r="D33">
        <v>1</v>
      </c>
      <c r="E33">
        <v>0.33333333333333331</v>
      </c>
      <c r="F33">
        <v>0.9642857142857143</v>
      </c>
      <c r="G33">
        <v>0</v>
      </c>
      <c r="H33">
        <v>0.91748058140429134</v>
      </c>
      <c r="I33">
        <v>0.8</v>
      </c>
      <c r="J33">
        <v>0.67381974248927035</v>
      </c>
      <c r="L33" s="2">
        <v>0</v>
      </c>
      <c r="M33" s="2">
        <v>0</v>
      </c>
      <c r="N33" s="2">
        <v>0</v>
      </c>
      <c r="O33" s="2">
        <v>1</v>
      </c>
      <c r="P33" s="2">
        <v>0</v>
      </c>
      <c r="Q33" s="2">
        <v>0</v>
      </c>
      <c r="R33" s="2">
        <v>0</v>
      </c>
      <c r="T33">
        <f t="shared" si="0"/>
        <v>0</v>
      </c>
      <c r="U33">
        <f t="shared" si="1"/>
        <v>20</v>
      </c>
      <c r="V33" s="4" t="str">
        <f t="shared" si="2"/>
        <v>کنجد</v>
      </c>
    </row>
    <row r="34" spans="2:22" x14ac:dyDescent="0.2">
      <c r="B34" t="s">
        <v>58</v>
      </c>
      <c r="C34" t="s">
        <v>59</v>
      </c>
      <c r="D34">
        <v>0.18372472686173552</v>
      </c>
      <c r="E34">
        <v>0.33333333333333331</v>
      </c>
      <c r="F34">
        <v>0.9642857142857143</v>
      </c>
      <c r="G34">
        <v>0</v>
      </c>
      <c r="H34">
        <v>0.91517342151811121</v>
      </c>
      <c r="I34">
        <v>0.8</v>
      </c>
      <c r="J34">
        <v>0.11587982832618025</v>
      </c>
      <c r="L34" s="2">
        <v>0</v>
      </c>
      <c r="M34" s="2">
        <v>0</v>
      </c>
      <c r="N34" s="2">
        <v>0</v>
      </c>
      <c r="O34" s="2">
        <v>1</v>
      </c>
      <c r="P34" s="2">
        <v>0</v>
      </c>
      <c r="Q34" s="2">
        <v>0</v>
      </c>
      <c r="R34" s="2">
        <v>0</v>
      </c>
      <c r="T34">
        <f t="shared" si="0"/>
        <v>0</v>
      </c>
      <c r="U34">
        <f t="shared" si="1"/>
        <v>20</v>
      </c>
      <c r="V34" t="str">
        <f t="shared" si="2"/>
        <v>گلرنگ</v>
      </c>
    </row>
    <row r="35" spans="2:22" x14ac:dyDescent="0.2">
      <c r="B35" t="s">
        <v>60</v>
      </c>
      <c r="C35" t="s">
        <v>61</v>
      </c>
      <c r="D35">
        <v>0.56046716061785762</v>
      </c>
      <c r="E35">
        <v>0.33333333333333331</v>
      </c>
      <c r="F35">
        <v>0.9107142857142857</v>
      </c>
      <c r="G35">
        <v>0</v>
      </c>
      <c r="H35">
        <v>0.39606244712758593</v>
      </c>
      <c r="I35">
        <v>1</v>
      </c>
      <c r="J35">
        <v>0.37339055793991416</v>
      </c>
      <c r="L35" s="2">
        <v>0</v>
      </c>
      <c r="M35" s="2">
        <v>0</v>
      </c>
      <c r="N35" s="2">
        <v>0</v>
      </c>
      <c r="O35" s="2">
        <v>1</v>
      </c>
      <c r="P35" s="2">
        <v>0</v>
      </c>
      <c r="Q35" s="2">
        <v>0</v>
      </c>
      <c r="R35" s="2">
        <v>0</v>
      </c>
      <c r="T35">
        <f t="shared" si="0"/>
        <v>0</v>
      </c>
      <c r="U35">
        <f t="shared" si="1"/>
        <v>20</v>
      </c>
      <c r="V35" t="str">
        <f t="shared" si="2"/>
        <v>شا ه دانه</v>
      </c>
    </row>
    <row r="36" spans="2:22" x14ac:dyDescent="0.2">
      <c r="B36" t="s">
        <v>62</v>
      </c>
      <c r="C36" t="s">
        <v>63</v>
      </c>
      <c r="D36">
        <v>2.6748712796684667E-2</v>
      </c>
      <c r="E36">
        <v>0.66666666666666663</v>
      </c>
      <c r="F36">
        <v>0.8392857142857143</v>
      </c>
      <c r="G36">
        <v>0.66666666666666663</v>
      </c>
      <c r="H36">
        <v>0.89479350919018685</v>
      </c>
      <c r="I36">
        <v>0.4</v>
      </c>
      <c r="J36">
        <v>8.5836909871244635E-3</v>
      </c>
      <c r="L36" s="2">
        <v>5.2642939999999999E-2</v>
      </c>
      <c r="M36" s="2">
        <v>0</v>
      </c>
      <c r="N36" s="2">
        <v>0</v>
      </c>
      <c r="O36" s="2">
        <v>0.90185705999999999</v>
      </c>
      <c r="P36" s="2">
        <v>0</v>
      </c>
      <c r="Q36" s="2">
        <v>0</v>
      </c>
      <c r="R36" s="2">
        <v>4.5499999999999999E-2</v>
      </c>
      <c r="T36">
        <f t="shared" si="0"/>
        <v>0.60303672882274717</v>
      </c>
      <c r="U36">
        <f t="shared" si="1"/>
        <v>14</v>
      </c>
      <c r="V36" t="str">
        <f t="shared" si="2"/>
        <v>چغندر قند</v>
      </c>
    </row>
    <row r="37" spans="2:22" x14ac:dyDescent="0.2">
      <c r="B37" t="s">
        <v>64</v>
      </c>
      <c r="C37" t="s">
        <v>65</v>
      </c>
      <c r="D37">
        <v>0.48511867386663315</v>
      </c>
      <c r="E37">
        <v>0.33333333333333331</v>
      </c>
      <c r="F37">
        <v>0.7857142857142857</v>
      </c>
      <c r="G37">
        <v>0</v>
      </c>
      <c r="H37">
        <v>0.916711528108898</v>
      </c>
      <c r="I37">
        <v>0.6</v>
      </c>
      <c r="J37">
        <v>0.32188841201716739</v>
      </c>
      <c r="L37" s="2">
        <v>0</v>
      </c>
      <c r="M37" s="2">
        <v>0</v>
      </c>
      <c r="N37" s="2">
        <v>0</v>
      </c>
      <c r="O37" s="2">
        <v>1</v>
      </c>
      <c r="P37" s="2">
        <v>0</v>
      </c>
      <c r="Q37" s="2">
        <v>0</v>
      </c>
      <c r="R37" s="2">
        <v>0</v>
      </c>
      <c r="T37">
        <f t="shared" si="0"/>
        <v>0</v>
      </c>
      <c r="U37">
        <f t="shared" si="1"/>
        <v>20</v>
      </c>
      <c r="V37" s="4" t="str">
        <f t="shared" si="2"/>
        <v>پنبه</v>
      </c>
    </row>
    <row r="38" spans="2:22" x14ac:dyDescent="0.2">
      <c r="B38" t="s">
        <v>66</v>
      </c>
      <c r="C38" t="s">
        <v>67</v>
      </c>
      <c r="D38">
        <v>0.6860479718698983</v>
      </c>
      <c r="E38">
        <v>0.33333333333333331</v>
      </c>
      <c r="F38">
        <v>0.875</v>
      </c>
      <c r="G38">
        <v>0</v>
      </c>
      <c r="H38">
        <v>1</v>
      </c>
      <c r="I38">
        <v>1</v>
      </c>
      <c r="J38">
        <v>0.45922746781115881</v>
      </c>
      <c r="L38" s="2">
        <v>0</v>
      </c>
      <c r="M38" s="2">
        <v>0</v>
      </c>
      <c r="N38" s="2">
        <v>0</v>
      </c>
      <c r="O38" s="2">
        <v>1</v>
      </c>
      <c r="P38" s="2">
        <v>0</v>
      </c>
      <c r="Q38" s="2">
        <v>0</v>
      </c>
      <c r="R38" s="2">
        <v>0</v>
      </c>
      <c r="T38">
        <f t="shared" si="0"/>
        <v>0</v>
      </c>
      <c r="U38">
        <f t="shared" si="1"/>
        <v>20</v>
      </c>
      <c r="V38" t="str">
        <f t="shared" si="2"/>
        <v>توتون و تنبا کو</v>
      </c>
    </row>
    <row r="39" spans="2:22" x14ac:dyDescent="0.2">
      <c r="B39" t="s">
        <v>68</v>
      </c>
      <c r="C39" t="s">
        <v>69</v>
      </c>
      <c r="D39">
        <v>0.87441918874795932</v>
      </c>
      <c r="E39">
        <v>1</v>
      </c>
      <c r="F39">
        <v>0.9464285714285714</v>
      </c>
      <c r="G39">
        <v>0.66666666666666663</v>
      </c>
      <c r="H39">
        <v>0.94024455894793513</v>
      </c>
      <c r="I39">
        <v>0.2</v>
      </c>
      <c r="J39">
        <v>0.58798283261802575</v>
      </c>
      <c r="L39" s="2">
        <v>0</v>
      </c>
      <c r="M39" s="2">
        <v>0</v>
      </c>
      <c r="N39" s="2">
        <v>0</v>
      </c>
      <c r="O39" s="2">
        <v>0.95450000000000002</v>
      </c>
      <c r="P39" s="2">
        <v>0</v>
      </c>
      <c r="Q39" s="2">
        <v>0</v>
      </c>
      <c r="R39" s="2">
        <v>4.5499999999999999E-2</v>
      </c>
      <c r="T39">
        <f t="shared" si="0"/>
        <v>0.6630865522174535</v>
      </c>
      <c r="U39">
        <f t="shared" si="1"/>
        <v>2</v>
      </c>
      <c r="V39" t="str">
        <f t="shared" si="2"/>
        <v>منداب</v>
      </c>
    </row>
    <row r="40" spans="2:22" x14ac:dyDescent="0.2">
      <c r="B40" t="s">
        <v>70</v>
      </c>
      <c r="C40" t="s">
        <v>71</v>
      </c>
      <c r="D40">
        <v>0.49767675499183722</v>
      </c>
      <c r="E40">
        <v>0.66666666666666663</v>
      </c>
      <c r="F40">
        <v>1</v>
      </c>
      <c r="G40">
        <v>0</v>
      </c>
      <c r="H40">
        <v>0.97746673844497423</v>
      </c>
      <c r="I40">
        <v>1</v>
      </c>
      <c r="J40">
        <v>0.33047210300429186</v>
      </c>
      <c r="L40" s="2">
        <v>0</v>
      </c>
      <c r="M40" s="2">
        <v>0</v>
      </c>
      <c r="N40" s="2">
        <v>0</v>
      </c>
      <c r="O40" s="2">
        <v>1</v>
      </c>
      <c r="P40" s="2">
        <v>0</v>
      </c>
      <c r="Q40" s="2">
        <v>0</v>
      </c>
      <c r="R40" s="2">
        <v>0</v>
      </c>
      <c r="T40">
        <f t="shared" si="0"/>
        <v>0</v>
      </c>
      <c r="U40">
        <f t="shared" si="1"/>
        <v>20</v>
      </c>
      <c r="V40" s="4" t="str">
        <f t="shared" si="2"/>
        <v>نخود</v>
      </c>
    </row>
    <row r="41" spans="2:22" x14ac:dyDescent="0.2">
      <c r="B41" t="s">
        <v>72</v>
      </c>
      <c r="C41" t="s">
        <v>73</v>
      </c>
      <c r="D41">
        <v>0.56046716061785762</v>
      </c>
      <c r="E41">
        <v>0.66666666666666663</v>
      </c>
      <c r="F41">
        <v>0.8392857142857143</v>
      </c>
      <c r="G41">
        <v>0</v>
      </c>
      <c r="H41">
        <v>0.93670691378912563</v>
      </c>
      <c r="I41">
        <v>0.2</v>
      </c>
      <c r="J41">
        <v>0.37339055793991416</v>
      </c>
      <c r="L41" s="2">
        <v>0</v>
      </c>
      <c r="M41" s="2">
        <v>0</v>
      </c>
      <c r="N41" s="2">
        <v>0</v>
      </c>
      <c r="O41" s="2">
        <v>1</v>
      </c>
      <c r="P41" s="2">
        <v>0</v>
      </c>
      <c r="Q41" s="2">
        <v>0</v>
      </c>
      <c r="R41" s="2">
        <v>0</v>
      </c>
      <c r="T41">
        <f t="shared" si="0"/>
        <v>0</v>
      </c>
      <c r="U41">
        <f t="shared" si="1"/>
        <v>20</v>
      </c>
      <c r="V41" t="str">
        <f t="shared" si="2"/>
        <v>با قالاخشک</v>
      </c>
    </row>
    <row r="42" spans="2:22" x14ac:dyDescent="0.2">
      <c r="B42" t="s">
        <v>74</v>
      </c>
      <c r="C42" t="s">
        <v>75</v>
      </c>
      <c r="D42">
        <v>0.56046716061785762</v>
      </c>
      <c r="E42">
        <v>0.66666666666666663</v>
      </c>
      <c r="F42">
        <v>1</v>
      </c>
      <c r="G42">
        <v>0</v>
      </c>
      <c r="H42">
        <v>0.98438821810351462</v>
      </c>
      <c r="I42">
        <v>1</v>
      </c>
      <c r="J42">
        <v>0.37339055793991416</v>
      </c>
      <c r="L42" s="2">
        <v>0</v>
      </c>
      <c r="M42" s="2">
        <v>0</v>
      </c>
      <c r="N42" s="2">
        <v>0</v>
      </c>
      <c r="O42" s="2">
        <v>1</v>
      </c>
      <c r="P42" s="2">
        <v>0</v>
      </c>
      <c r="Q42" s="2">
        <v>0</v>
      </c>
      <c r="R42" s="2">
        <v>0</v>
      </c>
      <c r="T42">
        <f t="shared" si="0"/>
        <v>0</v>
      </c>
      <c r="U42">
        <f t="shared" si="1"/>
        <v>20</v>
      </c>
      <c r="V42" t="str">
        <f t="shared" si="2"/>
        <v>عدس</v>
      </c>
    </row>
    <row r="43" spans="2:22" x14ac:dyDescent="0.2">
      <c r="B43" t="s">
        <v>76</v>
      </c>
      <c r="C43" t="s">
        <v>77</v>
      </c>
      <c r="D43">
        <v>0.47256059274142909</v>
      </c>
      <c r="E43">
        <v>0.66666666666666663</v>
      </c>
      <c r="F43">
        <v>0.9107142857142857</v>
      </c>
      <c r="G43">
        <v>0</v>
      </c>
      <c r="H43">
        <v>0.89533184649696229</v>
      </c>
      <c r="I43">
        <v>0.6</v>
      </c>
      <c r="J43">
        <v>1</v>
      </c>
      <c r="L43" s="2">
        <v>0</v>
      </c>
      <c r="M43" s="2">
        <v>0</v>
      </c>
      <c r="N43" s="2">
        <v>0</v>
      </c>
      <c r="O43" s="2">
        <v>1</v>
      </c>
      <c r="P43" s="2">
        <v>0</v>
      </c>
      <c r="Q43" s="2">
        <v>0</v>
      </c>
      <c r="R43" s="2">
        <v>0</v>
      </c>
      <c r="T43">
        <f t="shared" si="0"/>
        <v>0</v>
      </c>
      <c r="U43">
        <f t="shared" si="1"/>
        <v>20</v>
      </c>
      <c r="V43" t="str">
        <f t="shared" si="2"/>
        <v>لوبیا</v>
      </c>
    </row>
    <row r="44" spans="2:22" x14ac:dyDescent="0.2">
      <c r="B44" t="s">
        <v>78</v>
      </c>
      <c r="C44" t="s">
        <v>79</v>
      </c>
      <c r="D44">
        <v>0.66093180961949016</v>
      </c>
      <c r="E44">
        <v>0.66666666666666663</v>
      </c>
      <c r="F44">
        <v>0.8928571428571429</v>
      </c>
      <c r="G44">
        <v>0</v>
      </c>
      <c r="H44">
        <v>0.91401984157502114</v>
      </c>
      <c r="I44">
        <v>0.8</v>
      </c>
      <c r="J44">
        <v>0.44206008583690987</v>
      </c>
      <c r="L44" s="2">
        <v>0</v>
      </c>
      <c r="M44" s="2">
        <v>0</v>
      </c>
      <c r="N44" s="2">
        <v>0</v>
      </c>
      <c r="O44" s="2">
        <v>1</v>
      </c>
      <c r="P44" s="2">
        <v>0</v>
      </c>
      <c r="Q44" s="2">
        <v>0</v>
      </c>
      <c r="R44" s="2">
        <v>0</v>
      </c>
      <c r="T44">
        <f t="shared" si="0"/>
        <v>0</v>
      </c>
      <c r="U44">
        <f t="shared" si="1"/>
        <v>20</v>
      </c>
      <c r="V44" t="str">
        <f t="shared" si="2"/>
        <v>ماش</v>
      </c>
    </row>
    <row r="45" spans="2:22" x14ac:dyDescent="0.2">
      <c r="B45" t="s">
        <v>80</v>
      </c>
      <c r="C45" t="s">
        <v>81</v>
      </c>
      <c r="D45">
        <v>9.5818158985307045E-2</v>
      </c>
      <c r="E45">
        <v>0.33333333333333331</v>
      </c>
      <c r="F45">
        <v>0.8214285714285714</v>
      </c>
      <c r="G45">
        <v>0.66666666666666663</v>
      </c>
      <c r="H45">
        <v>0.86518495731754208</v>
      </c>
      <c r="I45">
        <v>0.8</v>
      </c>
      <c r="J45">
        <v>5.5793991416309016E-2</v>
      </c>
      <c r="L45" s="2">
        <v>5.2642939999999999E-2</v>
      </c>
      <c r="M45" s="2">
        <v>0</v>
      </c>
      <c r="N45" s="2">
        <v>0</v>
      </c>
      <c r="O45" s="2">
        <v>0.90185705999999999</v>
      </c>
      <c r="P45" s="2">
        <v>0</v>
      </c>
      <c r="Q45" s="2">
        <v>0</v>
      </c>
      <c r="R45" s="2">
        <v>4.5499999999999999E-2</v>
      </c>
      <c r="T45">
        <f t="shared" si="0"/>
        <v>0.6088208162038159</v>
      </c>
      <c r="U45">
        <f t="shared" si="1"/>
        <v>5</v>
      </c>
      <c r="V45" t="str">
        <f t="shared" si="2"/>
        <v>خیار</v>
      </c>
    </row>
    <row r="46" spans="2:22" x14ac:dyDescent="0.2">
      <c r="B46" t="s">
        <v>82</v>
      </c>
      <c r="C46" t="s">
        <v>83</v>
      </c>
      <c r="D46">
        <v>3.9306793921888739E-2</v>
      </c>
      <c r="E46">
        <v>0.33333333333333331</v>
      </c>
      <c r="F46">
        <v>0.8214285714285714</v>
      </c>
      <c r="G46">
        <v>0</v>
      </c>
      <c r="H46">
        <v>0.86518495731754208</v>
      </c>
      <c r="I46">
        <v>0.8</v>
      </c>
      <c r="J46">
        <v>1.7167381974248927E-2</v>
      </c>
      <c r="L46" s="2">
        <v>0</v>
      </c>
      <c r="M46" s="2">
        <v>0</v>
      </c>
      <c r="N46" s="2">
        <v>0</v>
      </c>
      <c r="O46" s="2">
        <v>1</v>
      </c>
      <c r="P46" s="2">
        <v>0</v>
      </c>
      <c r="Q46" s="2">
        <v>0</v>
      </c>
      <c r="R46" s="2">
        <v>0</v>
      </c>
      <c r="T46">
        <f t="shared" si="0"/>
        <v>0</v>
      </c>
      <c r="U46">
        <f t="shared" si="1"/>
        <v>20</v>
      </c>
      <c r="V46" t="str">
        <f t="shared" si="2"/>
        <v>خربزه</v>
      </c>
    </row>
    <row r="47" spans="2:22" x14ac:dyDescent="0.2">
      <c r="B47" t="s">
        <v>84</v>
      </c>
      <c r="C47" t="s">
        <v>85</v>
      </c>
      <c r="D47">
        <v>9.5818158985307045E-2</v>
      </c>
      <c r="E47">
        <v>1</v>
      </c>
      <c r="F47">
        <v>0.8571428571428571</v>
      </c>
      <c r="G47">
        <v>0</v>
      </c>
      <c r="H47">
        <v>0.869030223794509</v>
      </c>
      <c r="I47">
        <v>0.8</v>
      </c>
      <c r="J47">
        <v>5.5793991416309016E-2</v>
      </c>
      <c r="L47" s="2">
        <v>0</v>
      </c>
      <c r="M47" s="2">
        <v>0</v>
      </c>
      <c r="N47" s="2">
        <v>0</v>
      </c>
      <c r="O47" s="2">
        <v>1</v>
      </c>
      <c r="P47" s="2">
        <v>0</v>
      </c>
      <c r="Q47" s="2">
        <v>0</v>
      </c>
      <c r="R47" s="2">
        <v>0</v>
      </c>
      <c r="T47">
        <f t="shared" si="0"/>
        <v>0</v>
      </c>
      <c r="U47">
        <f t="shared" si="1"/>
        <v>20</v>
      </c>
      <c r="V47" t="str">
        <f t="shared" si="2"/>
        <v>انواع کدو</v>
      </c>
    </row>
    <row r="48" spans="2:22" x14ac:dyDescent="0.2">
      <c r="B48" t="s">
        <v>86</v>
      </c>
      <c r="C48" t="s">
        <v>87</v>
      </c>
      <c r="D48">
        <v>3.6795177696847925E-2</v>
      </c>
      <c r="E48">
        <v>0.33333333333333331</v>
      </c>
      <c r="F48">
        <v>0.8214285714285714</v>
      </c>
      <c r="G48">
        <v>0</v>
      </c>
      <c r="H48">
        <v>0.86518495731754208</v>
      </c>
      <c r="I48">
        <v>0.8</v>
      </c>
      <c r="J48">
        <v>1.5450643776824034E-2</v>
      </c>
      <c r="L48" s="2">
        <v>0</v>
      </c>
      <c r="M48" s="2">
        <v>0</v>
      </c>
      <c r="N48" s="2">
        <v>0</v>
      </c>
      <c r="O48" s="2">
        <v>1</v>
      </c>
      <c r="P48" s="2">
        <v>0</v>
      </c>
      <c r="Q48" s="2">
        <v>0</v>
      </c>
      <c r="R48" s="2">
        <v>0</v>
      </c>
      <c r="T48">
        <f t="shared" si="0"/>
        <v>0</v>
      </c>
      <c r="U48">
        <f t="shared" si="1"/>
        <v>20</v>
      </c>
      <c r="V48" t="str">
        <f t="shared" si="2"/>
        <v>هندوانه</v>
      </c>
    </row>
    <row r="49" spans="2:22" x14ac:dyDescent="0.2">
      <c r="B49" t="s">
        <v>88</v>
      </c>
      <c r="C49" t="s">
        <v>89</v>
      </c>
      <c r="D49">
        <v>7.6981037297500943E-2</v>
      </c>
      <c r="E49">
        <v>0.33333333333333331</v>
      </c>
      <c r="F49">
        <v>0.8214285714285714</v>
      </c>
      <c r="G49">
        <v>0</v>
      </c>
      <c r="H49">
        <v>0.88825655617934318</v>
      </c>
      <c r="I49">
        <v>1</v>
      </c>
      <c r="J49">
        <v>4.2918454935622317E-2</v>
      </c>
      <c r="L49" s="2">
        <v>0</v>
      </c>
      <c r="M49" s="2">
        <v>0</v>
      </c>
      <c r="N49" s="2">
        <v>0</v>
      </c>
      <c r="O49" s="2">
        <v>1</v>
      </c>
      <c r="P49" s="2">
        <v>0</v>
      </c>
      <c r="Q49" s="2">
        <v>0</v>
      </c>
      <c r="R49" s="2">
        <v>0</v>
      </c>
      <c r="T49">
        <f t="shared" si="0"/>
        <v>0</v>
      </c>
      <c r="U49">
        <f t="shared" si="1"/>
        <v>20</v>
      </c>
      <c r="V49" t="str">
        <f t="shared" si="2"/>
        <v>طالبی</v>
      </c>
    </row>
    <row r="50" spans="2:22" x14ac:dyDescent="0.2">
      <c r="B50" t="s">
        <v>90</v>
      </c>
      <c r="C50" t="s">
        <v>91</v>
      </c>
      <c r="D50">
        <v>0.10837624011051111</v>
      </c>
      <c r="E50">
        <v>0.33333333333333331</v>
      </c>
      <c r="F50">
        <v>0.8928571428571429</v>
      </c>
      <c r="G50">
        <v>0</v>
      </c>
      <c r="H50">
        <v>0.86518495731754208</v>
      </c>
      <c r="I50">
        <v>0.6</v>
      </c>
      <c r="J50">
        <v>6.4377682403433473E-2</v>
      </c>
      <c r="L50" s="2">
        <v>0</v>
      </c>
      <c r="M50" s="2">
        <v>0</v>
      </c>
      <c r="N50" s="2">
        <v>0</v>
      </c>
      <c r="O50" s="2">
        <v>1</v>
      </c>
      <c r="P50" s="2">
        <v>0</v>
      </c>
      <c r="Q50" s="2">
        <v>0</v>
      </c>
      <c r="R50" s="2">
        <v>0</v>
      </c>
      <c r="T50">
        <f t="shared" si="0"/>
        <v>0</v>
      </c>
      <c r="U50">
        <f t="shared" si="1"/>
        <v>20</v>
      </c>
      <c r="V50" t="str">
        <f t="shared" si="2"/>
        <v>بادمجان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V50"/>
  <sheetViews>
    <sheetView topLeftCell="K1" zoomScale="70" zoomScaleNormal="70" workbookViewId="0">
      <selection activeCell="T4" sqref="T4:T50"/>
    </sheetView>
  </sheetViews>
  <sheetFormatPr defaultRowHeight="14.25" x14ac:dyDescent="0.2"/>
  <cols>
    <col min="20" max="20" width="11.5" bestFit="1" customWidth="1"/>
  </cols>
  <sheetData>
    <row r="4" spans="2:22" x14ac:dyDescent="0.2">
      <c r="L4" s="1" t="s">
        <v>92</v>
      </c>
      <c r="M4" s="1" t="s">
        <v>93</v>
      </c>
      <c r="N4" s="1" t="s">
        <v>94</v>
      </c>
      <c r="O4" s="1" t="s">
        <v>95</v>
      </c>
      <c r="P4" s="1" t="s">
        <v>96</v>
      </c>
      <c r="Q4" s="1" t="s">
        <v>97</v>
      </c>
      <c r="R4" s="1" t="s">
        <v>98</v>
      </c>
      <c r="T4" s="1" t="s">
        <v>99</v>
      </c>
    </row>
    <row r="5" spans="2:22" x14ac:dyDescent="0.2">
      <c r="B5" t="s">
        <v>0</v>
      </c>
      <c r="C5" t="s">
        <v>1</v>
      </c>
      <c r="D5">
        <v>5.8143915609694841E-2</v>
      </c>
      <c r="E5">
        <v>0.33333333333333331</v>
      </c>
      <c r="F5">
        <v>0.8392857142857143</v>
      </c>
      <c r="G5">
        <v>0</v>
      </c>
      <c r="H5">
        <v>0.94762747058371144</v>
      </c>
      <c r="I5">
        <v>0.4</v>
      </c>
      <c r="J5">
        <v>3.8626609442060089E-2</v>
      </c>
      <c r="L5" s="2">
        <v>0</v>
      </c>
      <c r="M5" s="2">
        <v>1.847509E-2</v>
      </c>
      <c r="N5" s="2">
        <v>0</v>
      </c>
      <c r="O5" s="2">
        <v>0.54161809999999999</v>
      </c>
      <c r="P5" s="2">
        <v>0.37964792000000003</v>
      </c>
      <c r="Q5" s="2">
        <v>6.0258890000000002E-2</v>
      </c>
      <c r="R5" s="2">
        <v>0</v>
      </c>
      <c r="T5">
        <f>D5*L5+E5*M5+F5*N5+G5*O5+H5*P5+I5*Q5+J5*R5</f>
        <v>0.3900267174753006</v>
      </c>
      <c r="U5">
        <f>RANK(T5,$T$5:$T$50)</f>
        <v>33</v>
      </c>
      <c r="V5" t="str">
        <f>C5</f>
        <v>باقلا تا زه</v>
      </c>
    </row>
    <row r="6" spans="2:22" x14ac:dyDescent="0.2">
      <c r="B6" t="s">
        <v>2</v>
      </c>
      <c r="C6" t="s">
        <v>3</v>
      </c>
      <c r="D6">
        <v>9.5818158985307045E-2</v>
      </c>
      <c r="E6">
        <v>0.33333333333333331</v>
      </c>
      <c r="F6">
        <v>0.875</v>
      </c>
      <c r="G6">
        <v>0</v>
      </c>
      <c r="H6">
        <v>0.91778820272244865</v>
      </c>
      <c r="I6">
        <v>0.8</v>
      </c>
      <c r="J6">
        <v>5.5793991416309016E-2</v>
      </c>
      <c r="L6" s="2">
        <v>0</v>
      </c>
      <c r="M6" s="2">
        <v>1.847509E-2</v>
      </c>
      <c r="N6" s="2">
        <v>0</v>
      </c>
      <c r="O6" s="2">
        <v>0.54161809999999999</v>
      </c>
      <c r="P6" s="2">
        <v>0.37964792000000003</v>
      </c>
      <c r="Q6" s="2">
        <v>6.0258890000000002E-2</v>
      </c>
      <c r="R6" s="2">
        <v>0</v>
      </c>
      <c r="T6">
        <f t="shared" ref="T6:T50" si="0">D6*L6+E6*M6+F6*N6+G6*O6+H6*P6+I6*Q6+J6*R6</f>
        <v>0.40280185749744929</v>
      </c>
      <c r="U6">
        <f t="shared" ref="U6:U50" si="1">RANK(T6,$T$5:$T$50)</f>
        <v>26</v>
      </c>
      <c r="V6" t="str">
        <f t="shared" ref="V6:V50" si="2">C6</f>
        <v>پیاز</v>
      </c>
    </row>
    <row r="7" spans="2:22" x14ac:dyDescent="0.2">
      <c r="B7" t="s">
        <v>4</v>
      </c>
      <c r="C7" t="s">
        <v>5</v>
      </c>
      <c r="D7">
        <v>7.0701996734898909E-2</v>
      </c>
      <c r="E7">
        <v>0</v>
      </c>
      <c r="F7">
        <v>0.8571428571428571</v>
      </c>
      <c r="G7">
        <v>0</v>
      </c>
      <c r="H7">
        <v>0.82288702607090669</v>
      </c>
      <c r="I7">
        <v>0.8</v>
      </c>
      <c r="J7">
        <v>3.8626609442060089E-2</v>
      </c>
      <c r="L7" s="2">
        <v>0</v>
      </c>
      <c r="M7" s="2">
        <v>1.847509E-2</v>
      </c>
      <c r="N7" s="2">
        <v>0</v>
      </c>
      <c r="O7" s="2">
        <v>0.54161809999999999</v>
      </c>
      <c r="P7" s="2">
        <v>0.37964792000000003</v>
      </c>
      <c r="Q7" s="2">
        <v>6.0258890000000002E-2</v>
      </c>
      <c r="R7" s="2">
        <v>0</v>
      </c>
      <c r="T7">
        <f t="shared" si="0"/>
        <v>0.36061445984280549</v>
      </c>
      <c r="U7">
        <f t="shared" si="1"/>
        <v>43</v>
      </c>
      <c r="V7" t="str">
        <f t="shared" si="2"/>
        <v>گوجه فرنگی</v>
      </c>
    </row>
    <row r="8" spans="2:22" x14ac:dyDescent="0.2">
      <c r="B8" t="s">
        <v>6</v>
      </c>
      <c r="C8" t="s">
        <v>7</v>
      </c>
      <c r="D8">
        <v>4.5585834484490773E-2</v>
      </c>
      <c r="E8">
        <v>0.66666666666666663</v>
      </c>
      <c r="F8">
        <v>0.9285714285714286</v>
      </c>
      <c r="G8">
        <v>0.33333333333333331</v>
      </c>
      <c r="H8">
        <v>0.88748750288394984</v>
      </c>
      <c r="I8">
        <v>0.2</v>
      </c>
      <c r="J8">
        <v>2.1459227467811159E-2</v>
      </c>
      <c r="L8" s="2">
        <v>0</v>
      </c>
      <c r="M8" s="2">
        <v>1.847509E-2</v>
      </c>
      <c r="N8" s="2">
        <v>0</v>
      </c>
      <c r="O8" s="2">
        <v>0.54161809999999999</v>
      </c>
      <c r="P8" s="2">
        <v>0.37964792000000003</v>
      </c>
      <c r="Q8" s="2">
        <v>6.0258890000000002E-2</v>
      </c>
      <c r="R8" s="2">
        <v>0</v>
      </c>
      <c r="T8">
        <f t="shared" si="0"/>
        <v>0.54184065582921892</v>
      </c>
      <c r="U8">
        <f t="shared" si="1"/>
        <v>18</v>
      </c>
      <c r="V8" t="str">
        <f t="shared" si="2"/>
        <v>فلفل قرمز</v>
      </c>
    </row>
    <row r="9" spans="2:22" x14ac:dyDescent="0.2">
      <c r="B9" t="s">
        <v>8</v>
      </c>
      <c r="C9" t="s">
        <v>9</v>
      </c>
      <c r="D9">
        <v>9.5818158985307045E-2</v>
      </c>
      <c r="E9">
        <v>0.33333333333333331</v>
      </c>
      <c r="F9">
        <v>0.8571428571428571</v>
      </c>
      <c r="G9">
        <v>0</v>
      </c>
      <c r="H9">
        <v>0.77674382834730449</v>
      </c>
      <c r="I9">
        <v>0.4</v>
      </c>
      <c r="J9">
        <v>5.5793991416309016E-2</v>
      </c>
      <c r="L9" s="2">
        <v>0</v>
      </c>
      <c r="M9" s="2">
        <v>1.847509E-2</v>
      </c>
      <c r="N9" s="2">
        <v>0</v>
      </c>
      <c r="O9" s="2">
        <v>0.54161809999999999</v>
      </c>
      <c r="P9" s="2">
        <v>0.37964792000000003</v>
      </c>
      <c r="Q9" s="2">
        <v>6.0258890000000002E-2</v>
      </c>
      <c r="R9" s="2">
        <v>0</v>
      </c>
      <c r="T9">
        <f t="shared" si="0"/>
        <v>0.32515109813822451</v>
      </c>
      <c r="U9">
        <f t="shared" si="1"/>
        <v>45</v>
      </c>
      <c r="V9" t="str">
        <f t="shared" si="2"/>
        <v>سبزیجات برگی</v>
      </c>
    </row>
    <row r="10" spans="2:22" x14ac:dyDescent="0.2">
      <c r="B10" t="s">
        <v>10</v>
      </c>
      <c r="C10" t="s">
        <v>11</v>
      </c>
      <c r="D10">
        <v>0.3093055381137762</v>
      </c>
      <c r="E10">
        <v>0.66666666666666663</v>
      </c>
      <c r="F10">
        <v>0.8214285714285714</v>
      </c>
      <c r="G10">
        <v>0.33333333333333331</v>
      </c>
      <c r="H10">
        <v>0.89533184649696229</v>
      </c>
      <c r="I10">
        <v>0.6</v>
      </c>
      <c r="J10">
        <v>8.5836909871244635E-3</v>
      </c>
      <c r="L10" s="2">
        <v>0</v>
      </c>
      <c r="M10" s="2">
        <v>1.847509E-2</v>
      </c>
      <c r="N10" s="2">
        <v>0</v>
      </c>
      <c r="O10" s="2">
        <v>0.54161809999999999</v>
      </c>
      <c r="P10" s="2">
        <v>0.37964792000000003</v>
      </c>
      <c r="Q10" s="2">
        <v>6.0258890000000002E-2</v>
      </c>
      <c r="R10" s="2">
        <v>0</v>
      </c>
      <c r="T10">
        <f t="shared" si="0"/>
        <v>0.5689223005656644</v>
      </c>
      <c r="U10">
        <f t="shared" si="1"/>
        <v>17</v>
      </c>
      <c r="V10" t="str">
        <f t="shared" si="2"/>
        <v>سبزیجات غدهای</v>
      </c>
    </row>
    <row r="11" spans="2:22" x14ac:dyDescent="0.2">
      <c r="B11" t="s">
        <v>12</v>
      </c>
      <c r="C11" t="s">
        <v>13</v>
      </c>
      <c r="D11">
        <v>5.8143915609694841E-2</v>
      </c>
      <c r="E11">
        <v>0.66666666666666663</v>
      </c>
      <c r="F11">
        <v>0.8928571428571429</v>
      </c>
      <c r="G11">
        <v>1</v>
      </c>
      <c r="H11">
        <v>0.91401984157502114</v>
      </c>
      <c r="I11">
        <v>0.8</v>
      </c>
      <c r="J11">
        <v>3.0042918454935622E-2</v>
      </c>
      <c r="L11" s="2">
        <v>0</v>
      </c>
      <c r="M11" s="2">
        <v>1.847509E-2</v>
      </c>
      <c r="N11" s="2">
        <v>0</v>
      </c>
      <c r="O11" s="2">
        <v>0.48563301999999997</v>
      </c>
      <c r="P11" s="2">
        <v>0.43563299999999999</v>
      </c>
      <c r="Q11" s="2">
        <v>6.0258890000000002E-2</v>
      </c>
      <c r="R11" s="2">
        <v>0</v>
      </c>
      <c r="T11">
        <f t="shared" si="0"/>
        <v>0.9443340643115179</v>
      </c>
      <c r="U11">
        <f t="shared" si="1"/>
        <v>1</v>
      </c>
      <c r="V11" s="4" t="str">
        <f t="shared" si="2"/>
        <v>سیب زمینی</v>
      </c>
    </row>
    <row r="12" spans="2:22" x14ac:dyDescent="0.2">
      <c r="B12" t="s">
        <v>14</v>
      </c>
      <c r="C12" t="s">
        <v>15</v>
      </c>
      <c r="D12">
        <v>0.40977018711540875</v>
      </c>
      <c r="E12">
        <v>0.66666666666666663</v>
      </c>
      <c r="F12">
        <v>0.9107142857142857</v>
      </c>
      <c r="G12">
        <v>0</v>
      </c>
      <c r="H12">
        <v>0.95477966623086985</v>
      </c>
      <c r="I12">
        <v>0.2</v>
      </c>
      <c r="J12">
        <v>0.27038626609442062</v>
      </c>
      <c r="L12" s="2">
        <v>0</v>
      </c>
      <c r="M12" s="2">
        <v>1.847509E-2</v>
      </c>
      <c r="N12" s="2">
        <v>0</v>
      </c>
      <c r="O12" s="2">
        <v>0.54161809999999999</v>
      </c>
      <c r="P12" s="2">
        <v>0.37964792000000003</v>
      </c>
      <c r="Q12" s="2">
        <v>6.0258890000000002E-2</v>
      </c>
      <c r="R12" s="2">
        <v>0</v>
      </c>
      <c r="T12">
        <f t="shared" si="0"/>
        <v>0.38684861900951067</v>
      </c>
      <c r="U12">
        <f t="shared" si="1"/>
        <v>35</v>
      </c>
      <c r="V12" t="str">
        <f t="shared" si="2"/>
        <v>سیر خشک</v>
      </c>
    </row>
    <row r="13" spans="2:22" x14ac:dyDescent="0.2">
      <c r="B13" t="s">
        <v>16</v>
      </c>
      <c r="C13" t="s">
        <v>17</v>
      </c>
      <c r="D13">
        <v>0.56046716061785762</v>
      </c>
      <c r="E13">
        <v>0.66666666666666663</v>
      </c>
      <c r="F13">
        <v>0.9464285714285714</v>
      </c>
      <c r="G13">
        <v>0</v>
      </c>
      <c r="H13">
        <v>0.7575174959624702</v>
      </c>
      <c r="I13">
        <v>1</v>
      </c>
      <c r="J13">
        <v>0.37339055793991416</v>
      </c>
      <c r="L13" s="2">
        <v>0</v>
      </c>
      <c r="M13" s="2">
        <v>1.847509E-2</v>
      </c>
      <c r="N13" s="2">
        <v>0</v>
      </c>
      <c r="O13" s="2">
        <v>0.54161809999999999</v>
      </c>
      <c r="P13" s="2">
        <v>0.43563299999999999</v>
      </c>
      <c r="Q13" s="2">
        <v>4.2738100000000723E-3</v>
      </c>
      <c r="R13" s="2">
        <v>0</v>
      </c>
      <c r="T13">
        <f t="shared" si="0"/>
        <v>0.34659015598528553</v>
      </c>
      <c r="U13">
        <f t="shared" si="1"/>
        <v>44</v>
      </c>
      <c r="V13" t="str">
        <f t="shared" si="2"/>
        <v>سنگلک</v>
      </c>
    </row>
    <row r="14" spans="2:22" x14ac:dyDescent="0.2">
      <c r="B14" t="s">
        <v>18</v>
      </c>
      <c r="C14" t="s">
        <v>19</v>
      </c>
      <c r="D14">
        <v>6.4422956172296875E-2</v>
      </c>
      <c r="E14">
        <v>0.66666666666666663</v>
      </c>
      <c r="F14">
        <v>0.7857142857142857</v>
      </c>
      <c r="G14">
        <v>0.66666666666666663</v>
      </c>
      <c r="H14">
        <v>0.73060063062370217</v>
      </c>
      <c r="I14">
        <v>0</v>
      </c>
      <c r="J14">
        <v>3.4334763948497854E-2</v>
      </c>
      <c r="L14" s="2">
        <v>0</v>
      </c>
      <c r="M14" s="2">
        <v>1.847509E-2</v>
      </c>
      <c r="N14" s="2">
        <v>0</v>
      </c>
      <c r="O14" s="2">
        <v>0.54161809999999999</v>
      </c>
      <c r="P14" s="2">
        <v>0.37964792000000003</v>
      </c>
      <c r="Q14" s="2">
        <v>6.0258890000000002E-2</v>
      </c>
      <c r="R14" s="2">
        <v>0</v>
      </c>
      <c r="T14">
        <f t="shared" si="0"/>
        <v>0.65076646976697683</v>
      </c>
      <c r="U14">
        <f t="shared" si="1"/>
        <v>16</v>
      </c>
      <c r="V14" t="str">
        <f t="shared" si="2"/>
        <v>شبدر</v>
      </c>
    </row>
    <row r="15" spans="2:22" x14ac:dyDescent="0.2">
      <c r="B15" t="s">
        <v>20</v>
      </c>
      <c r="C15" t="s">
        <v>21</v>
      </c>
      <c r="D15">
        <v>5.1864875047092807E-2</v>
      </c>
      <c r="E15">
        <v>1</v>
      </c>
      <c r="F15">
        <v>0.875</v>
      </c>
      <c r="G15">
        <v>0.66666666666666663</v>
      </c>
      <c r="H15">
        <v>0.97592863185418754</v>
      </c>
      <c r="I15">
        <v>1</v>
      </c>
      <c r="J15">
        <v>2.575107296137339E-2</v>
      </c>
      <c r="L15" s="2">
        <v>0</v>
      </c>
      <c r="M15" s="2">
        <v>0</v>
      </c>
      <c r="N15" s="2">
        <v>0</v>
      </c>
      <c r="O15" s="2">
        <v>0.54161809999999999</v>
      </c>
      <c r="P15" s="2">
        <v>0.43563299999999999</v>
      </c>
      <c r="Q15" s="2">
        <v>2.2748900000000072E-2</v>
      </c>
      <c r="R15" s="2">
        <v>0</v>
      </c>
      <c r="T15">
        <f t="shared" si="0"/>
        <v>0.80897435101386872</v>
      </c>
      <c r="U15">
        <f t="shared" si="1"/>
        <v>2</v>
      </c>
      <c r="V15" t="str">
        <f t="shared" si="2"/>
        <v>شلغم وهویج علوفه ای</v>
      </c>
    </row>
    <row r="16" spans="2:22" x14ac:dyDescent="0.2">
      <c r="B16" t="s">
        <v>22</v>
      </c>
      <c r="C16" t="s">
        <v>23</v>
      </c>
      <c r="D16">
        <v>7.0701996734898909E-2</v>
      </c>
      <c r="E16">
        <v>1</v>
      </c>
      <c r="F16">
        <v>0.9107142857142857</v>
      </c>
      <c r="G16">
        <v>0</v>
      </c>
      <c r="H16">
        <v>0.91517342151811121</v>
      </c>
      <c r="I16">
        <v>1</v>
      </c>
      <c r="J16">
        <v>3.8626609442060089E-2</v>
      </c>
      <c r="L16" s="2">
        <v>0</v>
      </c>
      <c r="M16" s="2">
        <v>0</v>
      </c>
      <c r="N16" s="2">
        <v>0</v>
      </c>
      <c r="O16" s="2">
        <v>0.54161809999999999</v>
      </c>
      <c r="P16" s="2">
        <v>0.43563299999999999</v>
      </c>
      <c r="Q16" s="2">
        <v>2.2748900000000072E-2</v>
      </c>
      <c r="R16" s="2">
        <v>0</v>
      </c>
      <c r="T16">
        <f t="shared" si="0"/>
        <v>0.42142864313619943</v>
      </c>
      <c r="U16">
        <f t="shared" si="1"/>
        <v>23</v>
      </c>
      <c r="V16" t="str">
        <f t="shared" si="2"/>
        <v>ارزن</v>
      </c>
    </row>
    <row r="17" spans="2:22" x14ac:dyDescent="0.2">
      <c r="B17" t="s">
        <v>24</v>
      </c>
      <c r="C17" t="s">
        <v>25</v>
      </c>
      <c r="D17">
        <v>7.5097325128720332E-2</v>
      </c>
      <c r="E17">
        <v>1</v>
      </c>
      <c r="F17">
        <v>0.7857142857142857</v>
      </c>
      <c r="G17">
        <v>0.66666666666666663</v>
      </c>
      <c r="H17">
        <v>0.9628547258325002</v>
      </c>
      <c r="I17">
        <v>0.6</v>
      </c>
      <c r="J17">
        <v>4.1373390557939912E-2</v>
      </c>
      <c r="L17" s="2">
        <v>0</v>
      </c>
      <c r="M17" s="2">
        <v>0</v>
      </c>
      <c r="N17" s="2">
        <v>0</v>
      </c>
      <c r="O17" s="2">
        <v>0.54161809999999999</v>
      </c>
      <c r="P17" s="2">
        <v>0.39812301000000005</v>
      </c>
      <c r="Q17" s="2">
        <v>6.0258890000000002E-2</v>
      </c>
      <c r="R17" s="2">
        <v>0</v>
      </c>
      <c r="T17">
        <f t="shared" si="0"/>
        <v>0.78056868897449316</v>
      </c>
      <c r="U17">
        <f t="shared" si="1"/>
        <v>4</v>
      </c>
      <c r="V17" t="str">
        <f t="shared" si="2"/>
        <v>خصیل (جو و ارزن علوفه ای)</v>
      </c>
    </row>
    <row r="18" spans="2:22" x14ac:dyDescent="0.2">
      <c r="B18" t="s">
        <v>26</v>
      </c>
      <c r="C18" t="s">
        <v>27</v>
      </c>
      <c r="D18">
        <v>0</v>
      </c>
      <c r="E18">
        <v>1</v>
      </c>
      <c r="F18">
        <v>0.875</v>
      </c>
      <c r="G18">
        <v>0.66666666666666663</v>
      </c>
      <c r="H18">
        <v>0.96669999230946702</v>
      </c>
      <c r="I18">
        <v>0.8</v>
      </c>
      <c r="J18">
        <v>1.8884120171673818E-2</v>
      </c>
      <c r="L18" s="2">
        <v>0</v>
      </c>
      <c r="M18" s="2">
        <v>0</v>
      </c>
      <c r="N18" s="2">
        <v>0</v>
      </c>
      <c r="O18" s="2">
        <v>0.54161809999999999</v>
      </c>
      <c r="P18" s="2">
        <v>0.39812301000000005</v>
      </c>
      <c r="Q18" s="2">
        <v>6.0258890000000002E-2</v>
      </c>
      <c r="R18" s="2">
        <v>0</v>
      </c>
      <c r="T18">
        <f t="shared" si="0"/>
        <v>0.79415135603855525</v>
      </c>
      <c r="U18">
        <f t="shared" si="1"/>
        <v>3</v>
      </c>
      <c r="V18" t="str">
        <f t="shared" si="2"/>
        <v>چغندر علوفه ای</v>
      </c>
    </row>
    <row r="19" spans="2:22" x14ac:dyDescent="0.2">
      <c r="B19" t="s">
        <v>28</v>
      </c>
      <c r="C19" t="s">
        <v>29</v>
      </c>
      <c r="D19">
        <v>1.4190631671480597E-2</v>
      </c>
      <c r="E19">
        <v>1</v>
      </c>
      <c r="F19">
        <v>0.7678571428571429</v>
      </c>
      <c r="G19">
        <v>0.66666666666666663</v>
      </c>
      <c r="H19">
        <v>0.91824963469968468</v>
      </c>
      <c r="I19">
        <v>0.6</v>
      </c>
      <c r="J19">
        <v>0</v>
      </c>
      <c r="L19" s="2">
        <v>0</v>
      </c>
      <c r="M19" s="2">
        <v>0</v>
      </c>
      <c r="N19" s="2">
        <v>0</v>
      </c>
      <c r="O19" s="2">
        <v>0.54161809999999999</v>
      </c>
      <c r="P19" s="2">
        <v>0.39812301000000005</v>
      </c>
      <c r="Q19" s="2">
        <v>6.0258890000000002E-2</v>
      </c>
      <c r="R19" s="2">
        <v>0</v>
      </c>
      <c r="T19">
        <f t="shared" si="0"/>
        <v>0.76281037583137223</v>
      </c>
      <c r="U19">
        <f t="shared" si="1"/>
        <v>5</v>
      </c>
      <c r="V19" t="str">
        <f t="shared" si="2"/>
        <v>ذرت علوفه ای</v>
      </c>
    </row>
    <row r="20" spans="2:22" x14ac:dyDescent="0.2">
      <c r="B20" t="s">
        <v>30</v>
      </c>
      <c r="C20" t="s">
        <v>31</v>
      </c>
      <c r="D20">
        <v>1.4190631671480597E-2</v>
      </c>
      <c r="E20">
        <v>0.33333333333333331</v>
      </c>
      <c r="F20">
        <v>0.7678571428571429</v>
      </c>
      <c r="G20">
        <v>0.66666666666666663</v>
      </c>
      <c r="H20">
        <v>0.91517342151811121</v>
      </c>
      <c r="I20">
        <v>0.6</v>
      </c>
      <c r="J20">
        <v>0</v>
      </c>
      <c r="L20" s="2">
        <v>0</v>
      </c>
      <c r="M20" s="2">
        <v>1.847509E-2</v>
      </c>
      <c r="N20" s="2">
        <v>0</v>
      </c>
      <c r="O20" s="2">
        <v>0.54161809999999999</v>
      </c>
      <c r="P20" s="2">
        <v>0.37964792000000003</v>
      </c>
      <c r="Q20" s="2">
        <v>6.0258890000000002E-2</v>
      </c>
      <c r="R20" s="2">
        <v>0</v>
      </c>
      <c r="T20">
        <f t="shared" si="0"/>
        <v>0.75083611658530081</v>
      </c>
      <c r="U20">
        <f t="shared" si="1"/>
        <v>9</v>
      </c>
      <c r="V20" t="str">
        <f t="shared" si="2"/>
        <v>ذرت خوشه ای (سورگم (</v>
      </c>
    </row>
    <row r="21" spans="2:22" x14ac:dyDescent="0.2">
      <c r="B21" t="s">
        <v>32</v>
      </c>
      <c r="C21" t="s">
        <v>33</v>
      </c>
      <c r="D21">
        <v>7.0701996734898909E-2</v>
      </c>
      <c r="E21">
        <v>1</v>
      </c>
      <c r="F21">
        <v>0</v>
      </c>
      <c r="G21">
        <v>0.66666666666666663</v>
      </c>
      <c r="H21">
        <v>0</v>
      </c>
      <c r="I21">
        <v>0.8</v>
      </c>
      <c r="J21">
        <v>3.8626609442060089E-2</v>
      </c>
      <c r="L21" s="2">
        <v>0</v>
      </c>
      <c r="M21" s="2">
        <v>0</v>
      </c>
      <c r="N21" s="2">
        <v>0</v>
      </c>
      <c r="O21" s="2">
        <v>0.54161809999999999</v>
      </c>
      <c r="P21" s="2">
        <v>0.43563299999999999</v>
      </c>
      <c r="Q21" s="2">
        <v>2.2748900000000072E-2</v>
      </c>
      <c r="R21" s="2">
        <v>0</v>
      </c>
      <c r="T21">
        <f t="shared" si="0"/>
        <v>0.37927785333333336</v>
      </c>
      <c r="U21">
        <f t="shared" si="1"/>
        <v>40</v>
      </c>
      <c r="V21" t="str">
        <f t="shared" si="2"/>
        <v>یونجه</v>
      </c>
    </row>
    <row r="22" spans="2:22" x14ac:dyDescent="0.2">
      <c r="B22" t="s">
        <v>34</v>
      </c>
      <c r="C22" t="s">
        <v>35</v>
      </c>
      <c r="D22">
        <v>6.8190380509858095E-2</v>
      </c>
      <c r="E22">
        <v>0.33333333333333331</v>
      </c>
      <c r="F22">
        <v>0.7678571428571429</v>
      </c>
      <c r="G22">
        <v>0.66666666666666663</v>
      </c>
      <c r="H22">
        <v>0.91517342151811121</v>
      </c>
      <c r="I22">
        <v>0.6</v>
      </c>
      <c r="J22">
        <v>3.6909871244635191E-2</v>
      </c>
      <c r="L22" s="2">
        <v>0</v>
      </c>
      <c r="M22" s="2">
        <v>1.847509E-2</v>
      </c>
      <c r="N22" s="2">
        <v>0</v>
      </c>
      <c r="O22" s="2">
        <v>0.54161809999999999</v>
      </c>
      <c r="P22" s="2">
        <v>0.37964792000000003</v>
      </c>
      <c r="Q22" s="2">
        <v>6.0258890000000002E-2</v>
      </c>
      <c r="R22" s="2">
        <v>0</v>
      </c>
      <c r="T22">
        <f t="shared" si="0"/>
        <v>0.75083611658530081</v>
      </c>
      <c r="U22">
        <f t="shared" si="1"/>
        <v>9</v>
      </c>
      <c r="V22" t="str">
        <f t="shared" si="2"/>
        <v>ذرت بذری</v>
      </c>
    </row>
    <row r="23" spans="2:22" x14ac:dyDescent="0.2">
      <c r="B23" t="s">
        <v>36</v>
      </c>
      <c r="C23" t="s">
        <v>37</v>
      </c>
      <c r="D23">
        <v>0.74883837749591864</v>
      </c>
      <c r="E23">
        <v>0.66666666666666663</v>
      </c>
      <c r="F23">
        <v>0.9821428571428571</v>
      </c>
      <c r="G23">
        <v>0</v>
      </c>
      <c r="H23">
        <v>0.98515727139890796</v>
      </c>
      <c r="I23">
        <v>0.8</v>
      </c>
      <c r="J23">
        <v>0.50214592274678116</v>
      </c>
      <c r="L23" s="2">
        <v>0</v>
      </c>
      <c r="M23" s="2">
        <v>1.847509E-2</v>
      </c>
      <c r="N23" s="2">
        <v>0</v>
      </c>
      <c r="O23" s="2">
        <v>0.54161809999999999</v>
      </c>
      <c r="P23" s="2">
        <v>0.37964792000000003</v>
      </c>
      <c r="Q23" s="2">
        <v>6.0258890000000002E-2</v>
      </c>
      <c r="R23" s="2">
        <v>0</v>
      </c>
      <c r="T23">
        <f t="shared" si="0"/>
        <v>0.43453674762613759</v>
      </c>
      <c r="U23">
        <f t="shared" si="1"/>
        <v>22</v>
      </c>
      <c r="V23" t="str">
        <f t="shared" si="2"/>
        <v>خاکشیر</v>
      </c>
    </row>
    <row r="24" spans="2:22" x14ac:dyDescent="0.2">
      <c r="B24" t="s">
        <v>38</v>
      </c>
      <c r="C24" t="s">
        <v>39</v>
      </c>
      <c r="D24">
        <v>5.1864875047092807E-2</v>
      </c>
      <c r="E24">
        <v>0.33333333333333331</v>
      </c>
      <c r="F24">
        <v>0.9285714285714286</v>
      </c>
      <c r="G24">
        <v>0</v>
      </c>
      <c r="H24">
        <v>0.95516419287856646</v>
      </c>
      <c r="I24">
        <v>0.8</v>
      </c>
      <c r="J24">
        <v>2.575107296137339E-2</v>
      </c>
      <c r="L24" s="2">
        <v>0</v>
      </c>
      <c r="M24" s="2">
        <v>1.847509E-2</v>
      </c>
      <c r="N24" s="2">
        <v>0</v>
      </c>
      <c r="O24" s="2">
        <v>0.54161809999999999</v>
      </c>
      <c r="P24" s="2">
        <v>0.37964792000000003</v>
      </c>
      <c r="Q24" s="2">
        <v>6.0258890000000002E-2</v>
      </c>
      <c r="R24" s="2">
        <v>0</v>
      </c>
      <c r="T24">
        <f t="shared" si="0"/>
        <v>0.41699157441815987</v>
      </c>
      <c r="U24">
        <f t="shared" si="1"/>
        <v>24</v>
      </c>
      <c r="V24" t="str">
        <f t="shared" si="2"/>
        <v>هندوانه بذری</v>
      </c>
    </row>
    <row r="25" spans="2:22" x14ac:dyDescent="0.2">
      <c r="B25" t="s">
        <v>40</v>
      </c>
      <c r="C25" t="s">
        <v>41</v>
      </c>
      <c r="D25">
        <v>0.42232826824061281</v>
      </c>
      <c r="E25">
        <v>0.66666666666666663</v>
      </c>
      <c r="F25">
        <v>0.9464285714285714</v>
      </c>
      <c r="G25">
        <v>0</v>
      </c>
      <c r="H25">
        <v>0.91824963469968468</v>
      </c>
      <c r="I25">
        <v>0.6</v>
      </c>
      <c r="J25">
        <v>0.27896995708154504</v>
      </c>
      <c r="L25" s="2">
        <v>0</v>
      </c>
      <c r="M25" s="2">
        <v>1.847509E-2</v>
      </c>
      <c r="N25" s="2">
        <v>0</v>
      </c>
      <c r="O25" s="2">
        <v>0.54161809999999999</v>
      </c>
      <c r="P25" s="2">
        <v>0.37964792000000003</v>
      </c>
      <c r="Q25" s="2">
        <v>6.0258890000000002E-2</v>
      </c>
      <c r="R25" s="2">
        <v>0</v>
      </c>
      <c r="T25">
        <f t="shared" si="0"/>
        <v>0.3970836245211618</v>
      </c>
      <c r="U25">
        <f t="shared" si="1"/>
        <v>30</v>
      </c>
      <c r="V25" t="str">
        <f t="shared" si="2"/>
        <v>افتا بگردان</v>
      </c>
    </row>
    <row r="26" spans="2:22" x14ac:dyDescent="0.2">
      <c r="B26" t="s">
        <v>42</v>
      </c>
      <c r="C26" t="s">
        <v>43</v>
      </c>
      <c r="D26">
        <v>0.3093055381137762</v>
      </c>
      <c r="E26">
        <v>0.66666666666666663</v>
      </c>
      <c r="F26">
        <v>0.9642857142857143</v>
      </c>
      <c r="G26">
        <v>0</v>
      </c>
      <c r="H26">
        <v>0.90363762208721066</v>
      </c>
      <c r="I26">
        <v>0.4</v>
      </c>
      <c r="J26">
        <v>0.20171673819742489</v>
      </c>
      <c r="L26" s="2">
        <v>0</v>
      </c>
      <c r="M26" s="2">
        <v>1.847509E-2</v>
      </c>
      <c r="N26" s="2">
        <v>0</v>
      </c>
      <c r="O26" s="2">
        <v>0.54161809999999999</v>
      </c>
      <c r="P26" s="2">
        <v>0.37964792000000003</v>
      </c>
      <c r="Q26" s="2">
        <v>6.0258890000000002E-2</v>
      </c>
      <c r="R26" s="2">
        <v>0</v>
      </c>
      <c r="T26">
        <f t="shared" si="0"/>
        <v>0.3794844263258223</v>
      </c>
      <c r="U26">
        <f t="shared" si="1"/>
        <v>39</v>
      </c>
      <c r="V26" t="str">
        <f t="shared" si="2"/>
        <v>جارو</v>
      </c>
    </row>
    <row r="27" spans="2:22" x14ac:dyDescent="0.2">
      <c r="B27" t="s">
        <v>44</v>
      </c>
      <c r="C27" t="s">
        <v>45</v>
      </c>
      <c r="D27">
        <v>5.1864875047092807E-2</v>
      </c>
      <c r="E27">
        <v>0.33333333333333331</v>
      </c>
      <c r="F27">
        <v>0.9285714285714286</v>
      </c>
      <c r="G27">
        <v>0</v>
      </c>
      <c r="H27">
        <v>0.87287549027147582</v>
      </c>
      <c r="I27">
        <v>0.6</v>
      </c>
      <c r="J27">
        <v>0.58798283261802575</v>
      </c>
      <c r="L27" s="2">
        <v>0</v>
      </c>
      <c r="M27" s="2">
        <v>1.847509E-2</v>
      </c>
      <c r="N27" s="2">
        <v>0</v>
      </c>
      <c r="O27" s="2">
        <v>0.54161809999999999</v>
      </c>
      <c r="P27" s="2">
        <v>0.37964792000000003</v>
      </c>
      <c r="Q27" s="2">
        <v>6.0258890000000002E-2</v>
      </c>
      <c r="R27" s="2">
        <v>0</v>
      </c>
      <c r="T27">
        <f t="shared" si="0"/>
        <v>0.37369906163387939</v>
      </c>
      <c r="U27">
        <f t="shared" si="1"/>
        <v>41</v>
      </c>
      <c r="V27" t="str">
        <f t="shared" si="2"/>
        <v>کدو بذری</v>
      </c>
    </row>
    <row r="28" spans="2:22" x14ac:dyDescent="0.2">
      <c r="B28" t="s">
        <v>46</v>
      </c>
      <c r="C28" t="s">
        <v>47</v>
      </c>
      <c r="D28">
        <v>7.4469421072460129E-2</v>
      </c>
      <c r="E28">
        <v>0.66666666666666663</v>
      </c>
      <c r="F28">
        <v>0.8214285714285714</v>
      </c>
      <c r="G28">
        <v>0.66666666666666663</v>
      </c>
      <c r="H28">
        <v>0.95516419287856646</v>
      </c>
      <c r="I28">
        <v>0.4</v>
      </c>
      <c r="J28">
        <v>4.1201716738197426E-2</v>
      </c>
      <c r="L28" s="2">
        <v>0</v>
      </c>
      <c r="M28" s="2">
        <v>1.847509E-2</v>
      </c>
      <c r="N28" s="2">
        <v>0</v>
      </c>
      <c r="O28" s="2">
        <v>0.54161809999999999</v>
      </c>
      <c r="P28" s="2">
        <v>0.37964792000000003</v>
      </c>
      <c r="Q28" s="2">
        <v>6.0258890000000002E-2</v>
      </c>
      <c r="R28" s="2">
        <v>0</v>
      </c>
      <c r="T28">
        <f t="shared" si="0"/>
        <v>0.7601251150848265</v>
      </c>
      <c r="U28">
        <f t="shared" si="1"/>
        <v>6</v>
      </c>
      <c r="V28" s="4" t="str">
        <f t="shared" si="2"/>
        <v>جو</v>
      </c>
    </row>
    <row r="29" spans="2:22" x14ac:dyDescent="0.2">
      <c r="B29" t="s">
        <v>48</v>
      </c>
      <c r="C29" t="s">
        <v>49</v>
      </c>
      <c r="D29">
        <v>6.8190380509858095E-2</v>
      </c>
      <c r="E29">
        <v>0.66666666666666663</v>
      </c>
      <c r="F29">
        <v>0.7678571428571429</v>
      </c>
      <c r="G29">
        <v>0.66666666666666663</v>
      </c>
      <c r="H29">
        <v>0.91517342151811121</v>
      </c>
      <c r="I29">
        <v>0.6</v>
      </c>
      <c r="J29">
        <v>3.6909871244635191E-2</v>
      </c>
      <c r="L29" s="2">
        <v>0</v>
      </c>
      <c r="M29" s="2">
        <v>1.847509E-2</v>
      </c>
      <c r="N29" s="2">
        <v>0</v>
      </c>
      <c r="O29" s="2">
        <v>0.54161809999999999</v>
      </c>
      <c r="P29" s="2">
        <v>0.37964792000000003</v>
      </c>
      <c r="Q29" s="2">
        <v>6.0258890000000002E-2</v>
      </c>
      <c r="R29" s="2">
        <v>0</v>
      </c>
      <c r="T29">
        <f t="shared" si="0"/>
        <v>0.75699447991863411</v>
      </c>
      <c r="U29">
        <f t="shared" si="1"/>
        <v>7</v>
      </c>
      <c r="V29" t="str">
        <f t="shared" si="2"/>
        <v>ذرت دانه ای</v>
      </c>
    </row>
    <row r="30" spans="2:22" x14ac:dyDescent="0.2">
      <c r="B30" t="s">
        <v>50</v>
      </c>
      <c r="C30" t="s">
        <v>51</v>
      </c>
      <c r="D30">
        <v>0.24651513248775586</v>
      </c>
      <c r="E30">
        <v>0.66666666666666663</v>
      </c>
      <c r="F30">
        <v>0.8035714285714286</v>
      </c>
      <c r="G30">
        <v>0.66666666666666663</v>
      </c>
      <c r="H30">
        <v>0.8636468507267554</v>
      </c>
      <c r="I30">
        <v>0.6</v>
      </c>
      <c r="J30">
        <v>0.15879828326180256</v>
      </c>
      <c r="L30" s="2">
        <v>0</v>
      </c>
      <c r="M30" s="2">
        <v>1.847509E-2</v>
      </c>
      <c r="N30" s="2">
        <v>0</v>
      </c>
      <c r="O30" s="2">
        <v>0.54161809999999999</v>
      </c>
      <c r="P30" s="2">
        <v>0.37964792000000003</v>
      </c>
      <c r="Q30" s="2">
        <v>6.0258890000000002E-2</v>
      </c>
      <c r="R30" s="2">
        <v>0</v>
      </c>
      <c r="T30">
        <f t="shared" si="0"/>
        <v>0.73743252449296315</v>
      </c>
      <c r="U30">
        <f t="shared" si="1"/>
        <v>13</v>
      </c>
      <c r="V30" t="str">
        <f t="shared" si="2"/>
        <v>شلتوك</v>
      </c>
    </row>
    <row r="31" spans="2:22" x14ac:dyDescent="0.2">
      <c r="B31" t="s">
        <v>52</v>
      </c>
      <c r="C31" t="s">
        <v>53</v>
      </c>
      <c r="D31">
        <v>7.6981037297500943E-2</v>
      </c>
      <c r="E31">
        <v>0.66666666666666663</v>
      </c>
      <c r="F31">
        <v>0.8214285714285714</v>
      </c>
      <c r="G31">
        <v>0.66666666666666663</v>
      </c>
      <c r="H31">
        <v>0.94209028685687923</v>
      </c>
      <c r="I31">
        <v>0.4</v>
      </c>
      <c r="J31">
        <v>4.2918454935622317E-2</v>
      </c>
      <c r="L31" s="2">
        <v>0</v>
      </c>
      <c r="M31" s="2">
        <v>1.847509E-2</v>
      </c>
      <c r="N31" s="2">
        <v>0</v>
      </c>
      <c r="O31" s="2">
        <v>0.54161809999999999</v>
      </c>
      <c r="P31" s="2">
        <v>0.37964792000000003</v>
      </c>
      <c r="Q31" s="2">
        <v>6.0258890000000002E-2</v>
      </c>
      <c r="R31" s="2">
        <v>0</v>
      </c>
      <c r="T31">
        <f t="shared" si="0"/>
        <v>0.75516163385741752</v>
      </c>
      <c r="U31">
        <f t="shared" si="1"/>
        <v>8</v>
      </c>
      <c r="V31" s="4" t="str">
        <f t="shared" si="2"/>
        <v>گندم</v>
      </c>
    </row>
    <row r="32" spans="2:22" x14ac:dyDescent="0.2">
      <c r="B32" t="s">
        <v>54</v>
      </c>
      <c r="C32" t="s">
        <v>55</v>
      </c>
      <c r="D32">
        <v>0.18372472686173552</v>
      </c>
      <c r="E32">
        <v>0.66666666666666663</v>
      </c>
      <c r="F32">
        <v>0.7857142857142857</v>
      </c>
      <c r="G32">
        <v>0.66666666666666663</v>
      </c>
      <c r="H32">
        <v>0.93824502037991231</v>
      </c>
      <c r="I32">
        <v>0</v>
      </c>
      <c r="J32">
        <v>0.11587982832618025</v>
      </c>
      <c r="L32" s="2">
        <v>0</v>
      </c>
      <c r="M32" s="2">
        <v>1.847509E-2</v>
      </c>
      <c r="N32" s="2">
        <v>0</v>
      </c>
      <c r="O32" s="2">
        <v>0.54161809999999999</v>
      </c>
      <c r="P32" s="2">
        <v>0.37964792000000003</v>
      </c>
      <c r="Q32" s="2">
        <v>6.0258890000000002E-2</v>
      </c>
      <c r="R32" s="2">
        <v>0</v>
      </c>
      <c r="T32">
        <f t="shared" si="0"/>
        <v>0.72959823043759131</v>
      </c>
      <c r="U32">
        <f t="shared" si="1"/>
        <v>15</v>
      </c>
      <c r="V32" t="str">
        <f t="shared" si="2"/>
        <v>کلزا</v>
      </c>
    </row>
    <row r="33" spans="2:22" x14ac:dyDescent="0.2">
      <c r="B33" t="s">
        <v>56</v>
      </c>
      <c r="C33" t="s">
        <v>57</v>
      </c>
      <c r="D33">
        <v>1</v>
      </c>
      <c r="E33">
        <v>0.33333333333333331</v>
      </c>
      <c r="F33">
        <v>0.9642857142857143</v>
      </c>
      <c r="G33">
        <v>0</v>
      </c>
      <c r="H33">
        <v>0.91748058140429134</v>
      </c>
      <c r="I33">
        <v>0.8</v>
      </c>
      <c r="J33">
        <v>0.67381974248927035</v>
      </c>
      <c r="L33" s="2">
        <v>0</v>
      </c>
      <c r="M33" s="2">
        <v>1.847509E-2</v>
      </c>
      <c r="N33" s="2">
        <v>0</v>
      </c>
      <c r="O33" s="2">
        <v>0.54161809999999999</v>
      </c>
      <c r="P33" s="2">
        <v>0.37964792000000003</v>
      </c>
      <c r="Q33" s="2">
        <v>6.0258890000000002E-2</v>
      </c>
      <c r="R33" s="2">
        <v>0</v>
      </c>
      <c r="T33">
        <f t="shared" si="0"/>
        <v>0.40268506970386325</v>
      </c>
      <c r="U33">
        <f t="shared" si="1"/>
        <v>27</v>
      </c>
      <c r="V33" t="str">
        <f t="shared" si="2"/>
        <v>کنجد</v>
      </c>
    </row>
    <row r="34" spans="2:22" x14ac:dyDescent="0.2">
      <c r="B34" t="s">
        <v>58</v>
      </c>
      <c r="C34" t="s">
        <v>59</v>
      </c>
      <c r="D34">
        <v>0.18372472686173552</v>
      </c>
      <c r="E34">
        <v>0.33333333333333331</v>
      </c>
      <c r="F34">
        <v>0.9642857142857143</v>
      </c>
      <c r="G34">
        <v>0</v>
      </c>
      <c r="H34">
        <v>0.91517342151811121</v>
      </c>
      <c r="I34">
        <v>0.8</v>
      </c>
      <c r="J34">
        <v>0.11587982832618025</v>
      </c>
      <c r="L34" s="2">
        <v>0</v>
      </c>
      <c r="M34" s="2">
        <v>1.847509E-2</v>
      </c>
      <c r="N34" s="2">
        <v>0</v>
      </c>
      <c r="O34" s="2">
        <v>0.54161809999999999</v>
      </c>
      <c r="P34" s="2">
        <v>0.37964792000000003</v>
      </c>
      <c r="Q34" s="2">
        <v>6.0258890000000002E-2</v>
      </c>
      <c r="R34" s="2">
        <v>0</v>
      </c>
      <c r="T34">
        <f t="shared" si="0"/>
        <v>0.40180916125196747</v>
      </c>
      <c r="U34">
        <f t="shared" si="1"/>
        <v>28</v>
      </c>
      <c r="V34" t="str">
        <f t="shared" si="2"/>
        <v>گلرنگ</v>
      </c>
    </row>
    <row r="35" spans="2:22" x14ac:dyDescent="0.2">
      <c r="B35" t="s">
        <v>60</v>
      </c>
      <c r="C35" t="s">
        <v>61</v>
      </c>
      <c r="D35">
        <v>0.56046716061785762</v>
      </c>
      <c r="E35">
        <v>0.33333333333333331</v>
      </c>
      <c r="F35">
        <v>0.9107142857142857</v>
      </c>
      <c r="G35">
        <v>0</v>
      </c>
      <c r="H35">
        <v>0.39606244712758593</v>
      </c>
      <c r="I35">
        <v>1</v>
      </c>
      <c r="J35">
        <v>0.37339055793991416</v>
      </c>
      <c r="L35" s="2">
        <v>0</v>
      </c>
      <c r="M35" s="2">
        <v>1.847509E-2</v>
      </c>
      <c r="N35" s="2">
        <v>0</v>
      </c>
      <c r="O35" s="2">
        <v>0.54161809999999999</v>
      </c>
      <c r="P35" s="2">
        <v>0.43563299999999999</v>
      </c>
      <c r="Q35" s="2">
        <v>4.2738100000000723E-3</v>
      </c>
      <c r="R35" s="2">
        <v>0</v>
      </c>
      <c r="T35">
        <f t="shared" si="0"/>
        <v>0.18297004536286504</v>
      </c>
      <c r="U35">
        <f t="shared" si="1"/>
        <v>46</v>
      </c>
      <c r="V35" t="str">
        <f t="shared" si="2"/>
        <v>شا ه دانه</v>
      </c>
    </row>
    <row r="36" spans="2:22" x14ac:dyDescent="0.2">
      <c r="B36" t="s">
        <v>62</v>
      </c>
      <c r="C36" t="s">
        <v>63</v>
      </c>
      <c r="D36">
        <v>2.6748712796684667E-2</v>
      </c>
      <c r="E36">
        <v>0.66666666666666663</v>
      </c>
      <c r="F36">
        <v>0.8392857142857143</v>
      </c>
      <c r="G36">
        <v>0.66666666666666663</v>
      </c>
      <c r="H36">
        <v>0.89479350919018685</v>
      </c>
      <c r="I36">
        <v>0.4</v>
      </c>
      <c r="J36">
        <v>8.5836909871244635E-3</v>
      </c>
      <c r="L36" s="2">
        <v>0</v>
      </c>
      <c r="M36" s="2">
        <v>1.847509E-2</v>
      </c>
      <c r="N36" s="2">
        <v>0</v>
      </c>
      <c r="O36" s="2">
        <v>0.54161809999999999</v>
      </c>
      <c r="P36" s="2">
        <v>0.37964792000000003</v>
      </c>
      <c r="Q36" s="2">
        <v>6.0258890000000002E-2</v>
      </c>
      <c r="R36" s="2">
        <v>0</v>
      </c>
      <c r="T36">
        <f t="shared" si="0"/>
        <v>0.73720551059355532</v>
      </c>
      <c r="U36">
        <f t="shared" si="1"/>
        <v>14</v>
      </c>
      <c r="V36" t="str">
        <f t="shared" si="2"/>
        <v>چغندر قند</v>
      </c>
    </row>
    <row r="37" spans="2:22" x14ac:dyDescent="0.2">
      <c r="B37" t="s">
        <v>64</v>
      </c>
      <c r="C37" t="s">
        <v>65</v>
      </c>
      <c r="D37">
        <v>0.48511867386663315</v>
      </c>
      <c r="E37">
        <v>0.33333333333333331</v>
      </c>
      <c r="F37">
        <v>0.7857142857142857</v>
      </c>
      <c r="G37">
        <v>0</v>
      </c>
      <c r="H37">
        <v>0.916711528108898</v>
      </c>
      <c r="I37">
        <v>0.6</v>
      </c>
      <c r="J37">
        <v>0.32188841201716739</v>
      </c>
      <c r="L37" s="2">
        <v>0</v>
      </c>
      <c r="M37" s="2">
        <v>1.847509E-2</v>
      </c>
      <c r="N37" s="2">
        <v>0</v>
      </c>
      <c r="O37" s="2">
        <v>0.54161809999999999</v>
      </c>
      <c r="P37" s="2">
        <v>0.37964792000000003</v>
      </c>
      <c r="Q37" s="2">
        <v>6.0258890000000002E-2</v>
      </c>
      <c r="R37" s="2">
        <v>0</v>
      </c>
      <c r="T37">
        <f t="shared" si="0"/>
        <v>0.39034132221989798</v>
      </c>
      <c r="U37">
        <f t="shared" si="1"/>
        <v>32</v>
      </c>
      <c r="V37" t="str">
        <f t="shared" si="2"/>
        <v>پنبه</v>
      </c>
    </row>
    <row r="38" spans="2:22" x14ac:dyDescent="0.2">
      <c r="B38" t="s">
        <v>66</v>
      </c>
      <c r="C38" t="s">
        <v>67</v>
      </c>
      <c r="D38">
        <v>0.6860479718698983</v>
      </c>
      <c r="E38">
        <v>0.33333333333333331</v>
      </c>
      <c r="F38">
        <v>0.875</v>
      </c>
      <c r="G38">
        <v>0</v>
      </c>
      <c r="H38">
        <v>1</v>
      </c>
      <c r="I38">
        <v>1</v>
      </c>
      <c r="J38">
        <v>0.45922746781115881</v>
      </c>
      <c r="L38" s="2">
        <v>0</v>
      </c>
      <c r="M38" s="2">
        <v>1.847509E-2</v>
      </c>
      <c r="N38" s="2">
        <v>0</v>
      </c>
      <c r="O38" s="2">
        <v>0.54161809999999999</v>
      </c>
      <c r="P38" s="2">
        <v>0.43563299999999999</v>
      </c>
      <c r="Q38" s="2">
        <v>4.2738100000000723E-3</v>
      </c>
      <c r="R38" s="2">
        <v>0</v>
      </c>
      <c r="T38">
        <f t="shared" si="0"/>
        <v>0.4460651733333334</v>
      </c>
      <c r="U38">
        <f t="shared" si="1"/>
        <v>19</v>
      </c>
      <c r="V38" t="str">
        <f t="shared" si="2"/>
        <v>توتون و تنبا کو</v>
      </c>
    </row>
    <row r="39" spans="2:22" x14ac:dyDescent="0.2">
      <c r="B39" t="s">
        <v>68</v>
      </c>
      <c r="C39" t="s">
        <v>69</v>
      </c>
      <c r="D39">
        <v>0.87441918874795932</v>
      </c>
      <c r="E39">
        <v>1</v>
      </c>
      <c r="F39">
        <v>0.9464285714285714</v>
      </c>
      <c r="G39">
        <v>0.66666666666666663</v>
      </c>
      <c r="H39">
        <v>0.94024455894793513</v>
      </c>
      <c r="I39">
        <v>0.2</v>
      </c>
      <c r="J39">
        <v>0.58798283261802575</v>
      </c>
      <c r="L39" s="2">
        <v>0</v>
      </c>
      <c r="M39" s="2">
        <v>0</v>
      </c>
      <c r="N39" s="2">
        <v>0</v>
      </c>
      <c r="O39" s="2">
        <v>0.54161809999999999</v>
      </c>
      <c r="P39" s="2">
        <v>0.39812301000000005</v>
      </c>
      <c r="Q39" s="2">
        <v>6.0258890000000002E-2</v>
      </c>
      <c r="R39" s="2">
        <v>0</v>
      </c>
      <c r="T39">
        <f t="shared" si="0"/>
        <v>0.74746350527780769</v>
      </c>
      <c r="U39">
        <f t="shared" si="1"/>
        <v>11</v>
      </c>
      <c r="V39" t="str">
        <f t="shared" si="2"/>
        <v>منداب</v>
      </c>
    </row>
    <row r="40" spans="2:22" x14ac:dyDescent="0.2">
      <c r="B40" t="s">
        <v>70</v>
      </c>
      <c r="C40" t="s">
        <v>71</v>
      </c>
      <c r="D40">
        <v>0.49767675499183722</v>
      </c>
      <c r="E40">
        <v>0.66666666666666663</v>
      </c>
      <c r="F40">
        <v>1</v>
      </c>
      <c r="G40">
        <v>0</v>
      </c>
      <c r="H40">
        <v>0.97746673844497423</v>
      </c>
      <c r="I40">
        <v>1</v>
      </c>
      <c r="J40">
        <v>0.33047210300429186</v>
      </c>
      <c r="L40" s="2">
        <v>0</v>
      </c>
      <c r="M40" s="2">
        <v>1.847509E-2</v>
      </c>
      <c r="N40" s="2">
        <v>0</v>
      </c>
      <c r="O40" s="2">
        <v>0.54161809999999999</v>
      </c>
      <c r="P40" s="2">
        <v>0.43563299999999999</v>
      </c>
      <c r="Q40" s="2">
        <v>4.2738100000000723E-3</v>
      </c>
      <c r="R40" s="2">
        <v>0</v>
      </c>
      <c r="T40">
        <f t="shared" si="0"/>
        <v>0.44240730433566622</v>
      </c>
      <c r="U40">
        <f t="shared" si="1"/>
        <v>21</v>
      </c>
      <c r="V40" s="4" t="str">
        <f t="shared" si="2"/>
        <v>نخود</v>
      </c>
    </row>
    <row r="41" spans="2:22" x14ac:dyDescent="0.2">
      <c r="B41" t="s">
        <v>72</v>
      </c>
      <c r="C41" t="s">
        <v>73</v>
      </c>
      <c r="D41">
        <v>0.56046716061785762</v>
      </c>
      <c r="E41">
        <v>0.66666666666666663</v>
      </c>
      <c r="F41">
        <v>0.8392857142857143</v>
      </c>
      <c r="G41">
        <v>0</v>
      </c>
      <c r="H41">
        <v>0.93670691378912563</v>
      </c>
      <c r="I41">
        <v>0.2</v>
      </c>
      <c r="J41">
        <v>0.37339055793991416</v>
      </c>
      <c r="L41" s="2">
        <v>0</v>
      </c>
      <c r="M41" s="2">
        <v>1.847509E-2</v>
      </c>
      <c r="N41" s="2">
        <v>0</v>
      </c>
      <c r="O41" s="2">
        <v>0.54161809999999999</v>
      </c>
      <c r="P41" s="2">
        <v>0.37964792000000003</v>
      </c>
      <c r="Q41" s="2">
        <v>6.0258890000000002E-2</v>
      </c>
      <c r="R41" s="2">
        <v>0</v>
      </c>
      <c r="T41">
        <f t="shared" si="0"/>
        <v>0.37998733613632757</v>
      </c>
      <c r="U41">
        <f t="shared" si="1"/>
        <v>38</v>
      </c>
      <c r="V41" t="str">
        <f t="shared" si="2"/>
        <v>با قالاخشک</v>
      </c>
    </row>
    <row r="42" spans="2:22" x14ac:dyDescent="0.2">
      <c r="B42" t="s">
        <v>74</v>
      </c>
      <c r="C42" t="s">
        <v>75</v>
      </c>
      <c r="D42">
        <v>0.56046716061785762</v>
      </c>
      <c r="E42">
        <v>0.66666666666666663</v>
      </c>
      <c r="F42">
        <v>1</v>
      </c>
      <c r="G42">
        <v>0</v>
      </c>
      <c r="H42">
        <v>0.98438821810351462</v>
      </c>
      <c r="I42">
        <v>1</v>
      </c>
      <c r="J42">
        <v>0.37339055793991416</v>
      </c>
      <c r="L42" s="2">
        <v>0</v>
      </c>
      <c r="M42" s="2">
        <v>1.847509E-2</v>
      </c>
      <c r="N42" s="2">
        <v>0</v>
      </c>
      <c r="O42" s="2">
        <v>0.54161809999999999</v>
      </c>
      <c r="P42" s="2">
        <v>0.43563299999999999</v>
      </c>
      <c r="Q42" s="2">
        <v>4.2738100000000723E-3</v>
      </c>
      <c r="R42" s="2">
        <v>0</v>
      </c>
      <c r="T42">
        <f t="shared" si="0"/>
        <v>0.44542252928375514</v>
      </c>
      <c r="U42">
        <f t="shared" si="1"/>
        <v>20</v>
      </c>
      <c r="V42" s="4" t="str">
        <f t="shared" si="2"/>
        <v>عدس</v>
      </c>
    </row>
    <row r="43" spans="2:22" x14ac:dyDescent="0.2">
      <c r="B43" t="s">
        <v>76</v>
      </c>
      <c r="C43" t="s">
        <v>77</v>
      </c>
      <c r="D43">
        <v>0.47256059274142909</v>
      </c>
      <c r="E43">
        <v>0.66666666666666663</v>
      </c>
      <c r="F43">
        <v>0.9107142857142857</v>
      </c>
      <c r="G43">
        <v>0</v>
      </c>
      <c r="H43">
        <v>0.89533184649696229</v>
      </c>
      <c r="I43">
        <v>0.6</v>
      </c>
      <c r="J43">
        <v>1</v>
      </c>
      <c r="L43" s="2">
        <v>0</v>
      </c>
      <c r="M43" s="2">
        <v>1.847509E-2</v>
      </c>
      <c r="N43" s="2">
        <v>0</v>
      </c>
      <c r="O43" s="2">
        <v>0.54161809999999999</v>
      </c>
      <c r="P43" s="2">
        <v>0.37964792000000003</v>
      </c>
      <c r="Q43" s="2">
        <v>6.0258890000000002E-2</v>
      </c>
      <c r="R43" s="2">
        <v>0</v>
      </c>
      <c r="T43">
        <f t="shared" si="0"/>
        <v>0.3883829338989977</v>
      </c>
      <c r="U43">
        <f t="shared" si="1"/>
        <v>34</v>
      </c>
      <c r="V43" t="str">
        <f t="shared" si="2"/>
        <v>لوبیا</v>
      </c>
    </row>
    <row r="44" spans="2:22" x14ac:dyDescent="0.2">
      <c r="B44" t="s">
        <v>78</v>
      </c>
      <c r="C44" t="s">
        <v>79</v>
      </c>
      <c r="D44">
        <v>0.66093180961949016</v>
      </c>
      <c r="E44">
        <v>0.66666666666666663</v>
      </c>
      <c r="F44">
        <v>0.8928571428571429</v>
      </c>
      <c r="G44">
        <v>0</v>
      </c>
      <c r="H44">
        <v>0.91401984157502114</v>
      </c>
      <c r="I44">
        <v>0.8</v>
      </c>
      <c r="J44">
        <v>0.44206008583690987</v>
      </c>
      <c r="L44" s="2">
        <v>0</v>
      </c>
      <c r="M44" s="2">
        <v>1.847509E-2</v>
      </c>
      <c r="N44" s="2">
        <v>0</v>
      </c>
      <c r="O44" s="2">
        <v>0.54161809999999999</v>
      </c>
      <c r="P44" s="2">
        <v>0.37964792000000003</v>
      </c>
      <c r="Q44" s="2">
        <v>6.0258890000000002E-2</v>
      </c>
      <c r="R44" s="2">
        <v>0</v>
      </c>
      <c r="T44">
        <f t="shared" si="0"/>
        <v>0.407529570359353</v>
      </c>
      <c r="U44">
        <f t="shared" si="1"/>
        <v>25</v>
      </c>
      <c r="V44" t="str">
        <f t="shared" si="2"/>
        <v>ماش</v>
      </c>
    </row>
    <row r="45" spans="2:22" x14ac:dyDescent="0.2">
      <c r="B45" t="s">
        <v>80</v>
      </c>
      <c r="C45" t="s">
        <v>81</v>
      </c>
      <c r="D45">
        <v>9.5818158985307045E-2</v>
      </c>
      <c r="E45">
        <v>0.33333333333333331</v>
      </c>
      <c r="F45">
        <v>0.8214285714285714</v>
      </c>
      <c r="G45">
        <v>0.66666666666666663</v>
      </c>
      <c r="H45">
        <v>0.86518495731754208</v>
      </c>
      <c r="I45">
        <v>0.8</v>
      </c>
      <c r="J45">
        <v>5.5793991416309016E-2</v>
      </c>
      <c r="L45" s="2">
        <v>0</v>
      </c>
      <c r="M45" s="2">
        <v>1.847509E-2</v>
      </c>
      <c r="N45" s="2">
        <v>0</v>
      </c>
      <c r="O45" s="2">
        <v>0.54161809999999999</v>
      </c>
      <c r="P45" s="2">
        <v>0.37964792000000003</v>
      </c>
      <c r="Q45" s="2">
        <v>6.0258890000000002E-2</v>
      </c>
      <c r="R45" s="2">
        <v>0</v>
      </c>
      <c r="T45">
        <f t="shared" si="0"/>
        <v>0.74390987812756038</v>
      </c>
      <c r="U45">
        <f t="shared" si="1"/>
        <v>12</v>
      </c>
      <c r="V45" t="str">
        <f t="shared" si="2"/>
        <v>خیار</v>
      </c>
    </row>
    <row r="46" spans="2:22" x14ac:dyDescent="0.2">
      <c r="B46" t="s">
        <v>82</v>
      </c>
      <c r="C46" t="s">
        <v>83</v>
      </c>
      <c r="D46">
        <v>3.9306793921888739E-2</v>
      </c>
      <c r="E46">
        <v>0.33333333333333331</v>
      </c>
      <c r="F46">
        <v>0.8214285714285714</v>
      </c>
      <c r="G46">
        <v>0</v>
      </c>
      <c r="H46">
        <v>0.86518495731754208</v>
      </c>
      <c r="I46">
        <v>0.8</v>
      </c>
      <c r="J46">
        <v>1.7167381974248927E-2</v>
      </c>
      <c r="L46" s="2">
        <v>0</v>
      </c>
      <c r="M46" s="2">
        <v>1.847509E-2</v>
      </c>
      <c r="N46" s="2">
        <v>0</v>
      </c>
      <c r="O46" s="2">
        <v>0.54161809999999999</v>
      </c>
      <c r="P46" s="2">
        <v>0.37964792000000003</v>
      </c>
      <c r="Q46" s="2">
        <v>6.0258890000000002E-2</v>
      </c>
      <c r="R46" s="2">
        <v>0</v>
      </c>
      <c r="T46">
        <f t="shared" si="0"/>
        <v>0.38283114479422703</v>
      </c>
      <c r="U46">
        <f t="shared" si="1"/>
        <v>36</v>
      </c>
      <c r="V46" t="str">
        <f t="shared" si="2"/>
        <v>خربزه</v>
      </c>
    </row>
    <row r="47" spans="2:22" x14ac:dyDescent="0.2">
      <c r="B47" t="s">
        <v>84</v>
      </c>
      <c r="C47" t="s">
        <v>85</v>
      </c>
      <c r="D47">
        <v>9.5818158985307045E-2</v>
      </c>
      <c r="E47">
        <v>1</v>
      </c>
      <c r="F47">
        <v>0.8571428571428571</v>
      </c>
      <c r="G47">
        <v>0</v>
      </c>
      <c r="H47">
        <v>0.869030223794509</v>
      </c>
      <c r="I47">
        <v>0.8</v>
      </c>
      <c r="J47">
        <v>5.5793991416309016E-2</v>
      </c>
      <c r="L47" s="2">
        <v>0</v>
      </c>
      <c r="M47" s="2">
        <v>0</v>
      </c>
      <c r="N47" s="2">
        <v>0</v>
      </c>
      <c r="O47" s="2">
        <v>0.54161809999999999</v>
      </c>
      <c r="P47" s="2">
        <v>0.39812301000000005</v>
      </c>
      <c r="Q47" s="2">
        <v>6.0258890000000002E-2</v>
      </c>
      <c r="R47" s="2">
        <v>0</v>
      </c>
      <c r="T47">
        <f t="shared" si="0"/>
        <v>0.39418804047804357</v>
      </c>
      <c r="U47">
        <f t="shared" si="1"/>
        <v>31</v>
      </c>
      <c r="V47" t="str">
        <f t="shared" si="2"/>
        <v>انواع کدو</v>
      </c>
    </row>
    <row r="48" spans="2:22" x14ac:dyDescent="0.2">
      <c r="B48" t="s">
        <v>86</v>
      </c>
      <c r="C48" t="s">
        <v>87</v>
      </c>
      <c r="D48">
        <v>3.6795177696847925E-2</v>
      </c>
      <c r="E48">
        <v>0.33333333333333331</v>
      </c>
      <c r="F48">
        <v>0.8214285714285714</v>
      </c>
      <c r="G48">
        <v>0</v>
      </c>
      <c r="H48">
        <v>0.86518495731754208</v>
      </c>
      <c r="I48">
        <v>0.8</v>
      </c>
      <c r="J48">
        <v>1.5450643776824034E-2</v>
      </c>
      <c r="L48" s="2">
        <v>0</v>
      </c>
      <c r="M48" s="2">
        <v>1.847509E-2</v>
      </c>
      <c r="N48" s="2">
        <v>0</v>
      </c>
      <c r="O48" s="2">
        <v>0.54161809999999999</v>
      </c>
      <c r="P48" s="2">
        <v>0.37964792000000003</v>
      </c>
      <c r="Q48" s="2">
        <v>6.0258890000000002E-2</v>
      </c>
      <c r="R48" s="2">
        <v>0</v>
      </c>
      <c r="T48">
        <f t="shared" si="0"/>
        <v>0.38283114479422703</v>
      </c>
      <c r="U48">
        <f t="shared" si="1"/>
        <v>36</v>
      </c>
      <c r="V48" t="str">
        <f t="shared" si="2"/>
        <v>هندوانه</v>
      </c>
    </row>
    <row r="49" spans="2:22" x14ac:dyDescent="0.2">
      <c r="B49" t="s">
        <v>88</v>
      </c>
      <c r="C49" t="s">
        <v>89</v>
      </c>
      <c r="D49">
        <v>7.6981037297500943E-2</v>
      </c>
      <c r="E49">
        <v>0.33333333333333331</v>
      </c>
      <c r="F49">
        <v>0.8214285714285714</v>
      </c>
      <c r="G49">
        <v>0</v>
      </c>
      <c r="H49">
        <v>0.88825655617934318</v>
      </c>
      <c r="I49">
        <v>1</v>
      </c>
      <c r="J49">
        <v>4.2918454935622317E-2</v>
      </c>
      <c r="L49" s="2">
        <v>0</v>
      </c>
      <c r="M49" s="2">
        <v>1.847509E-2</v>
      </c>
      <c r="N49" s="2">
        <v>0</v>
      </c>
      <c r="O49" s="2">
        <v>0.54161809999999999</v>
      </c>
      <c r="P49" s="2">
        <v>0.43563299999999999</v>
      </c>
      <c r="Q49" s="2">
        <v>4.2738100000000723E-3</v>
      </c>
      <c r="R49" s="2">
        <v>0</v>
      </c>
      <c r="T49">
        <f t="shared" si="0"/>
        <v>0.39738604167140923</v>
      </c>
      <c r="U49">
        <f t="shared" si="1"/>
        <v>29</v>
      </c>
      <c r="V49" t="str">
        <f t="shared" si="2"/>
        <v>طالبی</v>
      </c>
    </row>
    <row r="50" spans="2:22" x14ac:dyDescent="0.2">
      <c r="B50" t="s">
        <v>90</v>
      </c>
      <c r="C50" t="s">
        <v>91</v>
      </c>
      <c r="D50">
        <v>0.10837624011051111</v>
      </c>
      <c r="E50">
        <v>0.33333333333333331</v>
      </c>
      <c r="F50">
        <v>0.8928571428571429</v>
      </c>
      <c r="G50">
        <v>0</v>
      </c>
      <c r="H50">
        <v>0.86518495731754208</v>
      </c>
      <c r="I50">
        <v>0.6</v>
      </c>
      <c r="J50">
        <v>6.4377682403433473E-2</v>
      </c>
      <c r="L50" s="2">
        <v>0</v>
      </c>
      <c r="M50" s="2">
        <v>1.847509E-2</v>
      </c>
      <c r="N50" s="2">
        <v>0</v>
      </c>
      <c r="O50" s="2">
        <v>0.54161809999999999</v>
      </c>
      <c r="P50" s="2">
        <v>0.37964792000000003</v>
      </c>
      <c r="Q50" s="2">
        <v>6.0258890000000002E-2</v>
      </c>
      <c r="R50" s="2">
        <v>0</v>
      </c>
      <c r="T50">
        <f t="shared" si="0"/>
        <v>0.37077936679422702</v>
      </c>
      <c r="U50">
        <f t="shared" si="1"/>
        <v>42</v>
      </c>
      <c r="V50" t="str">
        <f t="shared" si="2"/>
        <v>بادمجان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V50"/>
  <sheetViews>
    <sheetView topLeftCell="K1" zoomScale="70" zoomScaleNormal="70" workbookViewId="0">
      <selection activeCell="T4" sqref="T4:T50"/>
    </sheetView>
  </sheetViews>
  <sheetFormatPr defaultRowHeight="14.25" x14ac:dyDescent="0.2"/>
  <cols>
    <col min="20" max="20" width="11.5" bestFit="1" customWidth="1"/>
  </cols>
  <sheetData>
    <row r="4" spans="2:22" x14ac:dyDescent="0.2">
      <c r="L4" s="1" t="s">
        <v>92</v>
      </c>
      <c r="M4" s="1" t="s">
        <v>93</v>
      </c>
      <c r="N4" s="1" t="s">
        <v>94</v>
      </c>
      <c r="O4" s="1" t="s">
        <v>95</v>
      </c>
      <c r="P4" s="1" t="s">
        <v>96</v>
      </c>
      <c r="Q4" s="1" t="s">
        <v>97</v>
      </c>
      <c r="R4" s="1" t="s">
        <v>98</v>
      </c>
      <c r="T4" s="1" t="s">
        <v>99</v>
      </c>
    </row>
    <row r="5" spans="2:22" x14ac:dyDescent="0.2">
      <c r="B5" t="s">
        <v>0</v>
      </c>
      <c r="C5" t="s">
        <v>1</v>
      </c>
      <c r="D5">
        <v>5.8143915609694841E-2</v>
      </c>
      <c r="E5">
        <v>0.33333333333333331</v>
      </c>
      <c r="F5">
        <v>0.8392857142857143</v>
      </c>
      <c r="G5">
        <v>0</v>
      </c>
      <c r="H5">
        <v>0.94762747058371144</v>
      </c>
      <c r="I5">
        <v>0.4</v>
      </c>
      <c r="J5">
        <v>3.8626609442060089E-2</v>
      </c>
      <c r="L5" s="2">
        <v>0</v>
      </c>
      <c r="M5" s="2">
        <v>0</v>
      </c>
      <c r="N5" s="2">
        <v>9.7997000000000001E-2</v>
      </c>
      <c r="O5" s="2">
        <v>0.34464830000000002</v>
      </c>
      <c r="P5" s="2">
        <v>0</v>
      </c>
      <c r="Q5" s="2">
        <v>0.55735469999999998</v>
      </c>
      <c r="R5" s="2">
        <v>0</v>
      </c>
      <c r="T5">
        <f>D5*L5+E5*M5+F5*N5+G5*O5+H5*P5+I5*Q5+J5*R5</f>
        <v>0.30518936214285713</v>
      </c>
      <c r="U5">
        <f>RANK(T5,$T$5:$T$50)</f>
        <v>40</v>
      </c>
      <c r="V5" t="str">
        <f>C5</f>
        <v>باقلا تا زه</v>
      </c>
    </row>
    <row r="6" spans="2:22" x14ac:dyDescent="0.2">
      <c r="B6" t="s">
        <v>2</v>
      </c>
      <c r="C6" t="s">
        <v>3</v>
      </c>
      <c r="D6">
        <v>9.5818158985307045E-2</v>
      </c>
      <c r="E6">
        <v>0.33333333333333331</v>
      </c>
      <c r="F6">
        <v>0.875</v>
      </c>
      <c r="G6">
        <v>0</v>
      </c>
      <c r="H6">
        <v>0.91778820272244865</v>
      </c>
      <c r="I6">
        <v>0.8</v>
      </c>
      <c r="J6">
        <v>5.5793991416309016E-2</v>
      </c>
      <c r="L6" s="2">
        <v>0</v>
      </c>
      <c r="M6" s="2">
        <v>0</v>
      </c>
      <c r="N6" s="2">
        <v>9.7997000000000001E-2</v>
      </c>
      <c r="O6" s="2">
        <v>0.34464830000000002</v>
      </c>
      <c r="P6" s="2">
        <v>0</v>
      </c>
      <c r="Q6" s="2">
        <v>0.55735469999999998</v>
      </c>
      <c r="R6" s="2">
        <v>0</v>
      </c>
      <c r="T6">
        <f t="shared" ref="T6:T50" si="0">D6*L6+E6*M6+F6*N6+G6*O6+H6*P6+I6*Q6+J6*R6</f>
        <v>0.53163113500000003</v>
      </c>
      <c r="U6">
        <f t="shared" ref="U6:U50" si="1">RANK(T6,$T$5:$T$50)</f>
        <v>23</v>
      </c>
      <c r="V6" t="str">
        <f t="shared" ref="V6:V50" si="2">C6</f>
        <v>پیاز</v>
      </c>
    </row>
    <row r="7" spans="2:22" x14ac:dyDescent="0.2">
      <c r="B7" t="s">
        <v>4</v>
      </c>
      <c r="C7" t="s">
        <v>5</v>
      </c>
      <c r="D7">
        <v>7.0701996734898909E-2</v>
      </c>
      <c r="E7">
        <v>0</v>
      </c>
      <c r="F7">
        <v>0.8571428571428571</v>
      </c>
      <c r="G7">
        <v>0</v>
      </c>
      <c r="H7">
        <v>0.82288702607090669</v>
      </c>
      <c r="I7">
        <v>0.8</v>
      </c>
      <c r="J7">
        <v>3.8626609442060089E-2</v>
      </c>
      <c r="L7" s="2">
        <v>0</v>
      </c>
      <c r="M7" s="2">
        <v>0</v>
      </c>
      <c r="N7" s="2">
        <v>9.7997000000000001E-2</v>
      </c>
      <c r="O7" s="2">
        <v>0.34464830000000002</v>
      </c>
      <c r="P7" s="2">
        <v>0</v>
      </c>
      <c r="Q7" s="2">
        <v>0.55735469999999998</v>
      </c>
      <c r="R7" s="2">
        <v>0</v>
      </c>
      <c r="T7">
        <f t="shared" si="0"/>
        <v>0.52988118857142863</v>
      </c>
      <c r="U7">
        <f t="shared" si="1"/>
        <v>24</v>
      </c>
      <c r="V7" t="str">
        <f t="shared" si="2"/>
        <v>گوجه فرنگی</v>
      </c>
    </row>
    <row r="8" spans="2:22" x14ac:dyDescent="0.2">
      <c r="B8" t="s">
        <v>6</v>
      </c>
      <c r="C8" t="s">
        <v>7</v>
      </c>
      <c r="D8">
        <v>4.5585834484490773E-2</v>
      </c>
      <c r="E8">
        <v>0.66666666666666663</v>
      </c>
      <c r="F8">
        <v>0.9285714285714286</v>
      </c>
      <c r="G8">
        <v>0.33333333333333331</v>
      </c>
      <c r="H8">
        <v>0.88748750288394984</v>
      </c>
      <c r="I8">
        <v>0.2</v>
      </c>
      <c r="J8">
        <v>2.1459227467811159E-2</v>
      </c>
      <c r="L8" s="2">
        <v>0</v>
      </c>
      <c r="M8" s="2">
        <v>0</v>
      </c>
      <c r="N8" s="2">
        <v>9.7997000000000001E-2</v>
      </c>
      <c r="O8" s="2">
        <v>0</v>
      </c>
      <c r="P8" s="2">
        <v>0</v>
      </c>
      <c r="Q8" s="2">
        <v>0.902003</v>
      </c>
      <c r="R8" s="2">
        <v>0</v>
      </c>
      <c r="T8">
        <f t="shared" si="0"/>
        <v>0.2713978142857143</v>
      </c>
      <c r="U8">
        <f t="shared" si="1"/>
        <v>42</v>
      </c>
      <c r="V8" t="str">
        <f t="shared" si="2"/>
        <v>فلفل قرمز</v>
      </c>
    </row>
    <row r="9" spans="2:22" x14ac:dyDescent="0.2">
      <c r="B9" t="s">
        <v>8</v>
      </c>
      <c r="C9" t="s">
        <v>9</v>
      </c>
      <c r="D9">
        <v>9.5818158985307045E-2</v>
      </c>
      <c r="E9">
        <v>0.33333333333333331</v>
      </c>
      <c r="F9">
        <v>0.8571428571428571</v>
      </c>
      <c r="G9">
        <v>0</v>
      </c>
      <c r="H9">
        <v>0.77674382834730449</v>
      </c>
      <c r="I9">
        <v>0.4</v>
      </c>
      <c r="J9">
        <v>5.5793991416309016E-2</v>
      </c>
      <c r="L9" s="2">
        <v>0</v>
      </c>
      <c r="M9" s="2">
        <v>0</v>
      </c>
      <c r="N9" s="2">
        <v>9.7997000000000001E-2</v>
      </c>
      <c r="O9" s="2">
        <v>0.34464830000000002</v>
      </c>
      <c r="P9" s="2">
        <v>0</v>
      </c>
      <c r="Q9" s="2">
        <v>0.55735469999999998</v>
      </c>
      <c r="R9" s="2">
        <v>0</v>
      </c>
      <c r="T9">
        <f t="shared" si="0"/>
        <v>0.30693930857142859</v>
      </c>
      <c r="U9">
        <f t="shared" si="1"/>
        <v>39</v>
      </c>
      <c r="V9" t="str">
        <f t="shared" si="2"/>
        <v>سبزیجات برگی</v>
      </c>
    </row>
    <row r="10" spans="2:22" x14ac:dyDescent="0.2">
      <c r="B10" t="s">
        <v>10</v>
      </c>
      <c r="C10" t="s">
        <v>11</v>
      </c>
      <c r="D10">
        <v>0.3093055381137762</v>
      </c>
      <c r="E10">
        <v>0.66666666666666663</v>
      </c>
      <c r="F10">
        <v>0.8214285714285714</v>
      </c>
      <c r="G10">
        <v>0.33333333333333331</v>
      </c>
      <c r="H10">
        <v>0.89533184649696229</v>
      </c>
      <c r="I10">
        <v>0.6</v>
      </c>
      <c r="J10">
        <v>8.5836909871244635E-3</v>
      </c>
      <c r="L10" s="2">
        <v>0</v>
      </c>
      <c r="M10" s="2">
        <v>0</v>
      </c>
      <c r="N10" s="2">
        <v>9.7997000000000001E-2</v>
      </c>
      <c r="O10" s="2">
        <v>0.34464830000000002</v>
      </c>
      <c r="P10" s="2">
        <v>0</v>
      </c>
      <c r="Q10" s="2">
        <v>0.55735469999999998</v>
      </c>
      <c r="R10" s="2">
        <v>0</v>
      </c>
      <c r="T10">
        <f t="shared" si="0"/>
        <v>0.52979312238095244</v>
      </c>
      <c r="U10">
        <f t="shared" si="1"/>
        <v>26</v>
      </c>
      <c r="V10" t="str">
        <f t="shared" si="2"/>
        <v>سبزیجات غدهای</v>
      </c>
    </row>
    <row r="11" spans="2:22" x14ac:dyDescent="0.2">
      <c r="B11" t="s">
        <v>12</v>
      </c>
      <c r="C11" t="s">
        <v>13</v>
      </c>
      <c r="D11">
        <v>5.8143915609694841E-2</v>
      </c>
      <c r="E11">
        <v>0.66666666666666663</v>
      </c>
      <c r="F11">
        <v>0.8928571428571429</v>
      </c>
      <c r="G11">
        <v>1</v>
      </c>
      <c r="H11">
        <v>0.91401984157502114</v>
      </c>
      <c r="I11">
        <v>0.8</v>
      </c>
      <c r="J11">
        <v>3.0042918454935622E-2</v>
      </c>
      <c r="L11" s="2">
        <v>0</v>
      </c>
      <c r="M11" s="2">
        <v>0</v>
      </c>
      <c r="N11" s="2">
        <v>9.7997000000000001E-2</v>
      </c>
      <c r="O11" s="2">
        <v>0</v>
      </c>
      <c r="P11" s="2">
        <v>0</v>
      </c>
      <c r="Q11" s="2">
        <v>0.902003</v>
      </c>
      <c r="R11" s="2">
        <v>0</v>
      </c>
      <c r="T11">
        <f t="shared" si="0"/>
        <v>0.80909972142857156</v>
      </c>
      <c r="U11">
        <f t="shared" si="1"/>
        <v>2</v>
      </c>
      <c r="V11" t="str">
        <f t="shared" si="2"/>
        <v>سیب زمینی</v>
      </c>
    </row>
    <row r="12" spans="2:22" x14ac:dyDescent="0.2">
      <c r="B12" t="s">
        <v>14</v>
      </c>
      <c r="C12" t="s">
        <v>15</v>
      </c>
      <c r="D12">
        <v>0.40977018711540875</v>
      </c>
      <c r="E12">
        <v>0.66666666666666663</v>
      </c>
      <c r="F12">
        <v>0.9107142857142857</v>
      </c>
      <c r="G12">
        <v>0</v>
      </c>
      <c r="H12">
        <v>0.95477966623086985</v>
      </c>
      <c r="I12">
        <v>0.2</v>
      </c>
      <c r="J12">
        <v>0.27038626609442062</v>
      </c>
      <c r="L12" s="2">
        <v>0</v>
      </c>
      <c r="M12" s="2">
        <v>0</v>
      </c>
      <c r="N12" s="2">
        <v>9.7997000000000001E-2</v>
      </c>
      <c r="O12" s="2">
        <v>0.34464830000000002</v>
      </c>
      <c r="P12" s="2">
        <v>0</v>
      </c>
      <c r="Q12" s="2">
        <v>0.55735469999999998</v>
      </c>
      <c r="R12" s="2">
        <v>0</v>
      </c>
      <c r="T12">
        <f t="shared" si="0"/>
        <v>0.20071820785714287</v>
      </c>
      <c r="U12">
        <f t="shared" si="1"/>
        <v>43</v>
      </c>
      <c r="V12" t="str">
        <f t="shared" si="2"/>
        <v>سیر خشک</v>
      </c>
    </row>
    <row r="13" spans="2:22" x14ac:dyDescent="0.2">
      <c r="B13" t="s">
        <v>16</v>
      </c>
      <c r="C13" t="s">
        <v>17</v>
      </c>
      <c r="D13">
        <v>0.56046716061785762</v>
      </c>
      <c r="E13">
        <v>0.66666666666666663</v>
      </c>
      <c r="F13">
        <v>0.9464285714285714</v>
      </c>
      <c r="G13">
        <v>0</v>
      </c>
      <c r="H13">
        <v>0.7575174959624702</v>
      </c>
      <c r="I13">
        <v>1</v>
      </c>
      <c r="J13">
        <v>0.37339055793991416</v>
      </c>
      <c r="L13" s="2">
        <v>0</v>
      </c>
      <c r="M13" s="2">
        <v>0</v>
      </c>
      <c r="N13" s="2">
        <v>0.40919929999999999</v>
      </c>
      <c r="O13" s="2">
        <v>0.34464830000000002</v>
      </c>
      <c r="P13" s="2">
        <v>0</v>
      </c>
      <c r="Q13" s="2">
        <v>0.24615239999999999</v>
      </c>
      <c r="R13" s="2">
        <v>0</v>
      </c>
      <c r="T13">
        <f t="shared" si="0"/>
        <v>0.63343030892857133</v>
      </c>
      <c r="U13">
        <f t="shared" si="1"/>
        <v>7</v>
      </c>
      <c r="V13" t="str">
        <f t="shared" si="2"/>
        <v>سنگلک</v>
      </c>
    </row>
    <row r="14" spans="2:22" x14ac:dyDescent="0.2">
      <c r="B14" t="s">
        <v>18</v>
      </c>
      <c r="C14" t="s">
        <v>19</v>
      </c>
      <c r="D14">
        <v>6.4422956172296875E-2</v>
      </c>
      <c r="E14">
        <v>0.66666666666666663</v>
      </c>
      <c r="F14">
        <v>0.7857142857142857</v>
      </c>
      <c r="G14">
        <v>0.66666666666666663</v>
      </c>
      <c r="H14">
        <v>0.73060063062370217</v>
      </c>
      <c r="I14">
        <v>0</v>
      </c>
      <c r="J14">
        <v>3.4334763948497854E-2</v>
      </c>
      <c r="L14" s="2">
        <v>0</v>
      </c>
      <c r="M14" s="2">
        <v>0</v>
      </c>
      <c r="N14" s="2">
        <v>9.7997000000000001E-2</v>
      </c>
      <c r="O14" s="2">
        <v>0</v>
      </c>
      <c r="P14" s="2">
        <v>0</v>
      </c>
      <c r="Q14" s="2">
        <v>0.902003</v>
      </c>
      <c r="R14" s="2">
        <v>0</v>
      </c>
      <c r="T14">
        <f t="shared" si="0"/>
        <v>7.6997642857142862E-2</v>
      </c>
      <c r="U14">
        <f t="shared" si="1"/>
        <v>45</v>
      </c>
      <c r="V14" t="str">
        <f t="shared" si="2"/>
        <v>شبدر</v>
      </c>
    </row>
    <row r="15" spans="2:22" x14ac:dyDescent="0.2">
      <c r="B15" t="s">
        <v>20</v>
      </c>
      <c r="C15" t="s">
        <v>21</v>
      </c>
      <c r="D15">
        <v>5.1864875047092807E-2</v>
      </c>
      <c r="E15">
        <v>1</v>
      </c>
      <c r="F15">
        <v>0.875</v>
      </c>
      <c r="G15">
        <v>0.66666666666666663</v>
      </c>
      <c r="H15">
        <v>0.97592863185418754</v>
      </c>
      <c r="I15">
        <v>1</v>
      </c>
      <c r="J15">
        <v>2.575107296137339E-2</v>
      </c>
      <c r="L15" s="2">
        <v>0</v>
      </c>
      <c r="M15" s="2">
        <v>0</v>
      </c>
      <c r="N15" s="2">
        <v>0.40919929999999999</v>
      </c>
      <c r="O15" s="2">
        <v>0.34464830000000002</v>
      </c>
      <c r="P15" s="2">
        <v>0</v>
      </c>
      <c r="Q15" s="2">
        <v>0.24615239999999999</v>
      </c>
      <c r="R15" s="2">
        <v>0</v>
      </c>
      <c r="T15">
        <f t="shared" si="0"/>
        <v>0.83396732083333336</v>
      </c>
      <c r="U15">
        <f t="shared" si="1"/>
        <v>1</v>
      </c>
      <c r="V15" t="str">
        <f t="shared" si="2"/>
        <v>شلغم وهویج علوفه ای</v>
      </c>
    </row>
    <row r="16" spans="2:22" x14ac:dyDescent="0.2">
      <c r="B16" t="s">
        <v>22</v>
      </c>
      <c r="C16" t="s">
        <v>23</v>
      </c>
      <c r="D16">
        <v>7.0701996734898909E-2</v>
      </c>
      <c r="E16">
        <v>1</v>
      </c>
      <c r="F16">
        <v>0.9107142857142857</v>
      </c>
      <c r="G16">
        <v>0</v>
      </c>
      <c r="H16">
        <v>0.91517342151811121</v>
      </c>
      <c r="I16">
        <v>1</v>
      </c>
      <c r="J16">
        <v>3.8626609442060089E-2</v>
      </c>
      <c r="L16" s="2">
        <v>0</v>
      </c>
      <c r="M16" s="2">
        <v>0</v>
      </c>
      <c r="N16" s="2">
        <v>0.40919929999999999</v>
      </c>
      <c r="O16" s="2">
        <v>0.34464830000000002</v>
      </c>
      <c r="P16" s="2">
        <v>0</v>
      </c>
      <c r="Q16" s="2">
        <v>0.24615239999999999</v>
      </c>
      <c r="R16" s="2">
        <v>0</v>
      </c>
      <c r="T16">
        <f t="shared" si="0"/>
        <v>0.61881604821428571</v>
      </c>
      <c r="U16">
        <f t="shared" si="1"/>
        <v>9</v>
      </c>
      <c r="V16" s="4" t="str">
        <f t="shared" si="2"/>
        <v>ارزن</v>
      </c>
    </row>
    <row r="17" spans="2:22" x14ac:dyDescent="0.2">
      <c r="B17" t="s">
        <v>24</v>
      </c>
      <c r="C17" t="s">
        <v>25</v>
      </c>
      <c r="D17">
        <v>7.5097325128720332E-2</v>
      </c>
      <c r="E17">
        <v>1</v>
      </c>
      <c r="F17">
        <v>0.7857142857142857</v>
      </c>
      <c r="G17">
        <v>0.66666666666666663</v>
      </c>
      <c r="H17">
        <v>0.9628547258325002</v>
      </c>
      <c r="I17">
        <v>0.6</v>
      </c>
      <c r="J17">
        <v>4.1373390557939912E-2</v>
      </c>
      <c r="L17" s="2">
        <v>0</v>
      </c>
      <c r="M17" s="2">
        <v>0</v>
      </c>
      <c r="N17" s="2">
        <v>9.7997000000000001E-2</v>
      </c>
      <c r="O17" s="2">
        <v>0</v>
      </c>
      <c r="P17" s="2">
        <v>0</v>
      </c>
      <c r="Q17" s="2">
        <v>0.902003</v>
      </c>
      <c r="R17" s="2">
        <v>0</v>
      </c>
      <c r="T17">
        <f t="shared" si="0"/>
        <v>0.61819944285714279</v>
      </c>
      <c r="U17">
        <f t="shared" si="1"/>
        <v>11</v>
      </c>
      <c r="V17" s="4" t="str">
        <f t="shared" si="2"/>
        <v>خصیل (جو و ارزن علوفه ای)</v>
      </c>
    </row>
    <row r="18" spans="2:22" x14ac:dyDescent="0.2">
      <c r="B18" t="s">
        <v>26</v>
      </c>
      <c r="C18" t="s">
        <v>27</v>
      </c>
      <c r="D18">
        <v>0</v>
      </c>
      <c r="E18">
        <v>1</v>
      </c>
      <c r="F18">
        <v>0.875</v>
      </c>
      <c r="G18">
        <v>0.66666666666666663</v>
      </c>
      <c r="H18">
        <v>0.96669999230946702</v>
      </c>
      <c r="I18">
        <v>0.8</v>
      </c>
      <c r="J18">
        <v>1.8884120171673818E-2</v>
      </c>
      <c r="L18" s="2">
        <v>0</v>
      </c>
      <c r="M18" s="2">
        <v>0</v>
      </c>
      <c r="N18" s="2">
        <v>9.7997000000000001E-2</v>
      </c>
      <c r="O18" s="2">
        <v>0.34464830000000002</v>
      </c>
      <c r="P18" s="2">
        <v>0</v>
      </c>
      <c r="Q18" s="2">
        <v>0.55735469999999998</v>
      </c>
      <c r="R18" s="2">
        <v>0</v>
      </c>
      <c r="T18">
        <f t="shared" si="0"/>
        <v>0.7613966683333333</v>
      </c>
      <c r="U18">
        <f t="shared" si="1"/>
        <v>3</v>
      </c>
      <c r="V18" t="str">
        <f t="shared" si="2"/>
        <v>چغندر علوفه ای</v>
      </c>
    </row>
    <row r="19" spans="2:22" x14ac:dyDescent="0.2">
      <c r="B19" t="s">
        <v>28</v>
      </c>
      <c r="C19" t="s">
        <v>29</v>
      </c>
      <c r="D19">
        <v>1.4190631671480597E-2</v>
      </c>
      <c r="E19">
        <v>1</v>
      </c>
      <c r="F19">
        <v>0.7678571428571429</v>
      </c>
      <c r="G19">
        <v>0.66666666666666663</v>
      </c>
      <c r="H19">
        <v>0.91824963469968468</v>
      </c>
      <c r="I19">
        <v>0.6</v>
      </c>
      <c r="J19">
        <v>0</v>
      </c>
      <c r="L19" s="2">
        <v>0</v>
      </c>
      <c r="M19" s="2">
        <v>0</v>
      </c>
      <c r="N19" s="2">
        <v>9.7997000000000001E-2</v>
      </c>
      <c r="O19" s="2">
        <v>0</v>
      </c>
      <c r="P19" s="2">
        <v>0</v>
      </c>
      <c r="Q19" s="2">
        <v>0.902003</v>
      </c>
      <c r="R19" s="2">
        <v>0</v>
      </c>
      <c r="T19">
        <f t="shared" si="0"/>
        <v>0.61644949642857139</v>
      </c>
      <c r="U19">
        <f t="shared" si="1"/>
        <v>12</v>
      </c>
      <c r="V19" t="str">
        <f t="shared" si="2"/>
        <v>ذرت علوفه ای</v>
      </c>
    </row>
    <row r="20" spans="2:22" x14ac:dyDescent="0.2">
      <c r="B20" t="s">
        <v>30</v>
      </c>
      <c r="C20" t="s">
        <v>31</v>
      </c>
      <c r="D20">
        <v>1.4190631671480597E-2</v>
      </c>
      <c r="E20">
        <v>0.33333333333333331</v>
      </c>
      <c r="F20">
        <v>0.7678571428571429</v>
      </c>
      <c r="G20">
        <v>0.66666666666666663</v>
      </c>
      <c r="H20">
        <v>0.91517342151811121</v>
      </c>
      <c r="I20">
        <v>0.6</v>
      </c>
      <c r="J20">
        <v>0</v>
      </c>
      <c r="L20" s="2">
        <v>0</v>
      </c>
      <c r="M20" s="2">
        <v>0</v>
      </c>
      <c r="N20" s="2">
        <v>9.7997000000000001E-2</v>
      </c>
      <c r="O20" s="2">
        <v>0</v>
      </c>
      <c r="P20" s="2">
        <v>0</v>
      </c>
      <c r="Q20" s="2">
        <v>0.902003</v>
      </c>
      <c r="R20" s="2">
        <v>0</v>
      </c>
      <c r="T20">
        <f t="shared" si="0"/>
        <v>0.61644949642857139</v>
      </c>
      <c r="U20">
        <f t="shared" si="1"/>
        <v>12</v>
      </c>
      <c r="V20" s="4" t="str">
        <f t="shared" si="2"/>
        <v>ذرت خوشه ای (سورگم (</v>
      </c>
    </row>
    <row r="21" spans="2:22" x14ac:dyDescent="0.2">
      <c r="B21" t="s">
        <v>32</v>
      </c>
      <c r="C21" t="s">
        <v>33</v>
      </c>
      <c r="D21">
        <v>7.0701996734898909E-2</v>
      </c>
      <c r="E21">
        <v>1</v>
      </c>
      <c r="F21">
        <v>0</v>
      </c>
      <c r="G21">
        <v>0.66666666666666663</v>
      </c>
      <c r="H21">
        <v>0</v>
      </c>
      <c r="I21">
        <v>0.8</v>
      </c>
      <c r="J21">
        <v>3.8626609442060089E-2</v>
      </c>
      <c r="L21" s="2">
        <v>0</v>
      </c>
      <c r="M21" s="2">
        <v>0</v>
      </c>
      <c r="N21" s="2">
        <v>0.40919929999999999</v>
      </c>
      <c r="O21" s="2">
        <v>0.34464830000000002</v>
      </c>
      <c r="P21" s="2">
        <v>0</v>
      </c>
      <c r="Q21" s="2">
        <v>0.24615239999999999</v>
      </c>
      <c r="R21" s="2">
        <v>0</v>
      </c>
      <c r="T21">
        <f t="shared" si="0"/>
        <v>0.42668745333333336</v>
      </c>
      <c r="U21">
        <f t="shared" si="1"/>
        <v>33</v>
      </c>
      <c r="V21" t="str">
        <f t="shared" si="2"/>
        <v>یونجه</v>
      </c>
    </row>
    <row r="22" spans="2:22" x14ac:dyDescent="0.2">
      <c r="B22" t="s">
        <v>34</v>
      </c>
      <c r="C22" t="s">
        <v>35</v>
      </c>
      <c r="D22">
        <v>6.8190380509858095E-2</v>
      </c>
      <c r="E22">
        <v>0.33333333333333331</v>
      </c>
      <c r="F22">
        <v>0.7678571428571429</v>
      </c>
      <c r="G22">
        <v>0.66666666666666663</v>
      </c>
      <c r="H22">
        <v>0.91517342151811121</v>
      </c>
      <c r="I22">
        <v>0.6</v>
      </c>
      <c r="J22">
        <v>3.6909871244635191E-2</v>
      </c>
      <c r="L22" s="2">
        <v>0</v>
      </c>
      <c r="M22" s="2">
        <v>0</v>
      </c>
      <c r="N22" s="2">
        <v>9.7997000000000001E-2</v>
      </c>
      <c r="O22" s="2">
        <v>0</v>
      </c>
      <c r="P22" s="2">
        <v>0</v>
      </c>
      <c r="Q22" s="2">
        <v>0.902003</v>
      </c>
      <c r="R22" s="2">
        <v>0</v>
      </c>
      <c r="T22">
        <f t="shared" si="0"/>
        <v>0.61644949642857139</v>
      </c>
      <c r="U22">
        <f t="shared" si="1"/>
        <v>12</v>
      </c>
      <c r="V22" t="str">
        <f t="shared" si="2"/>
        <v>ذرت بذری</v>
      </c>
    </row>
    <row r="23" spans="2:22" x14ac:dyDescent="0.2">
      <c r="B23" t="s">
        <v>36</v>
      </c>
      <c r="C23" t="s">
        <v>37</v>
      </c>
      <c r="D23">
        <v>0.74883837749591864</v>
      </c>
      <c r="E23">
        <v>0.66666666666666663</v>
      </c>
      <c r="F23">
        <v>0.9821428571428571</v>
      </c>
      <c r="G23">
        <v>0</v>
      </c>
      <c r="H23">
        <v>0.98515727139890796</v>
      </c>
      <c r="I23">
        <v>0.8</v>
      </c>
      <c r="J23">
        <v>0.50214592274678116</v>
      </c>
      <c r="L23" s="2">
        <v>0</v>
      </c>
      <c r="M23" s="2">
        <v>0</v>
      </c>
      <c r="N23" s="2">
        <v>9.7997000000000001E-2</v>
      </c>
      <c r="O23" s="2">
        <v>0.34464830000000002</v>
      </c>
      <c r="P23" s="2">
        <v>0</v>
      </c>
      <c r="Q23" s="2">
        <v>0.55735469999999998</v>
      </c>
      <c r="R23" s="2">
        <v>0</v>
      </c>
      <c r="T23">
        <f t="shared" si="0"/>
        <v>0.54213081357142856</v>
      </c>
      <c r="U23">
        <f t="shared" si="1"/>
        <v>18</v>
      </c>
      <c r="V23" s="4" t="str">
        <f t="shared" si="2"/>
        <v>خاکشیر</v>
      </c>
    </row>
    <row r="24" spans="2:22" x14ac:dyDescent="0.2">
      <c r="B24" t="s">
        <v>38</v>
      </c>
      <c r="C24" t="s">
        <v>39</v>
      </c>
      <c r="D24">
        <v>5.1864875047092807E-2</v>
      </c>
      <c r="E24">
        <v>0.33333333333333331</v>
      </c>
      <c r="F24">
        <v>0.9285714285714286</v>
      </c>
      <c r="G24">
        <v>0</v>
      </c>
      <c r="H24">
        <v>0.95516419287856646</v>
      </c>
      <c r="I24">
        <v>0.8</v>
      </c>
      <c r="J24">
        <v>2.575107296137339E-2</v>
      </c>
      <c r="L24" s="2">
        <v>0</v>
      </c>
      <c r="M24" s="2">
        <v>0</v>
      </c>
      <c r="N24" s="2">
        <v>9.7997000000000001E-2</v>
      </c>
      <c r="O24" s="2">
        <v>0.34464830000000002</v>
      </c>
      <c r="P24" s="2">
        <v>0</v>
      </c>
      <c r="Q24" s="2">
        <v>0.55735469999999998</v>
      </c>
      <c r="R24" s="2">
        <v>0</v>
      </c>
      <c r="T24">
        <f t="shared" si="0"/>
        <v>0.53688097428571435</v>
      </c>
      <c r="U24">
        <f t="shared" si="1"/>
        <v>21</v>
      </c>
      <c r="V24" t="str">
        <f t="shared" si="2"/>
        <v>هندوانه بذری</v>
      </c>
    </row>
    <row r="25" spans="2:22" x14ac:dyDescent="0.2">
      <c r="B25" t="s">
        <v>40</v>
      </c>
      <c r="C25" t="s">
        <v>41</v>
      </c>
      <c r="D25">
        <v>0.42232826824061281</v>
      </c>
      <c r="E25">
        <v>0.66666666666666663</v>
      </c>
      <c r="F25">
        <v>0.9464285714285714</v>
      </c>
      <c r="G25">
        <v>0</v>
      </c>
      <c r="H25">
        <v>0.91824963469968468</v>
      </c>
      <c r="I25">
        <v>0.6</v>
      </c>
      <c r="J25">
        <v>0.27896995708154504</v>
      </c>
      <c r="L25" s="2">
        <v>0</v>
      </c>
      <c r="M25" s="2">
        <v>0</v>
      </c>
      <c r="N25" s="2">
        <v>9.7997000000000001E-2</v>
      </c>
      <c r="O25" s="2">
        <v>0.34464830000000002</v>
      </c>
      <c r="P25" s="2">
        <v>0</v>
      </c>
      <c r="Q25" s="2">
        <v>0.55735469999999998</v>
      </c>
      <c r="R25" s="2">
        <v>0</v>
      </c>
      <c r="T25">
        <f t="shared" si="0"/>
        <v>0.42715998071428574</v>
      </c>
      <c r="U25">
        <f t="shared" si="1"/>
        <v>32</v>
      </c>
      <c r="V25" t="str">
        <f t="shared" si="2"/>
        <v>افتا بگردان</v>
      </c>
    </row>
    <row r="26" spans="2:22" x14ac:dyDescent="0.2">
      <c r="B26" t="s">
        <v>42</v>
      </c>
      <c r="C26" t="s">
        <v>43</v>
      </c>
      <c r="D26">
        <v>0.3093055381137762</v>
      </c>
      <c r="E26">
        <v>0.66666666666666663</v>
      </c>
      <c r="F26">
        <v>0.9642857142857143</v>
      </c>
      <c r="G26">
        <v>0</v>
      </c>
      <c r="H26">
        <v>0.90363762208721066</v>
      </c>
      <c r="I26">
        <v>0.4</v>
      </c>
      <c r="J26">
        <v>0.20171673819742489</v>
      </c>
      <c r="L26" s="2">
        <v>0</v>
      </c>
      <c r="M26" s="2">
        <v>0</v>
      </c>
      <c r="N26" s="2">
        <v>9.7997000000000001E-2</v>
      </c>
      <c r="O26" s="2">
        <v>0.34464830000000002</v>
      </c>
      <c r="P26" s="2">
        <v>0</v>
      </c>
      <c r="Q26" s="2">
        <v>0.55735469999999998</v>
      </c>
      <c r="R26" s="2">
        <v>0</v>
      </c>
      <c r="T26">
        <f t="shared" si="0"/>
        <v>0.31743898714285712</v>
      </c>
      <c r="U26">
        <f t="shared" si="1"/>
        <v>38</v>
      </c>
      <c r="V26" t="str">
        <f t="shared" si="2"/>
        <v>جارو</v>
      </c>
    </row>
    <row r="27" spans="2:22" x14ac:dyDescent="0.2">
      <c r="B27" t="s">
        <v>44</v>
      </c>
      <c r="C27" t="s">
        <v>45</v>
      </c>
      <c r="D27">
        <v>5.1864875047092807E-2</v>
      </c>
      <c r="E27">
        <v>0.33333333333333331</v>
      </c>
      <c r="F27">
        <v>0.9285714285714286</v>
      </c>
      <c r="G27">
        <v>0</v>
      </c>
      <c r="H27">
        <v>0.87287549027147582</v>
      </c>
      <c r="I27">
        <v>0.6</v>
      </c>
      <c r="J27">
        <v>0.58798283261802575</v>
      </c>
      <c r="L27" s="2">
        <v>0</v>
      </c>
      <c r="M27" s="2">
        <v>0</v>
      </c>
      <c r="N27" s="2">
        <v>9.7997000000000001E-2</v>
      </c>
      <c r="O27" s="2">
        <v>0.34464830000000002</v>
      </c>
      <c r="P27" s="2">
        <v>0</v>
      </c>
      <c r="Q27" s="2">
        <v>0.55735469999999998</v>
      </c>
      <c r="R27" s="2">
        <v>0</v>
      </c>
      <c r="T27">
        <f t="shared" si="0"/>
        <v>0.42541003428571428</v>
      </c>
      <c r="U27">
        <f t="shared" si="1"/>
        <v>34</v>
      </c>
      <c r="V27" t="str">
        <f t="shared" si="2"/>
        <v>کدو بذری</v>
      </c>
    </row>
    <row r="28" spans="2:22" x14ac:dyDescent="0.2">
      <c r="B28" t="s">
        <v>46</v>
      </c>
      <c r="C28" t="s">
        <v>47</v>
      </c>
      <c r="D28">
        <v>7.4469421072460129E-2</v>
      </c>
      <c r="E28">
        <v>0.66666666666666663</v>
      </c>
      <c r="F28">
        <v>0.8214285714285714</v>
      </c>
      <c r="G28">
        <v>0.66666666666666663</v>
      </c>
      <c r="H28">
        <v>0.95516419287856646</v>
      </c>
      <c r="I28">
        <v>0.4</v>
      </c>
      <c r="J28">
        <v>4.1201716738197426E-2</v>
      </c>
      <c r="L28" s="2">
        <v>0</v>
      </c>
      <c r="M28" s="2">
        <v>0</v>
      </c>
      <c r="N28" s="2">
        <v>9.7997000000000001E-2</v>
      </c>
      <c r="O28" s="2">
        <v>0</v>
      </c>
      <c r="P28" s="2">
        <v>0</v>
      </c>
      <c r="Q28" s="2">
        <v>0.902003</v>
      </c>
      <c r="R28" s="2">
        <v>0</v>
      </c>
      <c r="T28">
        <f t="shared" si="0"/>
        <v>0.44129873571428574</v>
      </c>
      <c r="U28">
        <f t="shared" si="1"/>
        <v>30</v>
      </c>
      <c r="V28" t="str">
        <f t="shared" si="2"/>
        <v>جو</v>
      </c>
    </row>
    <row r="29" spans="2:22" x14ac:dyDescent="0.2">
      <c r="B29" t="s">
        <v>48</v>
      </c>
      <c r="C29" t="s">
        <v>49</v>
      </c>
      <c r="D29">
        <v>6.8190380509858095E-2</v>
      </c>
      <c r="E29">
        <v>0.66666666666666663</v>
      </c>
      <c r="F29">
        <v>0.7678571428571429</v>
      </c>
      <c r="G29">
        <v>0.66666666666666663</v>
      </c>
      <c r="H29">
        <v>0.91517342151811121</v>
      </c>
      <c r="I29">
        <v>0.6</v>
      </c>
      <c r="J29">
        <v>3.6909871244635191E-2</v>
      </c>
      <c r="L29" s="2">
        <v>0</v>
      </c>
      <c r="M29" s="2">
        <v>0</v>
      </c>
      <c r="N29" s="2">
        <v>9.7997000000000001E-2</v>
      </c>
      <c r="O29" s="2">
        <v>0</v>
      </c>
      <c r="P29" s="2">
        <v>0</v>
      </c>
      <c r="Q29" s="2">
        <v>0.902003</v>
      </c>
      <c r="R29" s="2">
        <v>0</v>
      </c>
      <c r="T29">
        <f t="shared" si="0"/>
        <v>0.61644949642857139</v>
      </c>
      <c r="U29">
        <f t="shared" si="1"/>
        <v>12</v>
      </c>
      <c r="V29" t="str">
        <f t="shared" si="2"/>
        <v>ذرت دانه ای</v>
      </c>
    </row>
    <row r="30" spans="2:22" x14ac:dyDescent="0.2">
      <c r="B30" t="s">
        <v>50</v>
      </c>
      <c r="C30" t="s">
        <v>51</v>
      </c>
      <c r="D30">
        <v>0.24651513248775586</v>
      </c>
      <c r="E30">
        <v>0.66666666666666663</v>
      </c>
      <c r="F30">
        <v>0.8035714285714286</v>
      </c>
      <c r="G30">
        <v>0.66666666666666663</v>
      </c>
      <c r="H30">
        <v>0.8636468507267554</v>
      </c>
      <c r="I30">
        <v>0.6</v>
      </c>
      <c r="J30">
        <v>0.15879828326180256</v>
      </c>
      <c r="L30" s="2">
        <v>0</v>
      </c>
      <c r="M30" s="2">
        <v>0</v>
      </c>
      <c r="N30" s="2">
        <v>9.7997000000000001E-2</v>
      </c>
      <c r="O30" s="2">
        <v>0</v>
      </c>
      <c r="P30" s="2">
        <v>0</v>
      </c>
      <c r="Q30" s="2">
        <v>0.902003</v>
      </c>
      <c r="R30" s="2">
        <v>0</v>
      </c>
      <c r="T30">
        <f t="shared" si="0"/>
        <v>0.61994938928571419</v>
      </c>
      <c r="U30">
        <f t="shared" si="1"/>
        <v>8</v>
      </c>
      <c r="V30" t="str">
        <f t="shared" si="2"/>
        <v>شلتوك</v>
      </c>
    </row>
    <row r="31" spans="2:22" x14ac:dyDescent="0.2">
      <c r="B31" t="s">
        <v>52</v>
      </c>
      <c r="C31" t="s">
        <v>53</v>
      </c>
      <c r="D31">
        <v>7.6981037297500943E-2</v>
      </c>
      <c r="E31">
        <v>0.66666666666666663</v>
      </c>
      <c r="F31">
        <v>0.8214285714285714</v>
      </c>
      <c r="G31">
        <v>0.66666666666666663</v>
      </c>
      <c r="H31">
        <v>0.94209028685687923</v>
      </c>
      <c r="I31">
        <v>0.4</v>
      </c>
      <c r="J31">
        <v>4.2918454935622317E-2</v>
      </c>
      <c r="L31" s="2">
        <v>0</v>
      </c>
      <c r="M31" s="2">
        <v>0</v>
      </c>
      <c r="N31" s="2">
        <v>9.7997000000000001E-2</v>
      </c>
      <c r="O31" s="2">
        <v>0</v>
      </c>
      <c r="P31" s="2">
        <v>0</v>
      </c>
      <c r="Q31" s="2">
        <v>0.902003</v>
      </c>
      <c r="R31" s="2">
        <v>0</v>
      </c>
      <c r="T31">
        <f t="shared" si="0"/>
        <v>0.44129873571428574</v>
      </c>
      <c r="U31">
        <f t="shared" si="1"/>
        <v>30</v>
      </c>
      <c r="V31" s="4" t="str">
        <f t="shared" si="2"/>
        <v>گندم</v>
      </c>
    </row>
    <row r="32" spans="2:22" x14ac:dyDescent="0.2">
      <c r="B32" t="s">
        <v>54</v>
      </c>
      <c r="C32" t="s">
        <v>55</v>
      </c>
      <c r="D32">
        <v>0.18372472686173552</v>
      </c>
      <c r="E32">
        <v>0.66666666666666663</v>
      </c>
      <c r="F32">
        <v>0.7857142857142857</v>
      </c>
      <c r="G32">
        <v>0.66666666666666663</v>
      </c>
      <c r="H32">
        <v>0.93824502037991231</v>
      </c>
      <c r="I32">
        <v>0</v>
      </c>
      <c r="J32">
        <v>0.11587982832618025</v>
      </c>
      <c r="L32" s="2">
        <v>0</v>
      </c>
      <c r="M32" s="2">
        <v>0</v>
      </c>
      <c r="N32" s="2">
        <v>9.7997000000000001E-2</v>
      </c>
      <c r="O32" s="2">
        <v>0</v>
      </c>
      <c r="P32" s="2">
        <v>0</v>
      </c>
      <c r="Q32" s="2">
        <v>0.902003</v>
      </c>
      <c r="R32" s="2">
        <v>0</v>
      </c>
      <c r="T32">
        <f t="shared" si="0"/>
        <v>7.6997642857142862E-2</v>
      </c>
      <c r="U32">
        <f t="shared" si="1"/>
        <v>45</v>
      </c>
      <c r="V32" t="str">
        <f t="shared" si="2"/>
        <v>کلزا</v>
      </c>
    </row>
    <row r="33" spans="2:22" x14ac:dyDescent="0.2">
      <c r="B33" t="s">
        <v>56</v>
      </c>
      <c r="C33" t="s">
        <v>57</v>
      </c>
      <c r="D33">
        <v>1</v>
      </c>
      <c r="E33">
        <v>0.33333333333333331</v>
      </c>
      <c r="F33">
        <v>0.9642857142857143</v>
      </c>
      <c r="G33">
        <v>0</v>
      </c>
      <c r="H33">
        <v>0.91748058140429134</v>
      </c>
      <c r="I33">
        <v>0.8</v>
      </c>
      <c r="J33">
        <v>0.67381974248927035</v>
      </c>
      <c r="L33" s="2">
        <v>0</v>
      </c>
      <c r="M33" s="2">
        <v>0</v>
      </c>
      <c r="N33" s="2">
        <v>9.7997000000000001E-2</v>
      </c>
      <c r="O33" s="2">
        <v>0.34464830000000002</v>
      </c>
      <c r="P33" s="2">
        <v>0</v>
      </c>
      <c r="Q33" s="2">
        <v>0.55735469999999998</v>
      </c>
      <c r="R33" s="2">
        <v>0</v>
      </c>
      <c r="T33">
        <f t="shared" si="0"/>
        <v>0.54038086714285716</v>
      </c>
      <c r="U33">
        <f t="shared" si="1"/>
        <v>19</v>
      </c>
      <c r="V33" t="str">
        <f t="shared" si="2"/>
        <v>کنجد</v>
      </c>
    </row>
    <row r="34" spans="2:22" x14ac:dyDescent="0.2">
      <c r="B34" t="s">
        <v>58</v>
      </c>
      <c r="C34" t="s">
        <v>59</v>
      </c>
      <c r="D34">
        <v>0.18372472686173552</v>
      </c>
      <c r="E34">
        <v>0.33333333333333331</v>
      </c>
      <c r="F34">
        <v>0.9642857142857143</v>
      </c>
      <c r="G34">
        <v>0</v>
      </c>
      <c r="H34">
        <v>0.91517342151811121</v>
      </c>
      <c r="I34">
        <v>0.8</v>
      </c>
      <c r="J34">
        <v>0.11587982832618025</v>
      </c>
      <c r="L34" s="2">
        <v>0</v>
      </c>
      <c r="M34" s="2">
        <v>0</v>
      </c>
      <c r="N34" s="2">
        <v>9.7997000000000001E-2</v>
      </c>
      <c r="O34" s="2">
        <v>0.34464830000000002</v>
      </c>
      <c r="P34" s="2">
        <v>0</v>
      </c>
      <c r="Q34" s="2">
        <v>0.55735469999999998</v>
      </c>
      <c r="R34" s="2">
        <v>0</v>
      </c>
      <c r="T34">
        <f t="shared" si="0"/>
        <v>0.54038086714285716</v>
      </c>
      <c r="U34">
        <f t="shared" si="1"/>
        <v>19</v>
      </c>
      <c r="V34" t="str">
        <f t="shared" si="2"/>
        <v>گلرنگ</v>
      </c>
    </row>
    <row r="35" spans="2:22" x14ac:dyDescent="0.2">
      <c r="B35" t="s">
        <v>60</v>
      </c>
      <c r="C35" t="s">
        <v>61</v>
      </c>
      <c r="D35">
        <v>0.56046716061785762</v>
      </c>
      <c r="E35">
        <v>0.33333333333333331</v>
      </c>
      <c r="F35">
        <v>0.9107142857142857</v>
      </c>
      <c r="G35">
        <v>0</v>
      </c>
      <c r="H35">
        <v>0.39606244712758593</v>
      </c>
      <c r="I35">
        <v>1</v>
      </c>
      <c r="J35">
        <v>0.37339055793991416</v>
      </c>
      <c r="L35" s="2">
        <v>0</v>
      </c>
      <c r="M35" s="2">
        <v>0</v>
      </c>
      <c r="N35" s="2">
        <v>0.40919929999999999</v>
      </c>
      <c r="O35" s="2">
        <v>0.34464830000000002</v>
      </c>
      <c r="P35" s="2">
        <v>0</v>
      </c>
      <c r="Q35" s="2">
        <v>0.24615239999999999</v>
      </c>
      <c r="R35" s="2">
        <v>0</v>
      </c>
      <c r="T35">
        <f t="shared" si="0"/>
        <v>0.61881604821428571</v>
      </c>
      <c r="U35">
        <f t="shared" si="1"/>
        <v>9</v>
      </c>
      <c r="V35" t="str">
        <f t="shared" si="2"/>
        <v>شا ه دانه</v>
      </c>
    </row>
    <row r="36" spans="2:22" x14ac:dyDescent="0.2">
      <c r="B36" t="s">
        <v>62</v>
      </c>
      <c r="C36" t="s">
        <v>63</v>
      </c>
      <c r="D36">
        <v>2.6748712796684667E-2</v>
      </c>
      <c r="E36">
        <v>0.66666666666666663</v>
      </c>
      <c r="F36">
        <v>0.8392857142857143</v>
      </c>
      <c r="G36">
        <v>0.66666666666666663</v>
      </c>
      <c r="H36">
        <v>0.89479350919018685</v>
      </c>
      <c r="I36">
        <v>0.4</v>
      </c>
      <c r="J36">
        <v>8.5836909871244635E-3</v>
      </c>
      <c r="L36" s="2">
        <v>0</v>
      </c>
      <c r="M36" s="2">
        <v>0</v>
      </c>
      <c r="N36" s="2">
        <v>9.7997000000000001E-2</v>
      </c>
      <c r="O36" s="2">
        <v>0</v>
      </c>
      <c r="P36" s="2">
        <v>0</v>
      </c>
      <c r="Q36" s="2">
        <v>0.902003</v>
      </c>
      <c r="R36" s="2">
        <v>0</v>
      </c>
      <c r="T36">
        <f t="shared" si="0"/>
        <v>0.4430486821428572</v>
      </c>
      <c r="U36">
        <f t="shared" si="1"/>
        <v>29</v>
      </c>
      <c r="V36" t="str">
        <f t="shared" si="2"/>
        <v>چغندر قند</v>
      </c>
    </row>
    <row r="37" spans="2:22" x14ac:dyDescent="0.2">
      <c r="B37" t="s">
        <v>64</v>
      </c>
      <c r="C37" t="s">
        <v>65</v>
      </c>
      <c r="D37">
        <v>0.48511867386663315</v>
      </c>
      <c r="E37">
        <v>0.33333333333333331</v>
      </c>
      <c r="F37">
        <v>0.7857142857142857</v>
      </c>
      <c r="G37">
        <v>0</v>
      </c>
      <c r="H37">
        <v>0.916711528108898</v>
      </c>
      <c r="I37">
        <v>0.6</v>
      </c>
      <c r="J37">
        <v>0.32188841201716739</v>
      </c>
      <c r="L37" s="2">
        <v>0</v>
      </c>
      <c r="M37" s="2">
        <v>0</v>
      </c>
      <c r="N37" s="2">
        <v>9.7997000000000001E-2</v>
      </c>
      <c r="O37" s="2">
        <v>0.34464830000000002</v>
      </c>
      <c r="P37" s="2">
        <v>0</v>
      </c>
      <c r="Q37" s="2">
        <v>0.55735469999999998</v>
      </c>
      <c r="R37" s="2">
        <v>0</v>
      </c>
      <c r="T37">
        <f t="shared" si="0"/>
        <v>0.41141046285714289</v>
      </c>
      <c r="U37">
        <f t="shared" si="1"/>
        <v>37</v>
      </c>
      <c r="V37" t="str">
        <f t="shared" si="2"/>
        <v>پنبه</v>
      </c>
    </row>
    <row r="38" spans="2:22" x14ac:dyDescent="0.2">
      <c r="B38" t="s">
        <v>66</v>
      </c>
      <c r="C38" t="s">
        <v>67</v>
      </c>
      <c r="D38">
        <v>0.6860479718698983</v>
      </c>
      <c r="E38">
        <v>0.33333333333333331</v>
      </c>
      <c r="F38">
        <v>0.875</v>
      </c>
      <c r="G38">
        <v>0</v>
      </c>
      <c r="H38">
        <v>1</v>
      </c>
      <c r="I38">
        <v>1</v>
      </c>
      <c r="J38">
        <v>0.45922746781115881</v>
      </c>
      <c r="L38" s="2">
        <v>0</v>
      </c>
      <c r="M38" s="2">
        <v>0</v>
      </c>
      <c r="N38" s="2">
        <v>0.40919929999999999</v>
      </c>
      <c r="O38" s="2">
        <v>0.34464830000000002</v>
      </c>
      <c r="P38" s="2">
        <v>0</v>
      </c>
      <c r="Q38" s="2">
        <v>0.24615239999999999</v>
      </c>
      <c r="R38" s="2">
        <v>0</v>
      </c>
      <c r="T38">
        <f t="shared" si="0"/>
        <v>0.60420178749999998</v>
      </c>
      <c r="U38">
        <f t="shared" si="1"/>
        <v>16</v>
      </c>
      <c r="V38" t="str">
        <f t="shared" si="2"/>
        <v>توتون و تنبا کو</v>
      </c>
    </row>
    <row r="39" spans="2:22" x14ac:dyDescent="0.2">
      <c r="B39" t="s">
        <v>68</v>
      </c>
      <c r="C39" t="s">
        <v>69</v>
      </c>
      <c r="D39">
        <v>0.87441918874795932</v>
      </c>
      <c r="E39">
        <v>1</v>
      </c>
      <c r="F39">
        <v>0.9464285714285714</v>
      </c>
      <c r="G39">
        <v>0.66666666666666663</v>
      </c>
      <c r="H39">
        <v>0.94024455894793513</v>
      </c>
      <c r="I39">
        <v>0.2</v>
      </c>
      <c r="J39">
        <v>0.58798283261802575</v>
      </c>
      <c r="L39" s="2">
        <v>0</v>
      </c>
      <c r="M39" s="2">
        <v>0</v>
      </c>
      <c r="N39" s="2">
        <v>9.7997000000000001E-2</v>
      </c>
      <c r="O39" s="2">
        <v>0</v>
      </c>
      <c r="P39" s="2">
        <v>0</v>
      </c>
      <c r="Q39" s="2">
        <v>0.902003</v>
      </c>
      <c r="R39" s="2">
        <v>0</v>
      </c>
      <c r="T39">
        <f t="shared" si="0"/>
        <v>0.2731477607142857</v>
      </c>
      <c r="U39">
        <f t="shared" si="1"/>
        <v>41</v>
      </c>
      <c r="V39" t="str">
        <f t="shared" si="2"/>
        <v>منداب</v>
      </c>
    </row>
    <row r="40" spans="2:22" x14ac:dyDescent="0.2">
      <c r="B40" t="s">
        <v>70</v>
      </c>
      <c r="C40" t="s">
        <v>71</v>
      </c>
      <c r="D40">
        <v>0.49767675499183722</v>
      </c>
      <c r="E40">
        <v>0.66666666666666663</v>
      </c>
      <c r="F40">
        <v>1</v>
      </c>
      <c r="G40">
        <v>0</v>
      </c>
      <c r="H40">
        <v>0.97746673844497423</v>
      </c>
      <c r="I40">
        <v>1</v>
      </c>
      <c r="J40">
        <v>0.33047210300429186</v>
      </c>
      <c r="L40" s="2">
        <v>0</v>
      </c>
      <c r="M40" s="2">
        <v>0</v>
      </c>
      <c r="N40" s="2">
        <v>9.7997000000000001E-2</v>
      </c>
      <c r="O40" s="2">
        <v>0.34464830000000002</v>
      </c>
      <c r="P40" s="2">
        <v>0</v>
      </c>
      <c r="Q40" s="2">
        <v>0.55735469999999998</v>
      </c>
      <c r="R40" s="2">
        <v>0</v>
      </c>
      <c r="T40">
        <f t="shared" si="0"/>
        <v>0.65535169999999998</v>
      </c>
      <c r="U40">
        <f t="shared" si="1"/>
        <v>5</v>
      </c>
      <c r="V40" t="str">
        <f t="shared" si="2"/>
        <v>نخود</v>
      </c>
    </row>
    <row r="41" spans="2:22" x14ac:dyDescent="0.2">
      <c r="B41" t="s">
        <v>72</v>
      </c>
      <c r="C41" t="s">
        <v>73</v>
      </c>
      <c r="D41">
        <v>0.56046716061785762</v>
      </c>
      <c r="E41">
        <v>0.66666666666666663</v>
      </c>
      <c r="F41">
        <v>0.8392857142857143</v>
      </c>
      <c r="G41">
        <v>0</v>
      </c>
      <c r="H41">
        <v>0.93670691378912563</v>
      </c>
      <c r="I41">
        <v>0.2</v>
      </c>
      <c r="J41">
        <v>0.37339055793991416</v>
      </c>
      <c r="L41" s="2">
        <v>0</v>
      </c>
      <c r="M41" s="2">
        <v>0</v>
      </c>
      <c r="N41" s="2">
        <v>9.7997000000000001E-2</v>
      </c>
      <c r="O41" s="2">
        <v>0.34464830000000002</v>
      </c>
      <c r="P41" s="2">
        <v>0</v>
      </c>
      <c r="Q41" s="2">
        <v>0.55735469999999998</v>
      </c>
      <c r="R41" s="2">
        <v>0</v>
      </c>
      <c r="T41">
        <f t="shared" si="0"/>
        <v>0.19371842214285714</v>
      </c>
      <c r="U41">
        <f t="shared" si="1"/>
        <v>44</v>
      </c>
      <c r="V41" t="str">
        <f t="shared" si="2"/>
        <v>با قالاخشک</v>
      </c>
    </row>
    <row r="42" spans="2:22" x14ac:dyDescent="0.2">
      <c r="B42" t="s">
        <v>74</v>
      </c>
      <c r="C42" t="s">
        <v>75</v>
      </c>
      <c r="D42">
        <v>0.56046716061785762</v>
      </c>
      <c r="E42">
        <v>0.66666666666666663</v>
      </c>
      <c r="F42">
        <v>1</v>
      </c>
      <c r="G42">
        <v>0</v>
      </c>
      <c r="H42">
        <v>0.98438821810351462</v>
      </c>
      <c r="I42">
        <v>1</v>
      </c>
      <c r="J42">
        <v>0.37339055793991416</v>
      </c>
      <c r="L42" s="2">
        <v>0</v>
      </c>
      <c r="M42" s="2">
        <v>0</v>
      </c>
      <c r="N42" s="2">
        <v>9.7997000000000001E-2</v>
      </c>
      <c r="O42" s="2">
        <v>0.34464830000000002</v>
      </c>
      <c r="P42" s="2">
        <v>0</v>
      </c>
      <c r="Q42" s="2">
        <v>0.55735469999999998</v>
      </c>
      <c r="R42" s="2">
        <v>0</v>
      </c>
      <c r="T42">
        <f t="shared" si="0"/>
        <v>0.65535169999999998</v>
      </c>
      <c r="U42">
        <f t="shared" si="1"/>
        <v>5</v>
      </c>
      <c r="V42" t="str">
        <f t="shared" si="2"/>
        <v>عدس</v>
      </c>
    </row>
    <row r="43" spans="2:22" x14ac:dyDescent="0.2">
      <c r="B43" t="s">
        <v>76</v>
      </c>
      <c r="C43" t="s">
        <v>77</v>
      </c>
      <c r="D43">
        <v>0.47256059274142909</v>
      </c>
      <c r="E43">
        <v>0.66666666666666663</v>
      </c>
      <c r="F43">
        <v>0.9107142857142857</v>
      </c>
      <c r="G43">
        <v>0</v>
      </c>
      <c r="H43">
        <v>0.89533184649696229</v>
      </c>
      <c r="I43">
        <v>0.6</v>
      </c>
      <c r="J43">
        <v>1</v>
      </c>
      <c r="L43" s="2">
        <v>0</v>
      </c>
      <c r="M43" s="2">
        <v>0</v>
      </c>
      <c r="N43" s="2">
        <v>9.7997000000000001E-2</v>
      </c>
      <c r="O43" s="2">
        <v>0.34464830000000002</v>
      </c>
      <c r="P43" s="2">
        <v>0</v>
      </c>
      <c r="Q43" s="2">
        <v>0.55735469999999998</v>
      </c>
      <c r="R43" s="2">
        <v>0</v>
      </c>
      <c r="T43">
        <f t="shared" si="0"/>
        <v>0.42366008785714288</v>
      </c>
      <c r="U43">
        <f t="shared" si="1"/>
        <v>35</v>
      </c>
      <c r="V43" t="str">
        <f t="shared" si="2"/>
        <v>لوبیا</v>
      </c>
    </row>
    <row r="44" spans="2:22" x14ac:dyDescent="0.2">
      <c r="B44" t="s">
        <v>78</v>
      </c>
      <c r="C44" t="s">
        <v>79</v>
      </c>
      <c r="D44">
        <v>0.66093180961949016</v>
      </c>
      <c r="E44">
        <v>0.66666666666666663</v>
      </c>
      <c r="F44">
        <v>0.8928571428571429</v>
      </c>
      <c r="G44">
        <v>0</v>
      </c>
      <c r="H44">
        <v>0.91401984157502114</v>
      </c>
      <c r="I44">
        <v>0.8</v>
      </c>
      <c r="J44">
        <v>0.44206008583690987</v>
      </c>
      <c r="L44" s="2">
        <v>0</v>
      </c>
      <c r="M44" s="2">
        <v>0</v>
      </c>
      <c r="N44" s="2">
        <v>9.7997000000000001E-2</v>
      </c>
      <c r="O44" s="2">
        <v>0.34464830000000002</v>
      </c>
      <c r="P44" s="2">
        <v>0</v>
      </c>
      <c r="Q44" s="2">
        <v>0.55735469999999998</v>
      </c>
      <c r="R44" s="2">
        <v>0</v>
      </c>
      <c r="T44">
        <f t="shared" si="0"/>
        <v>0.53338108142857144</v>
      </c>
      <c r="U44">
        <f t="shared" si="1"/>
        <v>22</v>
      </c>
      <c r="V44" t="str">
        <f t="shared" si="2"/>
        <v>ماش</v>
      </c>
    </row>
    <row r="45" spans="2:22" x14ac:dyDescent="0.2">
      <c r="B45" t="s">
        <v>80</v>
      </c>
      <c r="C45" t="s">
        <v>81</v>
      </c>
      <c r="D45">
        <v>9.5818158985307045E-2</v>
      </c>
      <c r="E45">
        <v>0.33333333333333331</v>
      </c>
      <c r="F45">
        <v>0.8214285714285714</v>
      </c>
      <c r="G45">
        <v>0.66666666666666663</v>
      </c>
      <c r="H45">
        <v>0.86518495731754208</v>
      </c>
      <c r="I45">
        <v>0.8</v>
      </c>
      <c r="J45">
        <v>5.5793991416309016E-2</v>
      </c>
      <c r="L45" s="2">
        <v>0</v>
      </c>
      <c r="M45" s="2">
        <v>0</v>
      </c>
      <c r="N45" s="2">
        <v>9.7997000000000001E-2</v>
      </c>
      <c r="O45" s="2">
        <v>0.34464830000000002</v>
      </c>
      <c r="P45" s="2">
        <v>0</v>
      </c>
      <c r="Q45" s="2">
        <v>0.55735469999999998</v>
      </c>
      <c r="R45" s="2">
        <v>0</v>
      </c>
      <c r="T45">
        <f t="shared" si="0"/>
        <v>0.75614682904761898</v>
      </c>
      <c r="U45">
        <f t="shared" si="1"/>
        <v>4</v>
      </c>
      <c r="V45" t="str">
        <f t="shared" si="2"/>
        <v>خیار</v>
      </c>
    </row>
    <row r="46" spans="2:22" x14ac:dyDescent="0.2">
      <c r="B46" t="s">
        <v>82</v>
      </c>
      <c r="C46" t="s">
        <v>83</v>
      </c>
      <c r="D46">
        <v>3.9306793921888739E-2</v>
      </c>
      <c r="E46">
        <v>0.33333333333333331</v>
      </c>
      <c r="F46">
        <v>0.8214285714285714</v>
      </c>
      <c r="G46">
        <v>0</v>
      </c>
      <c r="H46">
        <v>0.86518495731754208</v>
      </c>
      <c r="I46">
        <v>0.8</v>
      </c>
      <c r="J46">
        <v>1.7167381974248927E-2</v>
      </c>
      <c r="L46" s="2">
        <v>0</v>
      </c>
      <c r="M46" s="2">
        <v>0</v>
      </c>
      <c r="N46" s="2">
        <v>9.7997000000000001E-2</v>
      </c>
      <c r="O46" s="2">
        <v>0.34464830000000002</v>
      </c>
      <c r="P46" s="2">
        <v>0</v>
      </c>
      <c r="Q46" s="2">
        <v>0.55735469999999998</v>
      </c>
      <c r="R46" s="2">
        <v>0</v>
      </c>
      <c r="T46">
        <f t="shared" si="0"/>
        <v>0.52638129571428571</v>
      </c>
      <c r="U46">
        <f t="shared" si="1"/>
        <v>27</v>
      </c>
      <c r="V46" t="str">
        <f t="shared" si="2"/>
        <v>خربزه</v>
      </c>
    </row>
    <row r="47" spans="2:22" x14ac:dyDescent="0.2">
      <c r="B47" t="s">
        <v>84</v>
      </c>
      <c r="C47" t="s">
        <v>85</v>
      </c>
      <c r="D47">
        <v>9.5818158985307045E-2</v>
      </c>
      <c r="E47">
        <v>1</v>
      </c>
      <c r="F47">
        <v>0.8571428571428571</v>
      </c>
      <c r="G47">
        <v>0</v>
      </c>
      <c r="H47">
        <v>0.869030223794509</v>
      </c>
      <c r="I47">
        <v>0.8</v>
      </c>
      <c r="J47">
        <v>5.5793991416309016E-2</v>
      </c>
      <c r="L47" s="2">
        <v>0</v>
      </c>
      <c r="M47" s="2">
        <v>0</v>
      </c>
      <c r="N47" s="2">
        <v>9.7997000000000001E-2</v>
      </c>
      <c r="O47" s="2">
        <v>0.34464830000000002</v>
      </c>
      <c r="P47" s="2">
        <v>0</v>
      </c>
      <c r="Q47" s="2">
        <v>0.55735469999999998</v>
      </c>
      <c r="R47" s="2">
        <v>0</v>
      </c>
      <c r="T47">
        <f t="shared" si="0"/>
        <v>0.52988118857142863</v>
      </c>
      <c r="U47">
        <f t="shared" si="1"/>
        <v>24</v>
      </c>
      <c r="V47" t="str">
        <f t="shared" si="2"/>
        <v>انواع کدو</v>
      </c>
    </row>
    <row r="48" spans="2:22" x14ac:dyDescent="0.2">
      <c r="B48" t="s">
        <v>86</v>
      </c>
      <c r="C48" t="s">
        <v>87</v>
      </c>
      <c r="D48">
        <v>3.6795177696847925E-2</v>
      </c>
      <c r="E48">
        <v>0.33333333333333331</v>
      </c>
      <c r="F48">
        <v>0.8214285714285714</v>
      </c>
      <c r="G48">
        <v>0</v>
      </c>
      <c r="H48">
        <v>0.86518495731754208</v>
      </c>
      <c r="I48">
        <v>0.8</v>
      </c>
      <c r="J48">
        <v>1.5450643776824034E-2</v>
      </c>
      <c r="L48" s="2">
        <v>0</v>
      </c>
      <c r="M48" s="2">
        <v>0</v>
      </c>
      <c r="N48" s="2">
        <v>9.7997000000000001E-2</v>
      </c>
      <c r="O48" s="2">
        <v>0.34464830000000002</v>
      </c>
      <c r="P48" s="2">
        <v>0</v>
      </c>
      <c r="Q48" s="2">
        <v>0.55735469999999998</v>
      </c>
      <c r="R48" s="2">
        <v>0</v>
      </c>
      <c r="T48">
        <f t="shared" si="0"/>
        <v>0.52638129571428571</v>
      </c>
      <c r="U48">
        <f t="shared" si="1"/>
        <v>27</v>
      </c>
      <c r="V48" t="str">
        <f t="shared" si="2"/>
        <v>هندوانه</v>
      </c>
    </row>
    <row r="49" spans="2:22" x14ac:dyDescent="0.2">
      <c r="B49" t="s">
        <v>88</v>
      </c>
      <c r="C49" t="s">
        <v>89</v>
      </c>
      <c r="D49">
        <v>7.6981037297500943E-2</v>
      </c>
      <c r="E49">
        <v>0.33333333333333331</v>
      </c>
      <c r="F49">
        <v>0.8214285714285714</v>
      </c>
      <c r="G49">
        <v>0</v>
      </c>
      <c r="H49">
        <v>0.88825655617934318</v>
      </c>
      <c r="I49">
        <v>1</v>
      </c>
      <c r="J49">
        <v>4.2918454935622317E-2</v>
      </c>
      <c r="L49" s="2">
        <v>0</v>
      </c>
      <c r="M49" s="2">
        <v>0</v>
      </c>
      <c r="N49" s="2">
        <v>0.40919929999999999</v>
      </c>
      <c r="O49" s="2">
        <v>0.34464830000000002</v>
      </c>
      <c r="P49" s="2">
        <v>0</v>
      </c>
      <c r="Q49" s="2">
        <v>0.24615239999999999</v>
      </c>
      <c r="R49" s="2">
        <v>0</v>
      </c>
      <c r="T49">
        <f t="shared" si="0"/>
        <v>0.58228039642857143</v>
      </c>
      <c r="U49">
        <f t="shared" si="1"/>
        <v>17</v>
      </c>
      <c r="V49" t="str">
        <f t="shared" si="2"/>
        <v>طالبی</v>
      </c>
    </row>
    <row r="50" spans="2:22" x14ac:dyDescent="0.2">
      <c r="B50" t="s">
        <v>90</v>
      </c>
      <c r="C50" t="s">
        <v>91</v>
      </c>
      <c r="D50">
        <v>0.10837624011051111</v>
      </c>
      <c r="E50">
        <v>0.33333333333333331</v>
      </c>
      <c r="F50">
        <v>0.8928571428571429</v>
      </c>
      <c r="G50">
        <v>0</v>
      </c>
      <c r="H50">
        <v>0.86518495731754208</v>
      </c>
      <c r="I50">
        <v>0.6</v>
      </c>
      <c r="J50">
        <v>6.4377682403433473E-2</v>
      </c>
      <c r="L50" s="2">
        <v>0</v>
      </c>
      <c r="M50" s="2">
        <v>0</v>
      </c>
      <c r="N50" s="2">
        <v>9.7997000000000001E-2</v>
      </c>
      <c r="O50" s="2">
        <v>0.34464830000000002</v>
      </c>
      <c r="P50" s="2">
        <v>0</v>
      </c>
      <c r="Q50" s="2">
        <v>0.55735469999999998</v>
      </c>
      <c r="R50" s="2">
        <v>0</v>
      </c>
      <c r="T50">
        <f t="shared" si="0"/>
        <v>0.42191014142857142</v>
      </c>
      <c r="U50">
        <f t="shared" si="1"/>
        <v>36</v>
      </c>
      <c r="V50" t="str">
        <f t="shared" si="2"/>
        <v>بادمجان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V50"/>
  <sheetViews>
    <sheetView topLeftCell="M1" zoomScale="80" zoomScaleNormal="80" workbookViewId="0">
      <selection activeCell="T4" sqref="T4:T50"/>
    </sheetView>
  </sheetViews>
  <sheetFormatPr defaultRowHeight="14.25" x14ac:dyDescent="0.2"/>
  <cols>
    <col min="20" max="20" width="11.5" bestFit="1" customWidth="1"/>
  </cols>
  <sheetData>
    <row r="4" spans="2:22" x14ac:dyDescent="0.2">
      <c r="L4" s="1" t="s">
        <v>92</v>
      </c>
      <c r="M4" s="1" t="s">
        <v>93</v>
      </c>
      <c r="N4" s="1" t="s">
        <v>94</v>
      </c>
      <c r="O4" s="1" t="s">
        <v>95</v>
      </c>
      <c r="P4" s="1" t="s">
        <v>96</v>
      </c>
      <c r="Q4" s="1" t="s">
        <v>97</v>
      </c>
      <c r="R4" s="1" t="s">
        <v>98</v>
      </c>
      <c r="T4" s="1" t="s">
        <v>99</v>
      </c>
    </row>
    <row r="5" spans="2:22" x14ac:dyDescent="0.2">
      <c r="B5" t="s">
        <v>0</v>
      </c>
      <c r="C5" t="s">
        <v>1</v>
      </c>
      <c r="D5">
        <v>5.8143915609694841E-2</v>
      </c>
      <c r="E5">
        <v>0.33333333333333331</v>
      </c>
      <c r="F5">
        <v>0.8392857142857143</v>
      </c>
      <c r="G5">
        <v>0</v>
      </c>
      <c r="H5">
        <v>0.94762747058371144</v>
      </c>
      <c r="I5">
        <v>0.4</v>
      </c>
      <c r="J5">
        <v>3.8626609442060089E-2</v>
      </c>
      <c r="L5" s="2">
        <v>0.51937205000000009</v>
      </c>
      <c r="M5" s="2">
        <v>0</v>
      </c>
      <c r="N5" s="2">
        <v>0</v>
      </c>
      <c r="O5" s="2">
        <v>0</v>
      </c>
      <c r="P5" s="2">
        <v>6.8039550000000004E-2</v>
      </c>
      <c r="Q5" s="2">
        <v>0</v>
      </c>
      <c r="R5" s="2">
        <v>0.41258840000000002</v>
      </c>
      <c r="T5">
        <f>D5*L5+E5*M5+F5*N5+G5*O5+H5*P5+I5*Q5+J5*R5</f>
        <v>0.11061136229851264</v>
      </c>
      <c r="U5">
        <f>RANK(T5,$T$5:$T$50)</f>
        <v>33</v>
      </c>
      <c r="V5" t="str">
        <f>C5</f>
        <v>باقلا تا زه</v>
      </c>
    </row>
    <row r="6" spans="2:22" x14ac:dyDescent="0.2">
      <c r="B6" t="s">
        <v>2</v>
      </c>
      <c r="C6" t="s">
        <v>3</v>
      </c>
      <c r="D6">
        <v>9.5818158985307045E-2</v>
      </c>
      <c r="E6">
        <v>0.33333333333333331</v>
      </c>
      <c r="F6">
        <v>0.875</v>
      </c>
      <c r="G6">
        <v>0</v>
      </c>
      <c r="H6">
        <v>0.91778820272244865</v>
      </c>
      <c r="I6">
        <v>0.8</v>
      </c>
      <c r="J6">
        <v>5.5793991416309016E-2</v>
      </c>
      <c r="L6" s="2">
        <v>0.51937205000000009</v>
      </c>
      <c r="M6" s="2">
        <v>0</v>
      </c>
      <c r="N6" s="2">
        <v>0</v>
      </c>
      <c r="O6" s="2">
        <v>0</v>
      </c>
      <c r="P6" s="2">
        <v>6.8039550000000004E-2</v>
      </c>
      <c r="Q6" s="2">
        <v>0</v>
      </c>
      <c r="R6" s="2">
        <v>0.41258840000000002</v>
      </c>
      <c r="T6">
        <f t="shared" ref="T6:T50" si="0">D6*L6+E6*M6+F6*N6+G6*O6+H6*P6+I6*Q6+J6*R6</f>
        <v>0.1352311236160377</v>
      </c>
      <c r="U6">
        <f t="shared" ref="U6:U50" si="1">RANK(T6,$T$5:$T$50)</f>
        <v>22</v>
      </c>
      <c r="V6" t="str">
        <f t="shared" ref="V6:V50" si="2">C6</f>
        <v>پیاز</v>
      </c>
    </row>
    <row r="7" spans="2:22" x14ac:dyDescent="0.2">
      <c r="B7" t="s">
        <v>4</v>
      </c>
      <c r="C7" t="s">
        <v>5</v>
      </c>
      <c r="D7">
        <v>7.0701996734898909E-2</v>
      </c>
      <c r="E7">
        <v>0</v>
      </c>
      <c r="F7">
        <v>0.8571428571428571</v>
      </c>
      <c r="G7">
        <v>0</v>
      </c>
      <c r="H7">
        <v>0.82288702607090669</v>
      </c>
      <c r="I7">
        <v>0.8</v>
      </c>
      <c r="J7">
        <v>3.8626609442060089E-2</v>
      </c>
      <c r="L7" s="2">
        <v>0.51937205000000009</v>
      </c>
      <c r="M7" s="2">
        <v>0</v>
      </c>
      <c r="N7" s="2">
        <v>0</v>
      </c>
      <c r="O7" s="2">
        <v>0</v>
      </c>
      <c r="P7" s="2">
        <v>6.8039550000000004E-2</v>
      </c>
      <c r="Q7" s="2">
        <v>0</v>
      </c>
      <c r="R7" s="2">
        <v>0.41258840000000002</v>
      </c>
      <c r="T7">
        <f t="shared" si="0"/>
        <v>0.10864639492512498</v>
      </c>
      <c r="U7">
        <f t="shared" si="1"/>
        <v>34</v>
      </c>
      <c r="V7" s="4" t="str">
        <f t="shared" si="2"/>
        <v>گوجه فرنگی</v>
      </c>
    </row>
    <row r="8" spans="2:22" x14ac:dyDescent="0.2">
      <c r="B8" t="s">
        <v>6</v>
      </c>
      <c r="C8" t="s">
        <v>7</v>
      </c>
      <c r="D8">
        <v>4.5585834484490773E-2</v>
      </c>
      <c r="E8">
        <v>0.66666666666666663</v>
      </c>
      <c r="F8">
        <v>0.9285714285714286</v>
      </c>
      <c r="G8">
        <v>0.33333333333333331</v>
      </c>
      <c r="H8">
        <v>0.88748750288394984</v>
      </c>
      <c r="I8">
        <v>0.2</v>
      </c>
      <c r="J8">
        <v>2.1459227467811159E-2</v>
      </c>
      <c r="L8" s="2">
        <v>0.51937205000000009</v>
      </c>
      <c r="M8" s="2">
        <v>0</v>
      </c>
      <c r="N8" s="2">
        <v>0</v>
      </c>
      <c r="O8" s="2">
        <v>0</v>
      </c>
      <c r="P8" s="2">
        <v>6.8039550000000004E-2</v>
      </c>
      <c r="Q8" s="2">
        <v>0</v>
      </c>
      <c r="R8" s="2">
        <v>0.41258840000000002</v>
      </c>
      <c r="T8">
        <f t="shared" si="0"/>
        <v>9.291408696019858E-2</v>
      </c>
      <c r="U8">
        <f t="shared" si="1"/>
        <v>39</v>
      </c>
      <c r="V8" t="str">
        <f t="shared" si="2"/>
        <v>فلفل قرمز</v>
      </c>
    </row>
    <row r="9" spans="2:22" x14ac:dyDescent="0.2">
      <c r="B9" t="s">
        <v>8</v>
      </c>
      <c r="C9" t="s">
        <v>9</v>
      </c>
      <c r="D9">
        <v>9.5818158985307045E-2</v>
      </c>
      <c r="E9">
        <v>0.33333333333333331</v>
      </c>
      <c r="F9">
        <v>0.8571428571428571</v>
      </c>
      <c r="G9">
        <v>0</v>
      </c>
      <c r="H9">
        <v>0.77674382834730449</v>
      </c>
      <c r="I9">
        <v>0.4</v>
      </c>
      <c r="J9">
        <v>5.5793991416309016E-2</v>
      </c>
      <c r="L9" s="2">
        <v>0.51937205000000009</v>
      </c>
      <c r="M9" s="2">
        <v>0</v>
      </c>
      <c r="N9" s="2">
        <v>0</v>
      </c>
      <c r="O9" s="2">
        <v>0</v>
      </c>
      <c r="P9" s="2">
        <v>6.8039550000000004E-2</v>
      </c>
      <c r="Q9" s="2">
        <v>0</v>
      </c>
      <c r="R9" s="2">
        <v>0.41258840000000002</v>
      </c>
      <c r="T9">
        <f t="shared" si="0"/>
        <v>0.12563452785352136</v>
      </c>
      <c r="U9">
        <f t="shared" si="1"/>
        <v>25</v>
      </c>
      <c r="V9" t="str">
        <f t="shared" si="2"/>
        <v>سبزیجات برگی</v>
      </c>
    </row>
    <row r="10" spans="2:22" x14ac:dyDescent="0.2">
      <c r="B10" t="s">
        <v>10</v>
      </c>
      <c r="C10" t="s">
        <v>11</v>
      </c>
      <c r="D10">
        <v>0.3093055381137762</v>
      </c>
      <c r="E10">
        <v>0.66666666666666663</v>
      </c>
      <c r="F10">
        <v>0.8214285714285714</v>
      </c>
      <c r="G10">
        <v>0.33333333333333331</v>
      </c>
      <c r="H10">
        <v>0.89533184649696229</v>
      </c>
      <c r="I10">
        <v>0.6</v>
      </c>
      <c r="J10">
        <v>8.5836909871244635E-3</v>
      </c>
      <c r="L10" s="2">
        <v>0.51937205000000009</v>
      </c>
      <c r="M10" s="2">
        <v>0</v>
      </c>
      <c r="N10" s="2">
        <v>0</v>
      </c>
      <c r="O10" s="2">
        <v>0</v>
      </c>
      <c r="P10" s="2">
        <v>6.8039550000000004E-2</v>
      </c>
      <c r="Q10" s="2">
        <v>0</v>
      </c>
      <c r="R10" s="2">
        <v>0.41258840000000002</v>
      </c>
      <c r="T10">
        <f t="shared" si="0"/>
        <v>0.22510415867329961</v>
      </c>
      <c r="U10">
        <f t="shared" si="1"/>
        <v>17</v>
      </c>
      <c r="V10" t="str">
        <f t="shared" si="2"/>
        <v>سبزیجات غدهای</v>
      </c>
    </row>
    <row r="11" spans="2:22" x14ac:dyDescent="0.2">
      <c r="B11" t="s">
        <v>12</v>
      </c>
      <c r="C11" t="s">
        <v>13</v>
      </c>
      <c r="D11">
        <v>5.8143915609694841E-2</v>
      </c>
      <c r="E11">
        <v>0.66666666666666663</v>
      </c>
      <c r="F11">
        <v>0.8928571428571429</v>
      </c>
      <c r="G11">
        <v>1</v>
      </c>
      <c r="H11">
        <v>0.91401984157502114</v>
      </c>
      <c r="I11">
        <v>0.8</v>
      </c>
      <c r="J11">
        <v>3.0042918454935622E-2</v>
      </c>
      <c r="L11" s="2">
        <v>0.51937205000000009</v>
      </c>
      <c r="M11" s="2">
        <v>0</v>
      </c>
      <c r="N11" s="2">
        <v>0</v>
      </c>
      <c r="O11" s="2">
        <v>0</v>
      </c>
      <c r="P11" s="2">
        <v>6.8039550000000004E-2</v>
      </c>
      <c r="Q11" s="2">
        <v>0</v>
      </c>
      <c r="R11" s="2">
        <v>0.41258840000000002</v>
      </c>
      <c r="T11">
        <f t="shared" si="0"/>
        <v>0.10478318301372232</v>
      </c>
      <c r="U11">
        <f t="shared" si="1"/>
        <v>35</v>
      </c>
      <c r="V11" s="4" t="str">
        <f t="shared" si="2"/>
        <v>سیب زمینی</v>
      </c>
    </row>
    <row r="12" spans="2:22" x14ac:dyDescent="0.2">
      <c r="B12" t="s">
        <v>14</v>
      </c>
      <c r="C12" t="s">
        <v>15</v>
      </c>
      <c r="D12">
        <v>0.40977018711540875</v>
      </c>
      <c r="E12">
        <v>0.66666666666666663</v>
      </c>
      <c r="F12">
        <v>0.9107142857142857</v>
      </c>
      <c r="G12">
        <v>0</v>
      </c>
      <c r="H12">
        <v>0.95477966623086985</v>
      </c>
      <c r="I12">
        <v>0.2</v>
      </c>
      <c r="J12">
        <v>0.27038626609442062</v>
      </c>
      <c r="L12" s="2">
        <v>0.51937205000000009</v>
      </c>
      <c r="M12" s="2">
        <v>0</v>
      </c>
      <c r="N12" s="2">
        <v>0</v>
      </c>
      <c r="O12" s="2">
        <v>0</v>
      </c>
      <c r="P12" s="2">
        <v>6.8039550000000004E-2</v>
      </c>
      <c r="Q12" s="2">
        <v>0</v>
      </c>
      <c r="R12" s="2">
        <v>0.41258840000000002</v>
      </c>
      <c r="T12">
        <f t="shared" si="0"/>
        <v>0.38934419786038327</v>
      </c>
      <c r="U12">
        <f t="shared" si="1"/>
        <v>14</v>
      </c>
      <c r="V12" t="str">
        <f t="shared" si="2"/>
        <v>سیر خشک</v>
      </c>
    </row>
    <row r="13" spans="2:22" x14ac:dyDescent="0.2">
      <c r="B13" t="s">
        <v>16</v>
      </c>
      <c r="C13" t="s">
        <v>17</v>
      </c>
      <c r="D13">
        <v>0.56046716061785762</v>
      </c>
      <c r="E13">
        <v>0.66666666666666663</v>
      </c>
      <c r="F13">
        <v>0.9464285714285714</v>
      </c>
      <c r="G13">
        <v>0</v>
      </c>
      <c r="H13">
        <v>0.7575174959624702</v>
      </c>
      <c r="I13">
        <v>1</v>
      </c>
      <c r="J13">
        <v>0.37339055793991416</v>
      </c>
      <c r="L13" s="2">
        <v>0.51937205000000009</v>
      </c>
      <c r="M13" s="2">
        <v>0</v>
      </c>
      <c r="N13" s="2">
        <v>0</v>
      </c>
      <c r="O13" s="2">
        <v>0</v>
      </c>
      <c r="P13" s="2">
        <v>6.8039550000000004E-2</v>
      </c>
      <c r="Q13" s="2">
        <v>0</v>
      </c>
      <c r="R13" s="2">
        <v>0.41258840000000002</v>
      </c>
      <c r="T13">
        <f t="shared" si="0"/>
        <v>0.49668874058572576</v>
      </c>
      <c r="U13">
        <f t="shared" si="1"/>
        <v>9</v>
      </c>
      <c r="V13" t="str">
        <f t="shared" si="2"/>
        <v>سنگلک</v>
      </c>
    </row>
    <row r="14" spans="2:22" x14ac:dyDescent="0.2">
      <c r="B14" t="s">
        <v>18</v>
      </c>
      <c r="C14" t="s">
        <v>19</v>
      </c>
      <c r="D14">
        <v>6.4422956172296875E-2</v>
      </c>
      <c r="E14">
        <v>0.66666666666666663</v>
      </c>
      <c r="F14">
        <v>0.7857142857142857</v>
      </c>
      <c r="G14">
        <v>0.66666666666666663</v>
      </c>
      <c r="H14">
        <v>0.73060063062370217</v>
      </c>
      <c r="I14">
        <v>0</v>
      </c>
      <c r="J14">
        <v>3.4334763948497854E-2</v>
      </c>
      <c r="L14" s="2">
        <v>0.51937205000000009</v>
      </c>
      <c r="M14" s="2">
        <v>0</v>
      </c>
      <c r="N14" s="2">
        <v>0</v>
      </c>
      <c r="O14" s="2">
        <v>0</v>
      </c>
      <c r="P14" s="2">
        <v>6.8039550000000004E-2</v>
      </c>
      <c r="Q14" s="2">
        <v>0</v>
      </c>
      <c r="R14" s="2">
        <v>0.41258840000000002</v>
      </c>
      <c r="T14">
        <f t="shared" si="0"/>
        <v>9.7335346273507317E-2</v>
      </c>
      <c r="U14">
        <f t="shared" si="1"/>
        <v>38</v>
      </c>
      <c r="V14" t="str">
        <f t="shared" si="2"/>
        <v>شبدر</v>
      </c>
    </row>
    <row r="15" spans="2:22" x14ac:dyDescent="0.2">
      <c r="B15" t="s">
        <v>20</v>
      </c>
      <c r="C15" t="s">
        <v>21</v>
      </c>
      <c r="D15">
        <v>5.1864875047092807E-2</v>
      </c>
      <c r="E15">
        <v>1</v>
      </c>
      <c r="F15">
        <v>0.875</v>
      </c>
      <c r="G15">
        <v>0.66666666666666663</v>
      </c>
      <c r="H15">
        <v>0.97592863185418754</v>
      </c>
      <c r="I15">
        <v>1</v>
      </c>
      <c r="J15">
        <v>2.575107296137339E-2</v>
      </c>
      <c r="L15" s="2">
        <v>0.51937205000000009</v>
      </c>
      <c r="M15" s="2">
        <v>0</v>
      </c>
      <c r="N15" s="2">
        <v>0</v>
      </c>
      <c r="O15" s="2">
        <v>0</v>
      </c>
      <c r="P15" s="2">
        <v>6.8039550000000004E-2</v>
      </c>
      <c r="Q15" s="2">
        <v>0</v>
      </c>
      <c r="R15" s="2">
        <v>0.41258840000000002</v>
      </c>
      <c r="T15">
        <f t="shared" si="0"/>
        <v>0.10396350541109334</v>
      </c>
      <c r="U15">
        <f t="shared" si="1"/>
        <v>36</v>
      </c>
      <c r="V15" t="str">
        <f t="shared" si="2"/>
        <v>شلغم وهویج علوفه ای</v>
      </c>
    </row>
    <row r="16" spans="2:22" x14ac:dyDescent="0.2">
      <c r="B16" t="s">
        <v>22</v>
      </c>
      <c r="C16" t="s">
        <v>23</v>
      </c>
      <c r="D16">
        <v>7.0701996734898909E-2</v>
      </c>
      <c r="E16">
        <v>1</v>
      </c>
      <c r="F16">
        <v>0.9107142857142857</v>
      </c>
      <c r="G16">
        <v>0</v>
      </c>
      <c r="H16">
        <v>0.91517342151811121</v>
      </c>
      <c r="I16">
        <v>1</v>
      </c>
      <c r="J16">
        <v>3.8626609442060089E-2</v>
      </c>
      <c r="L16" s="2">
        <v>0.51937205000000009</v>
      </c>
      <c r="M16" s="2">
        <v>0</v>
      </c>
      <c r="N16" s="2">
        <v>0</v>
      </c>
      <c r="O16" s="2">
        <v>0</v>
      </c>
      <c r="P16" s="2">
        <v>6.8039550000000004E-2</v>
      </c>
      <c r="Q16" s="2">
        <v>0</v>
      </c>
      <c r="R16" s="2">
        <v>0.41258840000000002</v>
      </c>
      <c r="T16">
        <f t="shared" si="0"/>
        <v>0.11492551974247482</v>
      </c>
      <c r="U16">
        <f t="shared" si="1"/>
        <v>30</v>
      </c>
      <c r="V16" t="str">
        <f t="shared" si="2"/>
        <v>ارزن</v>
      </c>
    </row>
    <row r="17" spans="2:22" x14ac:dyDescent="0.2">
      <c r="B17" t="s">
        <v>24</v>
      </c>
      <c r="C17" t="s">
        <v>25</v>
      </c>
      <c r="D17">
        <v>7.5097325128720332E-2</v>
      </c>
      <c r="E17">
        <v>1</v>
      </c>
      <c r="F17">
        <v>0.7857142857142857</v>
      </c>
      <c r="G17">
        <v>0.66666666666666663</v>
      </c>
      <c r="H17">
        <v>0.9628547258325002</v>
      </c>
      <c r="I17">
        <v>0.6</v>
      </c>
      <c r="J17">
        <v>4.1373390557939912E-2</v>
      </c>
      <c r="L17" s="2">
        <v>0.51937205000000009</v>
      </c>
      <c r="M17" s="2">
        <v>0</v>
      </c>
      <c r="N17" s="2">
        <v>0</v>
      </c>
      <c r="O17" s="2">
        <v>0</v>
      </c>
      <c r="P17" s="2">
        <v>6.8039550000000004E-2</v>
      </c>
      <c r="Q17" s="2">
        <v>0</v>
      </c>
      <c r="R17" s="2">
        <v>0.41258840000000002</v>
      </c>
      <c r="T17">
        <f t="shared" si="0"/>
        <v>0.12158583497551224</v>
      </c>
      <c r="U17">
        <f t="shared" si="1"/>
        <v>27</v>
      </c>
      <c r="V17" t="str">
        <f t="shared" si="2"/>
        <v>خصیل (جو و ارزن علوفه ای)</v>
      </c>
    </row>
    <row r="18" spans="2:22" x14ac:dyDescent="0.2">
      <c r="B18" t="s">
        <v>26</v>
      </c>
      <c r="C18" t="s">
        <v>27</v>
      </c>
      <c r="D18">
        <v>0</v>
      </c>
      <c r="E18">
        <v>1</v>
      </c>
      <c r="F18">
        <v>0.875</v>
      </c>
      <c r="G18">
        <v>0.66666666666666663</v>
      </c>
      <c r="H18">
        <v>0.96669999230946702</v>
      </c>
      <c r="I18">
        <v>0.8</v>
      </c>
      <c r="J18">
        <v>1.8884120171673818E-2</v>
      </c>
      <c r="L18" s="2">
        <v>0.72428729999999997</v>
      </c>
      <c r="M18" s="2">
        <v>0</v>
      </c>
      <c r="N18" s="2">
        <v>0</v>
      </c>
      <c r="O18" s="2">
        <v>0</v>
      </c>
      <c r="P18" s="2">
        <v>6.8039550000000004E-2</v>
      </c>
      <c r="Q18" s="2">
        <v>0</v>
      </c>
      <c r="R18" s="2">
        <v>0.20767315000000008</v>
      </c>
      <c r="T18">
        <f t="shared" si="0"/>
        <v>6.9695557182769638E-2</v>
      </c>
      <c r="U18">
        <f t="shared" si="1"/>
        <v>44</v>
      </c>
      <c r="V18" t="str">
        <f t="shared" si="2"/>
        <v>چغندر علوفه ای</v>
      </c>
    </row>
    <row r="19" spans="2:22" x14ac:dyDescent="0.2">
      <c r="B19" t="s">
        <v>28</v>
      </c>
      <c r="C19" t="s">
        <v>29</v>
      </c>
      <c r="D19">
        <v>1.4190631671480597E-2</v>
      </c>
      <c r="E19">
        <v>1</v>
      </c>
      <c r="F19">
        <v>0.7678571428571429</v>
      </c>
      <c r="G19">
        <v>0.66666666666666663</v>
      </c>
      <c r="H19">
        <v>0.91824963469968468</v>
      </c>
      <c r="I19">
        <v>0.6</v>
      </c>
      <c r="J19">
        <v>0</v>
      </c>
      <c r="L19" s="2">
        <v>0.51937205000000009</v>
      </c>
      <c r="M19" s="2">
        <v>0</v>
      </c>
      <c r="N19" s="2">
        <v>0</v>
      </c>
      <c r="O19" s="2">
        <v>0</v>
      </c>
      <c r="P19" s="2">
        <v>6.8039550000000004E-2</v>
      </c>
      <c r="Q19" s="2">
        <v>0</v>
      </c>
      <c r="R19" s="2">
        <v>0.41258840000000002</v>
      </c>
      <c r="T19">
        <f t="shared" si="0"/>
        <v>6.9847509394642737E-2</v>
      </c>
      <c r="U19">
        <f t="shared" si="1"/>
        <v>43</v>
      </c>
      <c r="V19" s="4" t="str">
        <f t="shared" si="2"/>
        <v>ذرت علوفه ای</v>
      </c>
    </row>
    <row r="20" spans="2:22" x14ac:dyDescent="0.2">
      <c r="B20" t="s">
        <v>30</v>
      </c>
      <c r="C20" t="s">
        <v>31</v>
      </c>
      <c r="D20">
        <v>1.4190631671480597E-2</v>
      </c>
      <c r="E20">
        <v>0.33333333333333331</v>
      </c>
      <c r="F20">
        <v>0.7678571428571429</v>
      </c>
      <c r="G20">
        <v>0.66666666666666663</v>
      </c>
      <c r="H20">
        <v>0.91517342151811121</v>
      </c>
      <c r="I20">
        <v>0.6</v>
      </c>
      <c r="J20">
        <v>0</v>
      </c>
      <c r="L20" s="2">
        <v>0.51937205000000009</v>
      </c>
      <c r="M20" s="2">
        <v>0</v>
      </c>
      <c r="N20" s="2">
        <v>0</v>
      </c>
      <c r="O20" s="2">
        <v>0</v>
      </c>
      <c r="P20" s="2">
        <v>6.8039550000000004E-2</v>
      </c>
      <c r="Q20" s="2">
        <v>0</v>
      </c>
      <c r="R20" s="2">
        <v>0.41258840000000002</v>
      </c>
      <c r="T20">
        <f t="shared" si="0"/>
        <v>6.9638205234064415E-2</v>
      </c>
      <c r="U20">
        <f t="shared" si="1"/>
        <v>45</v>
      </c>
      <c r="V20" t="str">
        <f t="shared" si="2"/>
        <v>ذرت خوشه ای (سورگم (</v>
      </c>
    </row>
    <row r="21" spans="2:22" x14ac:dyDescent="0.2">
      <c r="B21" t="s">
        <v>32</v>
      </c>
      <c r="C21" t="s">
        <v>33</v>
      </c>
      <c r="D21">
        <v>7.0701996734898909E-2</v>
      </c>
      <c r="E21">
        <v>1</v>
      </c>
      <c r="F21">
        <v>0</v>
      </c>
      <c r="G21">
        <v>0.66666666666666663</v>
      </c>
      <c r="H21">
        <v>0</v>
      </c>
      <c r="I21">
        <v>0.8</v>
      </c>
      <c r="J21">
        <v>3.8626609442060089E-2</v>
      </c>
      <c r="L21" s="2">
        <v>0.50381617000000001</v>
      </c>
      <c r="M21" s="2">
        <v>0</v>
      </c>
      <c r="N21" s="2">
        <v>0</v>
      </c>
      <c r="O21" s="2">
        <v>0</v>
      </c>
      <c r="P21" s="2">
        <v>8.3595429999999998E-2</v>
      </c>
      <c r="Q21" s="2">
        <v>0</v>
      </c>
      <c r="R21" s="2">
        <v>0.41258840000000002</v>
      </c>
      <c r="T21">
        <f t="shared" si="0"/>
        <v>5.1557700193453737E-2</v>
      </c>
      <c r="U21">
        <f t="shared" si="1"/>
        <v>46</v>
      </c>
      <c r="V21" t="str">
        <f t="shared" si="2"/>
        <v>یونجه</v>
      </c>
    </row>
    <row r="22" spans="2:22" x14ac:dyDescent="0.2">
      <c r="B22" t="s">
        <v>34</v>
      </c>
      <c r="C22" t="s">
        <v>35</v>
      </c>
      <c r="D22">
        <v>6.8190380509858095E-2</v>
      </c>
      <c r="E22">
        <v>0.33333333333333331</v>
      </c>
      <c r="F22">
        <v>0.7678571428571429</v>
      </c>
      <c r="G22">
        <v>0.66666666666666663</v>
      </c>
      <c r="H22">
        <v>0.91517342151811121</v>
      </c>
      <c r="I22">
        <v>0.6</v>
      </c>
      <c r="J22">
        <v>3.6909871244635191E-2</v>
      </c>
      <c r="L22" s="2">
        <v>0.51937205000000009</v>
      </c>
      <c r="M22" s="2">
        <v>0</v>
      </c>
      <c r="N22" s="2">
        <v>0</v>
      </c>
      <c r="O22" s="2">
        <v>0</v>
      </c>
      <c r="P22" s="2">
        <v>6.8039550000000004E-2</v>
      </c>
      <c r="Q22" s="2">
        <v>0</v>
      </c>
      <c r="R22" s="2">
        <v>0.41258840000000002</v>
      </c>
      <c r="T22">
        <f t="shared" si="0"/>
        <v>0.1129127502087677</v>
      </c>
      <c r="U22">
        <f t="shared" si="1"/>
        <v>31</v>
      </c>
      <c r="V22" t="str">
        <f t="shared" si="2"/>
        <v>ذرت بذری</v>
      </c>
    </row>
    <row r="23" spans="2:22" x14ac:dyDescent="0.2">
      <c r="B23" t="s">
        <v>36</v>
      </c>
      <c r="C23" t="s">
        <v>37</v>
      </c>
      <c r="D23">
        <v>0.74883837749591864</v>
      </c>
      <c r="E23">
        <v>0.66666666666666663</v>
      </c>
      <c r="F23">
        <v>0.9821428571428571</v>
      </c>
      <c r="G23">
        <v>0</v>
      </c>
      <c r="H23">
        <v>0.98515727139890796</v>
      </c>
      <c r="I23">
        <v>0.8</v>
      </c>
      <c r="J23">
        <v>0.50214592274678116</v>
      </c>
      <c r="L23" s="2">
        <v>0.51937205000000009</v>
      </c>
      <c r="M23" s="2">
        <v>0</v>
      </c>
      <c r="N23" s="2">
        <v>0</v>
      </c>
      <c r="O23" s="2">
        <v>0</v>
      </c>
      <c r="P23" s="2">
        <v>6.8039550000000004E-2</v>
      </c>
      <c r="Q23" s="2">
        <v>0</v>
      </c>
      <c r="R23" s="2">
        <v>0.41258840000000002</v>
      </c>
      <c r="T23">
        <f t="shared" si="0"/>
        <v>0.66313496349655687</v>
      </c>
      <c r="U23">
        <f t="shared" si="1"/>
        <v>3</v>
      </c>
      <c r="V23" t="str">
        <f t="shared" si="2"/>
        <v>خاکشیر</v>
      </c>
    </row>
    <row r="24" spans="2:22" x14ac:dyDescent="0.2">
      <c r="B24" t="s">
        <v>38</v>
      </c>
      <c r="C24" t="s">
        <v>39</v>
      </c>
      <c r="D24">
        <v>5.1864875047092807E-2</v>
      </c>
      <c r="E24">
        <v>0.33333333333333331</v>
      </c>
      <c r="F24">
        <v>0.9285714285714286</v>
      </c>
      <c r="G24">
        <v>0</v>
      </c>
      <c r="H24">
        <v>0.95516419287856646</v>
      </c>
      <c r="I24">
        <v>0.8</v>
      </c>
      <c r="J24">
        <v>2.575107296137339E-2</v>
      </c>
      <c r="L24" s="2">
        <v>0.51937205000000009</v>
      </c>
      <c r="M24" s="2">
        <v>0</v>
      </c>
      <c r="N24" s="2">
        <v>0</v>
      </c>
      <c r="O24" s="2">
        <v>0</v>
      </c>
      <c r="P24" s="2">
        <v>6.8039550000000004E-2</v>
      </c>
      <c r="Q24" s="2">
        <v>0</v>
      </c>
      <c r="R24" s="2">
        <v>0.41258840000000002</v>
      </c>
      <c r="T24">
        <f t="shared" si="0"/>
        <v>0.10255070232718962</v>
      </c>
      <c r="U24">
        <f t="shared" si="1"/>
        <v>37</v>
      </c>
      <c r="V24" t="str">
        <f t="shared" si="2"/>
        <v>هندوانه بذری</v>
      </c>
    </row>
    <row r="25" spans="2:22" x14ac:dyDescent="0.2">
      <c r="B25" t="s">
        <v>40</v>
      </c>
      <c r="C25" t="s">
        <v>41</v>
      </c>
      <c r="D25">
        <v>0.42232826824061281</v>
      </c>
      <c r="E25">
        <v>0.66666666666666663</v>
      </c>
      <c r="F25">
        <v>0.9464285714285714</v>
      </c>
      <c r="G25">
        <v>0</v>
      </c>
      <c r="H25">
        <v>0.91824963469968468</v>
      </c>
      <c r="I25">
        <v>0.6</v>
      </c>
      <c r="J25">
        <v>0.27896995708154504</v>
      </c>
      <c r="L25" s="2">
        <v>0.51937205000000009</v>
      </c>
      <c r="M25" s="2">
        <v>0</v>
      </c>
      <c r="N25" s="2">
        <v>0</v>
      </c>
      <c r="O25" s="2">
        <v>0</v>
      </c>
      <c r="P25" s="2">
        <v>6.8039550000000004E-2</v>
      </c>
      <c r="Q25" s="2">
        <v>0</v>
      </c>
      <c r="R25" s="2">
        <v>0.41258840000000002</v>
      </c>
      <c r="T25">
        <f t="shared" si="0"/>
        <v>0.39692255862205128</v>
      </c>
      <c r="U25">
        <f t="shared" si="1"/>
        <v>13</v>
      </c>
      <c r="V25" t="str">
        <f t="shared" si="2"/>
        <v>افتا بگردان</v>
      </c>
    </row>
    <row r="26" spans="2:22" x14ac:dyDescent="0.2">
      <c r="B26" t="s">
        <v>42</v>
      </c>
      <c r="C26" t="s">
        <v>43</v>
      </c>
      <c r="D26">
        <v>0.3093055381137762</v>
      </c>
      <c r="E26">
        <v>0.66666666666666663</v>
      </c>
      <c r="F26">
        <v>0.9642857142857143</v>
      </c>
      <c r="G26">
        <v>0</v>
      </c>
      <c r="H26">
        <v>0.90363762208721066</v>
      </c>
      <c r="I26">
        <v>0.4</v>
      </c>
      <c r="J26">
        <v>0.20171673819742489</v>
      </c>
      <c r="L26" s="2">
        <v>0.51937205000000009</v>
      </c>
      <c r="M26" s="2">
        <v>0</v>
      </c>
      <c r="N26" s="2">
        <v>0</v>
      </c>
      <c r="O26" s="2">
        <v>0</v>
      </c>
      <c r="P26" s="2">
        <v>6.8039550000000004E-2</v>
      </c>
      <c r="Q26" s="2">
        <v>0</v>
      </c>
      <c r="R26" s="2">
        <v>0.41258840000000002</v>
      </c>
      <c r="T26">
        <f t="shared" si="0"/>
        <v>0.3053537348424834</v>
      </c>
      <c r="U26">
        <f t="shared" si="1"/>
        <v>15</v>
      </c>
      <c r="V26" t="str">
        <f t="shared" si="2"/>
        <v>جارو</v>
      </c>
    </row>
    <row r="27" spans="2:22" x14ac:dyDescent="0.2">
      <c r="B27" t="s">
        <v>44</v>
      </c>
      <c r="C27" t="s">
        <v>45</v>
      </c>
      <c r="D27">
        <v>5.1864875047092807E-2</v>
      </c>
      <c r="E27">
        <v>0.33333333333333331</v>
      </c>
      <c r="F27">
        <v>0.9285714285714286</v>
      </c>
      <c r="G27">
        <v>0</v>
      </c>
      <c r="H27">
        <v>0.87287549027147582</v>
      </c>
      <c r="I27">
        <v>0.6</v>
      </c>
      <c r="J27">
        <v>0.58798283261802575</v>
      </c>
      <c r="L27" s="2">
        <v>0.72428729999999997</v>
      </c>
      <c r="M27" s="2">
        <v>0</v>
      </c>
      <c r="N27" s="2">
        <v>0</v>
      </c>
      <c r="O27" s="2">
        <v>0</v>
      </c>
      <c r="P27" s="2">
        <v>6.8039550000000004E-2</v>
      </c>
      <c r="Q27" s="2">
        <v>0</v>
      </c>
      <c r="R27" s="2">
        <v>0.20767315000000008</v>
      </c>
      <c r="T27">
        <f t="shared" si="0"/>
        <v>0.21906337287250502</v>
      </c>
      <c r="U27">
        <f t="shared" si="1"/>
        <v>18</v>
      </c>
      <c r="V27" t="str">
        <f t="shared" si="2"/>
        <v>کدو بذری</v>
      </c>
    </row>
    <row r="28" spans="2:22" x14ac:dyDescent="0.2">
      <c r="B28" t="s">
        <v>46</v>
      </c>
      <c r="C28" t="s">
        <v>47</v>
      </c>
      <c r="D28">
        <v>7.4469421072460129E-2</v>
      </c>
      <c r="E28">
        <v>0.66666666666666663</v>
      </c>
      <c r="F28">
        <v>0.8214285714285714</v>
      </c>
      <c r="G28">
        <v>0.66666666666666663</v>
      </c>
      <c r="H28">
        <v>0.95516419287856646</v>
      </c>
      <c r="I28">
        <v>0.4</v>
      </c>
      <c r="J28">
        <v>4.1201716738197426E-2</v>
      </c>
      <c r="L28" s="2">
        <v>0.51937205000000009</v>
      </c>
      <c r="M28" s="2">
        <v>0</v>
      </c>
      <c r="N28" s="2">
        <v>0</v>
      </c>
      <c r="O28" s="2">
        <v>0</v>
      </c>
      <c r="P28" s="2">
        <v>6.8039550000000004E-2</v>
      </c>
      <c r="Q28" s="2">
        <v>0</v>
      </c>
      <c r="R28" s="2">
        <v>0.41258840000000002</v>
      </c>
      <c r="T28">
        <f t="shared" si="0"/>
        <v>0.12066562813055379</v>
      </c>
      <c r="U28">
        <f t="shared" si="1"/>
        <v>28</v>
      </c>
      <c r="V28" s="4" t="str">
        <f t="shared" si="2"/>
        <v>جو</v>
      </c>
    </row>
    <row r="29" spans="2:22" x14ac:dyDescent="0.2">
      <c r="B29" t="s">
        <v>48</v>
      </c>
      <c r="C29" t="s">
        <v>49</v>
      </c>
      <c r="D29">
        <v>6.8190380509858095E-2</v>
      </c>
      <c r="E29">
        <v>0.66666666666666663</v>
      </c>
      <c r="F29">
        <v>0.7678571428571429</v>
      </c>
      <c r="G29">
        <v>0.66666666666666663</v>
      </c>
      <c r="H29">
        <v>0.91517342151811121</v>
      </c>
      <c r="I29">
        <v>0.6</v>
      </c>
      <c r="J29">
        <v>3.6909871244635191E-2</v>
      </c>
      <c r="L29" s="2">
        <v>0.51937205000000009</v>
      </c>
      <c r="M29" s="2">
        <v>0</v>
      </c>
      <c r="N29" s="2">
        <v>0</v>
      </c>
      <c r="O29" s="2">
        <v>0</v>
      </c>
      <c r="P29" s="2">
        <v>6.8039550000000004E-2</v>
      </c>
      <c r="Q29" s="2">
        <v>0</v>
      </c>
      <c r="R29" s="2">
        <v>0.41258840000000002</v>
      </c>
      <c r="T29">
        <f t="shared" si="0"/>
        <v>0.1129127502087677</v>
      </c>
      <c r="U29">
        <f t="shared" si="1"/>
        <v>31</v>
      </c>
      <c r="V29" t="str">
        <f t="shared" si="2"/>
        <v>ذرت دانه ای</v>
      </c>
    </row>
    <row r="30" spans="2:22" x14ac:dyDescent="0.2">
      <c r="B30" t="s">
        <v>50</v>
      </c>
      <c r="C30" t="s">
        <v>51</v>
      </c>
      <c r="D30">
        <v>0.24651513248775586</v>
      </c>
      <c r="E30">
        <v>0.66666666666666663</v>
      </c>
      <c r="F30">
        <v>0.8035714285714286</v>
      </c>
      <c r="G30">
        <v>0.66666666666666663</v>
      </c>
      <c r="H30">
        <v>0.8636468507267554</v>
      </c>
      <c r="I30">
        <v>0.6</v>
      </c>
      <c r="J30">
        <v>0.15879828326180256</v>
      </c>
      <c r="L30" s="2">
        <v>0.51937205000000009</v>
      </c>
      <c r="M30" s="2">
        <v>0</v>
      </c>
      <c r="N30" s="2">
        <v>0</v>
      </c>
      <c r="O30" s="2">
        <v>0</v>
      </c>
      <c r="P30" s="2">
        <v>6.8039550000000004E-2</v>
      </c>
      <c r="Q30" s="2">
        <v>0</v>
      </c>
      <c r="R30" s="2">
        <v>0.41258840000000002</v>
      </c>
      <c r="T30">
        <f t="shared" si="0"/>
        <v>0.25231354241228687</v>
      </c>
      <c r="U30">
        <f t="shared" si="1"/>
        <v>16</v>
      </c>
      <c r="V30" t="str">
        <f t="shared" si="2"/>
        <v>شلتوك</v>
      </c>
    </row>
    <row r="31" spans="2:22" x14ac:dyDescent="0.2">
      <c r="B31" t="s">
        <v>52</v>
      </c>
      <c r="C31" t="s">
        <v>53</v>
      </c>
      <c r="D31">
        <v>7.6981037297500943E-2</v>
      </c>
      <c r="E31">
        <v>0.66666666666666663</v>
      </c>
      <c r="F31">
        <v>0.8214285714285714</v>
      </c>
      <c r="G31">
        <v>0.66666666666666663</v>
      </c>
      <c r="H31">
        <v>0.94209028685687923</v>
      </c>
      <c r="I31">
        <v>0.4</v>
      </c>
      <c r="J31">
        <v>4.2918454935622317E-2</v>
      </c>
      <c r="L31" s="2">
        <v>0.51937205000000009</v>
      </c>
      <c r="M31" s="2">
        <v>0</v>
      </c>
      <c r="N31" s="2">
        <v>0</v>
      </c>
      <c r="O31" s="2">
        <v>0</v>
      </c>
      <c r="P31" s="2">
        <v>6.8039550000000004E-2</v>
      </c>
      <c r="Q31" s="2">
        <v>0</v>
      </c>
      <c r="R31" s="2">
        <v>0.41258840000000002</v>
      </c>
      <c r="T31">
        <f t="shared" si="0"/>
        <v>0.12178885498180303</v>
      </c>
      <c r="U31">
        <f t="shared" si="1"/>
        <v>26</v>
      </c>
      <c r="V31" s="4" t="str">
        <f t="shared" si="2"/>
        <v>گندم</v>
      </c>
    </row>
    <row r="32" spans="2:22" x14ac:dyDescent="0.2">
      <c r="B32" t="s">
        <v>54</v>
      </c>
      <c r="C32" t="s">
        <v>55</v>
      </c>
      <c r="D32">
        <v>0.18372472686173552</v>
      </c>
      <c r="E32">
        <v>0.66666666666666663</v>
      </c>
      <c r="F32">
        <v>0.7857142857142857</v>
      </c>
      <c r="G32">
        <v>0.66666666666666663</v>
      </c>
      <c r="H32">
        <v>0.93824502037991231</v>
      </c>
      <c r="I32">
        <v>0</v>
      </c>
      <c r="J32">
        <v>0.11587982832618025</v>
      </c>
      <c r="L32" s="2">
        <v>0.51937205000000009</v>
      </c>
      <c r="M32" s="2">
        <v>0</v>
      </c>
      <c r="N32" s="2">
        <v>0</v>
      </c>
      <c r="O32" s="2">
        <v>0</v>
      </c>
      <c r="P32" s="2">
        <v>6.8039550000000004E-2</v>
      </c>
      <c r="Q32" s="2">
        <v>0</v>
      </c>
      <c r="R32" s="2">
        <v>0.41258840000000002</v>
      </c>
      <c r="T32">
        <f t="shared" si="0"/>
        <v>0.20706992996363313</v>
      </c>
      <c r="U32">
        <f t="shared" si="1"/>
        <v>19</v>
      </c>
      <c r="V32" t="str">
        <f t="shared" si="2"/>
        <v>کلزا</v>
      </c>
    </row>
    <row r="33" spans="2:22" x14ac:dyDescent="0.2">
      <c r="B33" t="s">
        <v>56</v>
      </c>
      <c r="C33" t="s">
        <v>57</v>
      </c>
      <c r="D33">
        <v>1</v>
      </c>
      <c r="E33">
        <v>0.33333333333333331</v>
      </c>
      <c r="F33">
        <v>0.9642857142857143</v>
      </c>
      <c r="G33">
        <v>0</v>
      </c>
      <c r="H33">
        <v>0.91748058140429134</v>
      </c>
      <c r="I33">
        <v>0.8</v>
      </c>
      <c r="J33">
        <v>0.67381974248927035</v>
      </c>
      <c r="L33" s="2">
        <v>0.5038161699999999</v>
      </c>
      <c r="M33" s="2">
        <v>0</v>
      </c>
      <c r="N33" s="2">
        <v>0</v>
      </c>
      <c r="O33" s="2">
        <v>0</v>
      </c>
      <c r="P33" s="2">
        <v>8.3595429999999998E-2</v>
      </c>
      <c r="Q33" s="2">
        <v>0</v>
      </c>
      <c r="R33" s="2">
        <v>0.41258840000000002</v>
      </c>
      <c r="T33">
        <f t="shared" si="0"/>
        <v>0.8585235631612016</v>
      </c>
      <c r="U33">
        <f t="shared" si="1"/>
        <v>1</v>
      </c>
      <c r="V33" t="str">
        <f t="shared" si="2"/>
        <v>کنجد</v>
      </c>
    </row>
    <row r="34" spans="2:22" x14ac:dyDescent="0.2">
      <c r="B34" t="s">
        <v>58</v>
      </c>
      <c r="C34" t="s">
        <v>59</v>
      </c>
      <c r="D34">
        <v>0.18372472686173552</v>
      </c>
      <c r="E34">
        <v>0.33333333333333331</v>
      </c>
      <c r="F34">
        <v>0.9642857142857143</v>
      </c>
      <c r="G34">
        <v>0</v>
      </c>
      <c r="H34">
        <v>0.91517342151811121</v>
      </c>
      <c r="I34">
        <v>0.8</v>
      </c>
      <c r="J34">
        <v>0.11587982832618025</v>
      </c>
      <c r="L34" s="2">
        <v>0.51937205000000009</v>
      </c>
      <c r="M34" s="2">
        <v>0</v>
      </c>
      <c r="N34" s="2">
        <v>0</v>
      </c>
      <c r="O34" s="2">
        <v>0</v>
      </c>
      <c r="P34" s="2">
        <v>6.8039550000000004E-2</v>
      </c>
      <c r="Q34" s="2">
        <v>0</v>
      </c>
      <c r="R34" s="2">
        <v>0.41258840000000002</v>
      </c>
      <c r="T34">
        <f t="shared" si="0"/>
        <v>0.20550014875929568</v>
      </c>
      <c r="U34">
        <f t="shared" si="1"/>
        <v>20</v>
      </c>
      <c r="V34" t="str">
        <f t="shared" si="2"/>
        <v>گلرنگ</v>
      </c>
    </row>
    <row r="35" spans="2:22" x14ac:dyDescent="0.2">
      <c r="B35" t="s">
        <v>60</v>
      </c>
      <c r="C35" t="s">
        <v>61</v>
      </c>
      <c r="D35">
        <v>0.56046716061785762</v>
      </c>
      <c r="E35">
        <v>0.33333333333333331</v>
      </c>
      <c r="F35">
        <v>0.9107142857142857</v>
      </c>
      <c r="G35">
        <v>0</v>
      </c>
      <c r="H35">
        <v>0.39606244712758593</v>
      </c>
      <c r="I35">
        <v>1</v>
      </c>
      <c r="J35">
        <v>0.37339055793991416</v>
      </c>
      <c r="L35" s="2">
        <v>0.5038161699999999</v>
      </c>
      <c r="M35" s="2">
        <v>0</v>
      </c>
      <c r="N35" s="2">
        <v>0</v>
      </c>
      <c r="O35" s="2">
        <v>0</v>
      </c>
      <c r="P35" s="2">
        <v>8.3595429999999998E-2</v>
      </c>
      <c r="Q35" s="2">
        <v>0</v>
      </c>
      <c r="R35" s="2">
        <v>0.41258840000000002</v>
      </c>
      <c r="T35">
        <f t="shared" si="0"/>
        <v>0.46953804172328306</v>
      </c>
      <c r="U35">
        <f t="shared" si="1"/>
        <v>10</v>
      </c>
      <c r="V35" t="str">
        <f t="shared" si="2"/>
        <v>شا ه دانه</v>
      </c>
    </row>
    <row r="36" spans="2:22" x14ac:dyDescent="0.2">
      <c r="B36" t="s">
        <v>62</v>
      </c>
      <c r="C36" t="s">
        <v>63</v>
      </c>
      <c r="D36">
        <v>2.6748712796684667E-2</v>
      </c>
      <c r="E36">
        <v>0.66666666666666663</v>
      </c>
      <c r="F36">
        <v>0.8392857142857143</v>
      </c>
      <c r="G36">
        <v>0.66666666666666663</v>
      </c>
      <c r="H36">
        <v>0.89479350919018685</v>
      </c>
      <c r="I36">
        <v>0.4</v>
      </c>
      <c r="J36">
        <v>8.5836909871244635E-3</v>
      </c>
      <c r="L36" s="2">
        <v>0.51937205000000009</v>
      </c>
      <c r="M36" s="2">
        <v>0</v>
      </c>
      <c r="N36" s="2">
        <v>0</v>
      </c>
      <c r="O36" s="2">
        <v>0</v>
      </c>
      <c r="P36" s="2">
        <v>6.8039550000000004E-2</v>
      </c>
      <c r="Q36" s="2">
        <v>0</v>
      </c>
      <c r="R36" s="2">
        <v>0.41258840000000002</v>
      </c>
      <c r="T36">
        <f t="shared" si="0"/>
        <v>7.8315412838768639E-2</v>
      </c>
      <c r="U36">
        <f t="shared" si="1"/>
        <v>42</v>
      </c>
      <c r="V36" t="str">
        <f t="shared" si="2"/>
        <v>چغندر قند</v>
      </c>
    </row>
    <row r="37" spans="2:22" x14ac:dyDescent="0.2">
      <c r="B37" t="s">
        <v>64</v>
      </c>
      <c r="C37" t="s">
        <v>65</v>
      </c>
      <c r="D37">
        <v>0.48511867386663315</v>
      </c>
      <c r="E37">
        <v>0.33333333333333331</v>
      </c>
      <c r="F37">
        <v>0.7857142857142857</v>
      </c>
      <c r="G37">
        <v>0</v>
      </c>
      <c r="H37">
        <v>0.916711528108898</v>
      </c>
      <c r="I37">
        <v>0.6</v>
      </c>
      <c r="J37">
        <v>0.32188841201716739</v>
      </c>
      <c r="L37" s="2">
        <v>0.51937205000000009</v>
      </c>
      <c r="M37" s="2">
        <v>0</v>
      </c>
      <c r="N37" s="2">
        <v>0</v>
      </c>
      <c r="O37" s="2">
        <v>0</v>
      </c>
      <c r="P37" s="2">
        <v>6.8039550000000004E-2</v>
      </c>
      <c r="Q37" s="2">
        <v>0</v>
      </c>
      <c r="R37" s="2">
        <v>0.41258840000000002</v>
      </c>
      <c r="T37">
        <f t="shared" si="0"/>
        <v>0.44713714488444034</v>
      </c>
      <c r="U37">
        <f t="shared" si="1"/>
        <v>12</v>
      </c>
      <c r="V37" t="str">
        <f t="shared" si="2"/>
        <v>پنبه</v>
      </c>
    </row>
    <row r="38" spans="2:22" x14ac:dyDescent="0.2">
      <c r="B38" t="s">
        <v>66</v>
      </c>
      <c r="C38" t="s">
        <v>67</v>
      </c>
      <c r="D38">
        <v>0.6860479718698983</v>
      </c>
      <c r="E38">
        <v>0.33333333333333331</v>
      </c>
      <c r="F38">
        <v>0.875</v>
      </c>
      <c r="G38">
        <v>0</v>
      </c>
      <c r="H38">
        <v>1</v>
      </c>
      <c r="I38">
        <v>1</v>
      </c>
      <c r="J38">
        <v>0.45922746781115881</v>
      </c>
      <c r="L38" s="2">
        <v>0.51937205000000009</v>
      </c>
      <c r="M38" s="2">
        <v>0</v>
      </c>
      <c r="N38" s="2">
        <v>0</v>
      </c>
      <c r="O38" s="2">
        <v>0</v>
      </c>
      <c r="P38" s="2">
        <v>6.8039550000000004E-2</v>
      </c>
      <c r="Q38" s="2">
        <v>0</v>
      </c>
      <c r="R38" s="2">
        <v>0.41258840000000002</v>
      </c>
      <c r="T38">
        <f t="shared" si="0"/>
        <v>0.61382561772866895</v>
      </c>
      <c r="U38">
        <f t="shared" si="1"/>
        <v>4</v>
      </c>
      <c r="V38" t="str">
        <f t="shared" si="2"/>
        <v>توتون و تنبا کو</v>
      </c>
    </row>
    <row r="39" spans="2:22" x14ac:dyDescent="0.2">
      <c r="B39" t="s">
        <v>68</v>
      </c>
      <c r="C39" t="s">
        <v>69</v>
      </c>
      <c r="D39">
        <v>0.87441918874795932</v>
      </c>
      <c r="E39">
        <v>1</v>
      </c>
      <c r="F39">
        <v>0.9464285714285714</v>
      </c>
      <c r="G39">
        <v>0.66666666666666663</v>
      </c>
      <c r="H39">
        <v>0.94024455894793513</v>
      </c>
      <c r="I39">
        <v>0.2</v>
      </c>
      <c r="J39">
        <v>0.58798283261802575</v>
      </c>
      <c r="L39" s="2">
        <v>0.51937205000000009</v>
      </c>
      <c r="M39" s="2">
        <v>0</v>
      </c>
      <c r="N39" s="2">
        <v>0</v>
      </c>
      <c r="O39" s="2">
        <v>0</v>
      </c>
      <c r="P39" s="2">
        <v>6.8039550000000004E-2</v>
      </c>
      <c r="Q39" s="2">
        <v>0</v>
      </c>
      <c r="R39" s="2">
        <v>0.41258840000000002</v>
      </c>
      <c r="T39">
        <f t="shared" si="0"/>
        <v>0.76071759943746975</v>
      </c>
      <c r="U39">
        <f t="shared" si="1"/>
        <v>2</v>
      </c>
      <c r="V39" t="str">
        <f t="shared" si="2"/>
        <v>منداب</v>
      </c>
    </row>
    <row r="40" spans="2:22" x14ac:dyDescent="0.2">
      <c r="B40" t="s">
        <v>70</v>
      </c>
      <c r="C40" t="s">
        <v>71</v>
      </c>
      <c r="D40">
        <v>0.49767675499183722</v>
      </c>
      <c r="E40">
        <v>0.66666666666666663</v>
      </c>
      <c r="F40">
        <v>1</v>
      </c>
      <c r="G40">
        <v>0</v>
      </c>
      <c r="H40">
        <v>0.97746673844497423</v>
      </c>
      <c r="I40">
        <v>1</v>
      </c>
      <c r="J40">
        <v>0.33047210300429186</v>
      </c>
      <c r="L40" s="2">
        <v>0.51937205000000009</v>
      </c>
      <c r="M40" s="2">
        <v>0</v>
      </c>
      <c r="N40" s="2">
        <v>0</v>
      </c>
      <c r="O40" s="2">
        <v>0</v>
      </c>
      <c r="P40" s="2">
        <v>6.8039550000000004E-2</v>
      </c>
      <c r="Q40" s="2">
        <v>0</v>
      </c>
      <c r="R40" s="2">
        <v>0.41258840000000002</v>
      </c>
      <c r="T40">
        <f t="shared" si="0"/>
        <v>0.46133474972439803</v>
      </c>
      <c r="U40">
        <f t="shared" si="1"/>
        <v>11</v>
      </c>
      <c r="V40" t="str">
        <f t="shared" si="2"/>
        <v>نخود</v>
      </c>
    </row>
    <row r="41" spans="2:22" x14ac:dyDescent="0.2">
      <c r="B41" t="s">
        <v>72</v>
      </c>
      <c r="C41" t="s">
        <v>73</v>
      </c>
      <c r="D41">
        <v>0.56046716061785762</v>
      </c>
      <c r="E41">
        <v>0.66666666666666663</v>
      </c>
      <c r="F41">
        <v>0.8392857142857143</v>
      </c>
      <c r="G41">
        <v>0</v>
      </c>
      <c r="H41">
        <v>0.93670691378912563</v>
      </c>
      <c r="I41">
        <v>0.2</v>
      </c>
      <c r="J41">
        <v>0.37339055793991416</v>
      </c>
      <c r="L41" s="2">
        <v>0.51937205000000009</v>
      </c>
      <c r="M41" s="2">
        <v>0</v>
      </c>
      <c r="N41" s="2">
        <v>0</v>
      </c>
      <c r="O41" s="2">
        <v>0</v>
      </c>
      <c r="P41" s="2">
        <v>6.8039550000000004E-2</v>
      </c>
      <c r="Q41" s="2">
        <v>0</v>
      </c>
      <c r="R41" s="2">
        <v>0.41258840000000002</v>
      </c>
      <c r="T41">
        <f t="shared" si="0"/>
        <v>0.50888070793941342</v>
      </c>
      <c r="U41">
        <f t="shared" si="1"/>
        <v>8</v>
      </c>
      <c r="V41" t="str">
        <f t="shared" si="2"/>
        <v>با قالاخشک</v>
      </c>
    </row>
    <row r="42" spans="2:22" x14ac:dyDescent="0.2">
      <c r="B42" t="s">
        <v>74</v>
      </c>
      <c r="C42" t="s">
        <v>75</v>
      </c>
      <c r="D42">
        <v>0.56046716061785762</v>
      </c>
      <c r="E42">
        <v>0.66666666666666663</v>
      </c>
      <c r="F42">
        <v>1</v>
      </c>
      <c r="G42">
        <v>0</v>
      </c>
      <c r="H42">
        <v>0.98438821810351462</v>
      </c>
      <c r="I42">
        <v>1</v>
      </c>
      <c r="J42">
        <v>0.37339055793991416</v>
      </c>
      <c r="L42" s="2">
        <v>0.51937205000000009</v>
      </c>
      <c r="M42" s="2">
        <v>0</v>
      </c>
      <c r="N42" s="2">
        <v>0</v>
      </c>
      <c r="O42" s="2">
        <v>0</v>
      </c>
      <c r="P42" s="2">
        <v>6.8039550000000004E-2</v>
      </c>
      <c r="Q42" s="2">
        <v>0</v>
      </c>
      <c r="R42" s="2">
        <v>0.41258840000000002</v>
      </c>
      <c r="T42">
        <f t="shared" si="0"/>
        <v>0.51212492242837748</v>
      </c>
      <c r="U42">
        <f t="shared" si="1"/>
        <v>7</v>
      </c>
      <c r="V42" t="str">
        <f t="shared" si="2"/>
        <v>عدس</v>
      </c>
    </row>
    <row r="43" spans="2:22" x14ac:dyDescent="0.2">
      <c r="B43" t="s">
        <v>76</v>
      </c>
      <c r="C43" t="s">
        <v>77</v>
      </c>
      <c r="D43">
        <v>0.47256059274142909</v>
      </c>
      <c r="E43">
        <v>0.66666666666666663</v>
      </c>
      <c r="F43">
        <v>0.9107142857142857</v>
      </c>
      <c r="G43">
        <v>0</v>
      </c>
      <c r="H43">
        <v>0.89533184649696229</v>
      </c>
      <c r="I43">
        <v>0.6</v>
      </c>
      <c r="J43">
        <v>1</v>
      </c>
      <c r="L43" s="2">
        <v>0.72428729999999997</v>
      </c>
      <c r="M43" s="2">
        <v>0</v>
      </c>
      <c r="N43" s="2">
        <v>0</v>
      </c>
      <c r="O43" s="2">
        <v>0</v>
      </c>
      <c r="P43" s="2">
        <v>8.3595429999999998E-2</v>
      </c>
      <c r="Q43" s="2">
        <v>0</v>
      </c>
      <c r="R43" s="2">
        <v>0.19211727000000001</v>
      </c>
      <c r="T43">
        <f t="shared" si="0"/>
        <v>0.6092325565036969</v>
      </c>
      <c r="U43">
        <f t="shared" si="1"/>
        <v>5</v>
      </c>
      <c r="V43" t="str">
        <f t="shared" si="2"/>
        <v>لوبیا</v>
      </c>
    </row>
    <row r="44" spans="2:22" x14ac:dyDescent="0.2">
      <c r="B44" t="s">
        <v>78</v>
      </c>
      <c r="C44" t="s">
        <v>79</v>
      </c>
      <c r="D44">
        <v>0.66093180961949016</v>
      </c>
      <c r="E44">
        <v>0.66666666666666663</v>
      </c>
      <c r="F44">
        <v>0.8928571428571429</v>
      </c>
      <c r="G44">
        <v>0</v>
      </c>
      <c r="H44">
        <v>0.91401984157502114</v>
      </c>
      <c r="I44">
        <v>0.8</v>
      </c>
      <c r="J44">
        <v>0.44206008583690987</v>
      </c>
      <c r="L44" s="2">
        <v>0.51937205000000009</v>
      </c>
      <c r="M44" s="2">
        <v>0</v>
      </c>
      <c r="N44" s="2">
        <v>0</v>
      </c>
      <c r="O44" s="2">
        <v>0</v>
      </c>
      <c r="P44" s="2">
        <v>6.8039550000000004E-2</v>
      </c>
      <c r="Q44" s="2">
        <v>0</v>
      </c>
      <c r="R44" s="2">
        <v>0.41258840000000002</v>
      </c>
      <c r="T44">
        <f t="shared" si="0"/>
        <v>0.58784787110343339</v>
      </c>
      <c r="U44">
        <f t="shared" si="1"/>
        <v>6</v>
      </c>
      <c r="V44" t="str">
        <f t="shared" si="2"/>
        <v>ماش</v>
      </c>
    </row>
    <row r="45" spans="2:22" x14ac:dyDescent="0.2">
      <c r="B45" t="s">
        <v>80</v>
      </c>
      <c r="C45" t="s">
        <v>81</v>
      </c>
      <c r="D45">
        <v>9.5818158985307045E-2</v>
      </c>
      <c r="E45">
        <v>0.33333333333333331</v>
      </c>
      <c r="F45">
        <v>0.8214285714285714</v>
      </c>
      <c r="G45">
        <v>0.66666666666666663</v>
      </c>
      <c r="H45">
        <v>0.86518495731754208</v>
      </c>
      <c r="I45">
        <v>0.8</v>
      </c>
      <c r="J45">
        <v>5.5793991416309016E-2</v>
      </c>
      <c r="L45" s="2">
        <v>0.51937205000000009</v>
      </c>
      <c r="M45" s="2">
        <v>0</v>
      </c>
      <c r="N45" s="2">
        <v>0</v>
      </c>
      <c r="O45" s="2">
        <v>0</v>
      </c>
      <c r="P45" s="2">
        <v>6.8039550000000004E-2</v>
      </c>
      <c r="Q45" s="2">
        <v>0</v>
      </c>
      <c r="R45" s="2">
        <v>0.41258840000000002</v>
      </c>
      <c r="T45">
        <f t="shared" si="0"/>
        <v>0.13165202247014829</v>
      </c>
      <c r="U45">
        <f t="shared" si="1"/>
        <v>24</v>
      </c>
      <c r="V45" t="str">
        <f t="shared" si="2"/>
        <v>خیار</v>
      </c>
    </row>
    <row r="46" spans="2:22" x14ac:dyDescent="0.2">
      <c r="B46" t="s">
        <v>82</v>
      </c>
      <c r="C46" t="s">
        <v>83</v>
      </c>
      <c r="D46">
        <v>3.9306793921888739E-2</v>
      </c>
      <c r="E46">
        <v>0.33333333333333331</v>
      </c>
      <c r="F46">
        <v>0.8214285714285714</v>
      </c>
      <c r="G46">
        <v>0</v>
      </c>
      <c r="H46">
        <v>0.86518495731754208</v>
      </c>
      <c r="I46">
        <v>0.8</v>
      </c>
      <c r="J46">
        <v>1.7167381974248927E-2</v>
      </c>
      <c r="L46" s="2">
        <v>0.51937205000000009</v>
      </c>
      <c r="M46" s="2">
        <v>0</v>
      </c>
      <c r="N46" s="2">
        <v>0</v>
      </c>
      <c r="O46" s="2">
        <v>0</v>
      </c>
      <c r="P46" s="2">
        <v>6.8039550000000004E-2</v>
      </c>
      <c r="Q46" s="2">
        <v>0</v>
      </c>
      <c r="R46" s="2">
        <v>0.41258840000000002</v>
      </c>
      <c r="T46">
        <f t="shared" si="0"/>
        <v>8.6364707961737869E-2</v>
      </c>
      <c r="U46">
        <f t="shared" si="1"/>
        <v>40</v>
      </c>
      <c r="V46" t="str">
        <f t="shared" si="2"/>
        <v>خربزه</v>
      </c>
    </row>
    <row r="47" spans="2:22" x14ac:dyDescent="0.2">
      <c r="B47" t="s">
        <v>84</v>
      </c>
      <c r="C47" t="s">
        <v>85</v>
      </c>
      <c r="D47">
        <v>9.5818158985307045E-2</v>
      </c>
      <c r="E47">
        <v>1</v>
      </c>
      <c r="F47">
        <v>0.8571428571428571</v>
      </c>
      <c r="G47">
        <v>0</v>
      </c>
      <c r="H47">
        <v>0.869030223794509</v>
      </c>
      <c r="I47">
        <v>0.8</v>
      </c>
      <c r="J47">
        <v>5.5793991416309016E-2</v>
      </c>
      <c r="L47" s="2">
        <v>0.51937205000000009</v>
      </c>
      <c r="M47" s="2">
        <v>0</v>
      </c>
      <c r="N47" s="2">
        <v>0</v>
      </c>
      <c r="O47" s="2">
        <v>0</v>
      </c>
      <c r="P47" s="2">
        <v>6.8039550000000004E-2</v>
      </c>
      <c r="Q47" s="2">
        <v>0</v>
      </c>
      <c r="R47" s="2">
        <v>0.41258840000000002</v>
      </c>
      <c r="T47">
        <f t="shared" si="0"/>
        <v>0.13191365267087121</v>
      </c>
      <c r="U47">
        <f t="shared" si="1"/>
        <v>23</v>
      </c>
      <c r="V47" t="str">
        <f t="shared" si="2"/>
        <v>انواع کدو</v>
      </c>
    </row>
    <row r="48" spans="2:22" x14ac:dyDescent="0.2">
      <c r="B48" t="s">
        <v>86</v>
      </c>
      <c r="C48" t="s">
        <v>87</v>
      </c>
      <c r="D48">
        <v>3.6795177696847925E-2</v>
      </c>
      <c r="E48">
        <v>0.33333333333333331</v>
      </c>
      <c r="F48">
        <v>0.8214285714285714</v>
      </c>
      <c r="G48">
        <v>0</v>
      </c>
      <c r="H48">
        <v>0.86518495731754208</v>
      </c>
      <c r="I48">
        <v>0.8</v>
      </c>
      <c r="J48">
        <v>1.5450643776824034E-2</v>
      </c>
      <c r="L48" s="2">
        <v>0.51937205000000009</v>
      </c>
      <c r="M48" s="2">
        <v>0</v>
      </c>
      <c r="N48" s="2">
        <v>0</v>
      </c>
      <c r="O48" s="2">
        <v>0</v>
      </c>
      <c r="P48" s="2">
        <v>6.8039550000000004E-2</v>
      </c>
      <c r="Q48" s="2">
        <v>0</v>
      </c>
      <c r="R48" s="2">
        <v>0.41258840000000002</v>
      </c>
      <c r="T48">
        <f t="shared" si="0"/>
        <v>8.4351938428030751E-2</v>
      </c>
      <c r="U48">
        <f t="shared" si="1"/>
        <v>41</v>
      </c>
      <c r="V48" t="str">
        <f t="shared" si="2"/>
        <v>هندوانه</v>
      </c>
    </row>
    <row r="49" spans="2:22" x14ac:dyDescent="0.2">
      <c r="B49" t="s">
        <v>88</v>
      </c>
      <c r="C49" t="s">
        <v>89</v>
      </c>
      <c r="D49">
        <v>7.6981037297500943E-2</v>
      </c>
      <c r="E49">
        <v>0.33333333333333331</v>
      </c>
      <c r="F49">
        <v>0.8214285714285714</v>
      </c>
      <c r="G49">
        <v>0</v>
      </c>
      <c r="H49">
        <v>0.88825655617934318</v>
      </c>
      <c r="I49">
        <v>1</v>
      </c>
      <c r="J49">
        <v>4.2918454935622317E-2</v>
      </c>
      <c r="L49" s="2">
        <v>0.51937205000000009</v>
      </c>
      <c r="M49" s="2">
        <v>0</v>
      </c>
      <c r="N49" s="2">
        <v>0</v>
      </c>
      <c r="O49" s="2">
        <v>0</v>
      </c>
      <c r="P49" s="2">
        <v>6.8039550000000004E-2</v>
      </c>
      <c r="Q49" s="2">
        <v>0</v>
      </c>
      <c r="R49" s="2">
        <v>0.41258840000000002</v>
      </c>
      <c r="T49">
        <f t="shared" si="0"/>
        <v>0.11812603217168227</v>
      </c>
      <c r="U49">
        <f t="shared" si="1"/>
        <v>29</v>
      </c>
      <c r="V49" t="str">
        <f t="shared" si="2"/>
        <v>طالبی</v>
      </c>
    </row>
    <row r="50" spans="2:22" x14ac:dyDescent="0.2">
      <c r="B50" t="s">
        <v>90</v>
      </c>
      <c r="C50" t="s">
        <v>91</v>
      </c>
      <c r="D50">
        <v>0.10837624011051111</v>
      </c>
      <c r="E50">
        <v>0.33333333333333331</v>
      </c>
      <c r="F50">
        <v>0.8928571428571429</v>
      </c>
      <c r="G50">
        <v>0</v>
      </c>
      <c r="H50">
        <v>0.86518495731754208</v>
      </c>
      <c r="I50">
        <v>0.6</v>
      </c>
      <c r="J50">
        <v>6.4377682403433473E-2</v>
      </c>
      <c r="L50" s="2">
        <v>0.51937205000000009</v>
      </c>
      <c r="M50" s="2">
        <v>0</v>
      </c>
      <c r="N50" s="2">
        <v>0</v>
      </c>
      <c r="O50" s="2">
        <v>0</v>
      </c>
      <c r="P50" s="2">
        <v>6.8039550000000004E-2</v>
      </c>
      <c r="Q50" s="2">
        <v>0</v>
      </c>
      <c r="R50" s="2">
        <v>0.41258840000000002</v>
      </c>
      <c r="T50">
        <f t="shared" si="0"/>
        <v>0.14171587013868392</v>
      </c>
      <c r="U50">
        <f t="shared" si="1"/>
        <v>21</v>
      </c>
      <c r="V50" t="str">
        <f t="shared" si="2"/>
        <v>بادمجان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Global weight</vt:lpstr>
      <vt:lpstr>Sheet2</vt:lpstr>
      <vt:lpstr>Sheet1</vt:lpstr>
      <vt:lpstr>agreegated</vt:lpstr>
      <vt:lpstr>8</vt:lpstr>
      <vt:lpstr>7</vt:lpstr>
      <vt:lpstr>6</vt:lpstr>
      <vt:lpstr>5</vt:lpstr>
      <vt:lpstr>3</vt:lpstr>
      <vt:lpstr>2</vt:lpstr>
      <vt:lpstr>mean prf 8 exp</vt:lpstr>
      <vt:lpstr>Mean UTA</vt:lpstr>
      <vt:lpstr>1</vt:lpstr>
      <vt:lpstr>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2022-03-26T05:58:34Z</dcterms:modified>
</cp:coreProperties>
</file>