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watne\Werkstatt\main\UAB QEM\Quantitative Macroeconomics\PS1\"/>
    </mc:Choice>
  </mc:AlternateContent>
  <xr:revisionPtr revIDLastSave="0" documentId="8_{09189518-6788-4A9F-85DB-8CE034189943}" xr6:coauthVersionLast="45" xr6:coauthVersionMax="45" xr10:uidLastSave="{00000000-0000-0000-0000-000000000000}"/>
  <bookViews>
    <workbookView xWindow="-120" yWindow="-120" windowWidth="29040" windowHeight="15840" activeTab="1" xr2:uid="{7B210FEF-5E23-4279-879C-BDF565E9623A}"/>
  </bookViews>
  <sheets>
    <sheet name="Source" sheetId="1" r:id="rId1"/>
    <sheet name="Outc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B20" i="2"/>
  <c r="C19" i="2"/>
  <c r="D19" i="2"/>
  <c r="E19" i="2"/>
  <c r="F19" i="2"/>
  <c r="B19" i="2"/>
  <c r="C18" i="2"/>
  <c r="D18" i="2"/>
  <c r="E18" i="2"/>
  <c r="F18" i="2"/>
  <c r="B18" i="2"/>
  <c r="C15" i="2"/>
  <c r="D15" i="2"/>
  <c r="E15" i="2"/>
  <c r="F15" i="2"/>
  <c r="B15" i="2"/>
  <c r="J17" i="1"/>
  <c r="I17" i="1"/>
  <c r="J23" i="1"/>
  <c r="I23" i="1"/>
  <c r="H23" i="1"/>
  <c r="H17" i="1"/>
  <c r="G23" i="1"/>
  <c r="F23" i="1"/>
  <c r="G17" i="1"/>
  <c r="F17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11" i="1"/>
  <c r="Q11" i="1" s="1"/>
  <c r="O11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D11" i="1"/>
  <c r="C11" i="1"/>
  <c r="C6" i="1"/>
  <c r="D6" i="1"/>
  <c r="E6" i="1" s="1"/>
  <c r="E5" i="1"/>
  <c r="F5" i="1" s="1"/>
  <c r="G5" i="1" s="1"/>
  <c r="H5" i="1" s="1"/>
  <c r="I5" i="1" s="1"/>
  <c r="J5" i="1" s="1"/>
  <c r="K5" i="1" s="1"/>
  <c r="L5" i="1" s="1"/>
  <c r="M5" i="1" s="1"/>
  <c r="N5" i="1" s="1"/>
  <c r="D5" i="1"/>
  <c r="C5" i="1"/>
</calcChain>
</file>

<file path=xl/sharedStrings.xml><?xml version="1.0" encoding="utf-8"?>
<sst xmlns="http://schemas.openxmlformats.org/spreadsheetml/2006/main" count="95" uniqueCount="27">
  <si>
    <t xml:space="preserve">Pracujący stan w dniu 31 marca w tys.  </t>
  </si>
  <si>
    <t xml:space="preserve">Employed persons as of 31 March in thousand </t>
  </si>
  <si>
    <t>.</t>
  </si>
  <si>
    <t xml:space="preserve">poprzedni miesiąc=100  </t>
  </si>
  <si>
    <t>previous month=100</t>
  </si>
  <si>
    <t xml:space="preserve">analogiczny miesiąc poprzedniego roku=100  </t>
  </si>
  <si>
    <t>corresponding month of previous year=100</t>
  </si>
  <si>
    <t xml:space="preserve">Przeciętne miesięczne wynagrodzenie brutto w zł </t>
  </si>
  <si>
    <t>Total average monthly gross wages and salaries in PLN</t>
  </si>
  <si>
    <t xml:space="preserve">analogiczny okres narastający poprzedniego roku=100  </t>
  </si>
  <si>
    <t>corresponding increasing  period of previous year=100</t>
  </si>
  <si>
    <t>Employment</t>
  </si>
  <si>
    <t>Time</t>
  </si>
  <si>
    <t>Earnings</t>
  </si>
  <si>
    <t>Aggregate Earnings</t>
  </si>
  <si>
    <r>
      <t>Przeciętne zatrudnienie</t>
    </r>
    <r>
      <rPr>
        <vertAlign val="superscript"/>
        <sz val="10"/>
        <color indexed="8"/>
        <rFont val="Arial"/>
        <family val="2"/>
        <charset val="238"/>
      </rPr>
      <t>a</t>
    </r>
    <r>
      <rPr>
        <sz val="10"/>
        <color indexed="8"/>
        <rFont val="Arial"/>
        <family val="2"/>
        <charset val="238"/>
      </rPr>
      <t xml:space="preserve"> w tys.</t>
    </r>
  </si>
  <si>
    <t>2019    I</t>
  </si>
  <si>
    <r>
      <t>Average paid employment</t>
    </r>
    <r>
      <rPr>
        <vertAlign val="superscript"/>
        <sz val="10"/>
        <color rgb="FF4D4D4D"/>
        <rFont val="Arial"/>
        <family val="2"/>
        <charset val="238"/>
      </rPr>
      <t>a</t>
    </r>
    <r>
      <rPr>
        <sz val="10"/>
        <color rgb="FF4D4D4D"/>
        <rFont val="Arial"/>
        <family val="2"/>
        <charset val="238"/>
      </rPr>
      <t xml:space="preserve"> in thousand</t>
    </r>
  </si>
  <si>
    <t xml:space="preserve"> II</t>
  </si>
  <si>
    <t xml:space="preserve"> III</t>
  </si>
  <si>
    <t xml:space="preserve"> IV </t>
  </si>
  <si>
    <t>2020    I</t>
  </si>
  <si>
    <r>
      <t xml:space="preserve">Czas przepracowany na </t>
    </r>
    <r>
      <rPr>
        <sz val="10"/>
        <color indexed="8"/>
        <rFont val="Arial"/>
        <family val="2"/>
        <charset val="238"/>
      </rPr>
      <t>1 zatrudnionego</t>
    </r>
    <r>
      <rPr>
        <vertAlign val="superscript"/>
        <sz val="10"/>
        <color indexed="8"/>
        <rFont val="Arial"/>
        <family val="2"/>
        <charset val="238"/>
      </rPr>
      <t xml:space="preserve">a  </t>
    </r>
    <r>
      <rPr>
        <sz val="10"/>
        <color indexed="8"/>
        <rFont val="Arial"/>
        <family val="2"/>
        <charset val="238"/>
      </rPr>
      <t xml:space="preserve">w godz.  </t>
    </r>
  </si>
  <si>
    <r>
      <t>Time worked per 1 employee</t>
    </r>
    <r>
      <rPr>
        <vertAlign val="superscript"/>
        <sz val="10"/>
        <color rgb="FF4D4D4D"/>
        <rFont val="Arial"/>
        <family val="2"/>
        <charset val="238"/>
      </rPr>
      <t xml:space="preserve">a </t>
    </r>
    <r>
      <rPr>
        <sz val="10"/>
        <color rgb="FF4D4D4D"/>
        <rFont val="Arial"/>
        <family val="2"/>
        <charset val="238"/>
      </rPr>
      <t>in hours</t>
    </r>
  </si>
  <si>
    <t>Average employment</t>
  </si>
  <si>
    <t>Average hours worked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</si>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</sst>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vertAlign val="superscript"/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sz val="10"/>
      <name val="Arial CE"/>
      <charset val="238"/>
    </font>
    <font>
      <sz val="10"/>
      <name val="Times New Roman CE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4D4D4D"/>
      <name val="Arial"/>
      <family val="2"/>
      <charset val="238"/>
    </font>
    <font>
      <vertAlign val="superscript"/>
      <sz val="10"/>
      <color rgb="FF4D4D4D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54">
    <xf numFmtId="0" fontId="0" fillId="0" borderId="0" xfId="0"/>
    <xf numFmtId="0" fontId="8" fillId="0" borderId="2" xfId="1" applyFont="1" applyBorder="1" applyAlignment="1">
      <alignment horizontal="right" vertical="top" wrapText="1"/>
    </xf>
    <xf numFmtId="168" fontId="8" fillId="0" borderId="2" xfId="1" applyNumberFormat="1" applyFont="1" applyBorder="1" applyAlignment="1">
      <alignment horizontal="right" vertical="top" wrapText="1"/>
    </xf>
    <xf numFmtId="168" fontId="8" fillId="0" borderId="3" xfId="1" applyNumberFormat="1" applyFont="1" applyBorder="1" applyAlignment="1">
      <alignment horizontal="right" vertical="top" wrapText="1"/>
    </xf>
    <xf numFmtId="0" fontId="8" fillId="0" borderId="2" xfId="1" applyFont="1" applyBorder="1" applyAlignment="1">
      <alignment horizontal="center" vertical="top" wrapText="1"/>
    </xf>
    <xf numFmtId="0" fontId="8" fillId="0" borderId="3" xfId="1" applyFont="1" applyBorder="1" applyAlignment="1">
      <alignment horizontal="right" vertical="top" wrapText="1"/>
    </xf>
    <xf numFmtId="0" fontId="9" fillId="0" borderId="3" xfId="1" applyFont="1" applyBorder="1" applyAlignment="1">
      <alignment horizontal="right" vertical="top" wrapText="1"/>
    </xf>
    <xf numFmtId="168" fontId="9" fillId="0" borderId="2" xfId="1" applyNumberFormat="1" applyFont="1" applyFill="1" applyBorder="1" applyAlignment="1">
      <alignment horizontal="right" wrapText="1"/>
    </xf>
    <xf numFmtId="168" fontId="9" fillId="0" borderId="3" xfId="1" applyNumberFormat="1" applyFont="1" applyBorder="1" applyAlignment="1">
      <alignment horizontal="right" vertical="top" wrapText="1"/>
    </xf>
    <xf numFmtId="168" fontId="9" fillId="0" borderId="2" xfId="1" applyNumberFormat="1" applyFont="1" applyBorder="1" applyAlignment="1">
      <alignment horizontal="right" vertical="top" wrapText="1"/>
    </xf>
    <xf numFmtId="0" fontId="9" fillId="0" borderId="2" xfId="1" applyFont="1" applyBorder="1" applyAlignment="1">
      <alignment horizontal="right" vertical="top" wrapText="1"/>
    </xf>
    <xf numFmtId="0" fontId="9" fillId="0" borderId="0" xfId="1" applyFont="1" applyAlignment="1">
      <alignment horizontal="left" vertical="top" wrapText="1" indent="1"/>
    </xf>
    <xf numFmtId="0" fontId="9" fillId="0" borderId="2" xfId="1" applyFont="1" applyBorder="1" applyAlignment="1">
      <alignment horizontal="center" wrapText="1"/>
    </xf>
    <xf numFmtId="0" fontId="10" fillId="0" borderId="0" xfId="1" applyFont="1" applyAlignment="1">
      <alignment vertical="top" wrapText="1"/>
    </xf>
    <xf numFmtId="0" fontId="10" fillId="0" borderId="0" xfId="1" applyFont="1" applyAlignment="1">
      <alignment horizontal="left" vertical="top" wrapText="1" indent="1"/>
    </xf>
    <xf numFmtId="0" fontId="9" fillId="0" borderId="0" xfId="1" applyFont="1" applyFill="1" applyAlignment="1">
      <alignment wrapText="1"/>
    </xf>
    <xf numFmtId="0" fontId="9" fillId="0" borderId="2" xfId="1" applyFont="1" applyFill="1" applyBorder="1" applyAlignment="1">
      <alignment horizontal="center" wrapText="1"/>
    </xf>
    <xf numFmtId="168" fontId="9" fillId="0" borderId="3" xfId="1" applyNumberFormat="1" applyFont="1" applyFill="1" applyBorder="1" applyAlignment="1">
      <alignment horizontal="right" wrapText="1"/>
    </xf>
    <xf numFmtId="169" fontId="9" fillId="0" borderId="2" xfId="1" applyNumberFormat="1" applyFont="1" applyBorder="1" applyAlignment="1">
      <alignment horizontal="right" vertical="top" wrapText="1"/>
    </xf>
    <xf numFmtId="168" fontId="8" fillId="0" borderId="2" xfId="1" applyNumberFormat="1" applyFont="1" applyFill="1" applyBorder="1" applyAlignment="1">
      <alignment horizontal="right" vertical="top" wrapText="1"/>
    </xf>
    <xf numFmtId="0" fontId="9" fillId="0" borderId="0" xfId="1" applyFont="1" applyAlignment="1">
      <alignment horizontal="left" wrapText="1"/>
    </xf>
    <xf numFmtId="0" fontId="9" fillId="0" borderId="2" xfId="1" applyFont="1" applyBorder="1" applyAlignment="1">
      <alignment horizontal="center" vertical="top" wrapText="1"/>
    </xf>
    <xf numFmtId="0" fontId="8" fillId="0" borderId="2" xfId="1" applyFont="1" applyBorder="1" applyAlignment="1">
      <alignment horizontal="right" vertical="top" wrapText="1"/>
    </xf>
    <xf numFmtId="168" fontId="8" fillId="0" borderId="2" xfId="1" applyNumberFormat="1" applyFont="1" applyBorder="1" applyAlignment="1">
      <alignment horizontal="right" vertical="top" wrapText="1"/>
    </xf>
    <xf numFmtId="168" fontId="8" fillId="0" borderId="3" xfId="1" applyNumberFormat="1" applyFont="1" applyBorder="1" applyAlignment="1">
      <alignment horizontal="right" vertical="top" wrapText="1"/>
    </xf>
    <xf numFmtId="2" fontId="8" fillId="0" borderId="2" xfId="1" applyNumberFormat="1" applyFont="1" applyBorder="1" applyAlignment="1">
      <alignment horizontal="right" vertical="top" wrapText="1"/>
    </xf>
    <xf numFmtId="0" fontId="9" fillId="0" borderId="3" xfId="1" applyFont="1" applyBorder="1" applyAlignment="1">
      <alignment horizontal="right" wrapText="1"/>
    </xf>
    <xf numFmtId="2" fontId="9" fillId="0" borderId="3" xfId="1" applyNumberFormat="1" applyFont="1" applyBorder="1" applyAlignment="1">
      <alignment horizontal="right" wrapText="1"/>
    </xf>
    <xf numFmtId="0" fontId="8" fillId="0" borderId="2" xfId="1" applyFont="1" applyBorder="1" applyAlignment="1">
      <alignment horizontal="center" vertical="top" wrapText="1"/>
    </xf>
    <xf numFmtId="2" fontId="8" fillId="0" borderId="3" xfId="1" applyNumberFormat="1" applyFont="1" applyBorder="1" applyAlignment="1">
      <alignment horizontal="right" vertical="top" wrapText="1"/>
    </xf>
    <xf numFmtId="168" fontId="9" fillId="0" borderId="3" xfId="1" applyNumberFormat="1" applyFont="1" applyBorder="1" applyAlignment="1">
      <alignment horizontal="right" wrapText="1"/>
    </xf>
    <xf numFmtId="0" fontId="8" fillId="0" borderId="3" xfId="1" applyFont="1" applyBorder="1" applyAlignment="1">
      <alignment horizontal="right" vertical="top" wrapText="1"/>
    </xf>
    <xf numFmtId="2" fontId="9" fillId="0" borderId="2" xfId="1" applyNumberFormat="1" applyFont="1" applyBorder="1" applyAlignment="1">
      <alignment horizontal="right" wrapText="1"/>
    </xf>
    <xf numFmtId="168" fontId="9" fillId="0" borderId="2" xfId="1" applyNumberFormat="1" applyFont="1" applyBorder="1" applyAlignment="1">
      <alignment horizontal="right" wrapText="1"/>
    </xf>
    <xf numFmtId="168" fontId="9" fillId="0" borderId="3" xfId="1" applyNumberFormat="1" applyFont="1" applyBorder="1" applyAlignment="1">
      <alignment horizontal="right" vertical="top" wrapText="1"/>
    </xf>
    <xf numFmtId="168" fontId="9" fillId="0" borderId="2" xfId="1" applyNumberFormat="1" applyFont="1" applyBorder="1" applyAlignment="1">
      <alignment horizontal="right" vertical="top" wrapText="1"/>
    </xf>
    <xf numFmtId="0" fontId="9" fillId="0" borderId="0" xfId="1" applyFont="1" applyAlignment="1">
      <alignment horizontal="left" vertical="top" wrapText="1" indent="1"/>
    </xf>
    <xf numFmtId="0" fontId="9" fillId="0" borderId="2" xfId="1" applyFont="1" applyBorder="1" applyAlignment="1">
      <alignment horizontal="right" wrapText="1"/>
    </xf>
    <xf numFmtId="0" fontId="9" fillId="0" borderId="2" xfId="1" applyFont="1" applyBorder="1" applyAlignment="1">
      <alignment horizontal="center" wrapText="1"/>
    </xf>
    <xf numFmtId="0" fontId="10" fillId="0" borderId="0" xfId="1" applyFont="1" applyAlignment="1">
      <alignment vertical="top" wrapText="1"/>
    </xf>
    <xf numFmtId="0" fontId="10" fillId="0" borderId="0" xfId="1" applyFont="1" applyAlignment="1">
      <alignment horizontal="left" vertical="top" wrapText="1" indent="1"/>
    </xf>
    <xf numFmtId="0" fontId="9" fillId="0" borderId="0" xfId="0" applyFont="1" applyAlignment="1">
      <alignment vertical="top" wrapText="1"/>
    </xf>
    <xf numFmtId="0" fontId="9" fillId="0" borderId="3" xfId="0" applyFont="1" applyBorder="1" applyAlignment="1">
      <alignment horizontal="right" vertical="top" wrapText="1"/>
    </xf>
    <xf numFmtId="168" fontId="9" fillId="0" borderId="3" xfId="0" applyNumberFormat="1" applyFont="1" applyBorder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horizontal="right" vertical="top" wrapText="1"/>
    </xf>
    <xf numFmtId="0" fontId="8" fillId="0" borderId="1" xfId="0" applyFont="1" applyBorder="1"/>
    <xf numFmtId="168" fontId="8" fillId="0" borderId="0" xfId="0" applyNumberFormat="1" applyFont="1"/>
    <xf numFmtId="0" fontId="8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168" fontId="2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8" fontId="5" fillId="0" borderId="3" xfId="0" applyNumberFormat="1" applyFont="1" applyBorder="1" applyAlignment="1">
      <alignment horizontal="right" vertical="top" wrapText="1"/>
    </xf>
  </cellXfs>
  <cellStyles count="4">
    <cellStyle name="[StdExit()]" xfId="2" xr:uid="{D723413F-020C-4050-A4F5-6ABD21FB3B46}"/>
    <cellStyle name="Normal" xfId="0" builtinId="0"/>
    <cellStyle name="Normal 2" xfId="1" xr:uid="{D4005D99-8DE8-4468-90AE-C6A3A7C4DB82}"/>
    <cellStyle name="Normalny_KWTAB12" xfId="3" xr:uid="{6735C00B-E228-4235-A607-4689B8FBF1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Aggregate Earnings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Outcome!$A$2</c:f>
              <c:strCache>
                <c:ptCount val="1"/>
                <c:pt idx="0">
                  <c:v>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Outcome!$1:$1</c:f>
              <c:strCache>
                <c:ptCount val="16"/>
                <c:pt idx="0">
                  <c:v>Time</c:v>
                </c:pt>
                <c:pt idx="1">
                  <c:v>2019.01</c:v>
                </c:pt>
                <c:pt idx="2">
                  <c:v>2019.02</c:v>
                </c:pt>
                <c:pt idx="3">
                  <c:v>2019.03</c:v>
                </c:pt>
                <c:pt idx="4">
                  <c:v>2019.04</c:v>
                </c:pt>
                <c:pt idx="5">
                  <c:v>2019.05</c:v>
                </c:pt>
                <c:pt idx="6">
                  <c:v>2019.06</c:v>
                </c:pt>
                <c:pt idx="7">
                  <c:v>2019.07</c:v>
                </c:pt>
                <c:pt idx="8">
                  <c:v>2019.08</c:v>
                </c:pt>
                <c:pt idx="9">
                  <c:v>2019.09</c:v>
                </c:pt>
                <c:pt idx="10">
                  <c:v>2019.1</c:v>
                </c:pt>
                <c:pt idx="11">
                  <c:v>2019.11</c:v>
                </c:pt>
                <c:pt idx="12">
                  <c:v>2019.12</c:v>
                </c:pt>
                <c:pt idx="13">
                  <c:v>2020.01</c:v>
                </c:pt>
                <c:pt idx="14">
                  <c:v>2020.02</c:v>
                </c:pt>
                <c:pt idx="15">
                  <c:v>2020.03</c:v>
                </c:pt>
              </c:strCache>
            </c:strRef>
          </c:cat>
          <c:val>
            <c:numRef>
              <c:f>Outcome!$B$2:$P$2</c:f>
              <c:numCache>
                <c:formatCode>General</c:formatCode>
                <c:ptCount val="15"/>
                <c:pt idx="0">
                  <c:v>2.0000000000000018E-2</c:v>
                </c:pt>
                <c:pt idx="1">
                  <c:v>2.204000000000006E-2</c:v>
                </c:pt>
                <c:pt idx="2">
                  <c:v>2.4084080000000174E-2</c:v>
                </c:pt>
                <c:pt idx="3">
                  <c:v>2.4084080000000174E-2</c:v>
                </c:pt>
                <c:pt idx="4">
                  <c:v>2.4084080000000174E-2</c:v>
                </c:pt>
                <c:pt idx="5">
                  <c:v>2.6132248160000371E-2</c:v>
                </c:pt>
                <c:pt idx="6">
                  <c:v>2.6132248160000371E-2</c:v>
                </c:pt>
                <c:pt idx="7">
                  <c:v>2.5106115911840421E-2</c:v>
                </c:pt>
                <c:pt idx="8">
                  <c:v>2.6131222027752088E-2</c:v>
                </c:pt>
                <c:pt idx="9">
                  <c:v>2.7157353249779748E-2</c:v>
                </c:pt>
                <c:pt idx="10">
                  <c:v>2.9211667956279497E-2</c:v>
                </c:pt>
                <c:pt idx="11">
                  <c:v>2.8182456288323277E-2</c:v>
                </c:pt>
                <c:pt idx="12">
                  <c:v>3.3323368569764922E-2</c:v>
                </c:pt>
                <c:pt idx="13">
                  <c:v>3.4356691938334682E-2</c:v>
                </c:pt>
                <c:pt idx="14">
                  <c:v>3.2287978554458086E-2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0-43C5-A408-42AC98C55DC0}"/>
            </c:ext>
          </c:extLst>
        </c:ser>
        <c:ser>
          <c:idx val="2"/>
          <c:order val="1"/>
          <c:tx>
            <c:strRef>
              <c:f>Outcome!$A$3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Outcome!$1:$1</c:f>
              <c:strCache>
                <c:ptCount val="16"/>
                <c:pt idx="0">
                  <c:v>Time</c:v>
                </c:pt>
                <c:pt idx="1">
                  <c:v>2019.01</c:v>
                </c:pt>
                <c:pt idx="2">
                  <c:v>2019.02</c:v>
                </c:pt>
                <c:pt idx="3">
                  <c:v>2019.03</c:v>
                </c:pt>
                <c:pt idx="4">
                  <c:v>2019.04</c:v>
                </c:pt>
                <c:pt idx="5">
                  <c:v>2019.05</c:v>
                </c:pt>
                <c:pt idx="6">
                  <c:v>2019.06</c:v>
                </c:pt>
                <c:pt idx="7">
                  <c:v>2019.07</c:v>
                </c:pt>
                <c:pt idx="8">
                  <c:v>2019.08</c:v>
                </c:pt>
                <c:pt idx="9">
                  <c:v>2019.09</c:v>
                </c:pt>
                <c:pt idx="10">
                  <c:v>2019.1</c:v>
                </c:pt>
                <c:pt idx="11">
                  <c:v>2019.11</c:v>
                </c:pt>
                <c:pt idx="12">
                  <c:v>2019.12</c:v>
                </c:pt>
                <c:pt idx="13">
                  <c:v>2020.01</c:v>
                </c:pt>
                <c:pt idx="14">
                  <c:v>2020.02</c:v>
                </c:pt>
                <c:pt idx="15">
                  <c:v>2020.03</c:v>
                </c:pt>
              </c:strCache>
            </c:strRef>
          </c:cat>
          <c:val>
            <c:numRef>
              <c:f>Outcome!$B$3:$P$3</c:f>
              <c:numCache>
                <c:formatCode>General</c:formatCode>
                <c:ptCount val="15"/>
                <c:pt idx="0">
                  <c:v>-6.4999999999999947E-2</c:v>
                </c:pt>
                <c:pt idx="1">
                  <c:v>-6.125999999999987E-2</c:v>
                </c:pt>
                <c:pt idx="2">
                  <c:v>-2.0894179999999984E-2</c:v>
                </c:pt>
                <c:pt idx="3">
                  <c:v>-1.6977756719999904E-2</c:v>
                </c:pt>
                <c:pt idx="4">
                  <c:v>-4.155331280199992E-2</c:v>
                </c:pt>
                <c:pt idx="5">
                  <c:v>-3.292729261721794E-2</c:v>
                </c:pt>
                <c:pt idx="6">
                  <c:v>-1.8421202006476234E-2</c:v>
                </c:pt>
                <c:pt idx="7">
                  <c:v>-2.9218568784404986E-2</c:v>
                </c:pt>
                <c:pt idx="8">
                  <c:v>-3.6984820234129745E-2</c:v>
                </c:pt>
                <c:pt idx="9">
                  <c:v>-1.2909440739983014E-2</c:v>
                </c:pt>
                <c:pt idx="10">
                  <c:v>-9.9481690622029717E-3</c:v>
                </c:pt>
                <c:pt idx="11">
                  <c:v>6.1335562765318485E-2</c:v>
                </c:pt>
                <c:pt idx="12">
                  <c:v>8.3943568769528909E-4</c:v>
                </c:pt>
                <c:pt idx="13">
                  <c:v>9.8469906088844983E-3</c:v>
                </c:pt>
                <c:pt idx="14">
                  <c:v>4.0142400327151107E-2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3C5-A408-42AC98C55DC0}"/>
            </c:ext>
          </c:extLst>
        </c:ser>
        <c:ser>
          <c:idx val="3"/>
          <c:order val="2"/>
          <c:tx>
            <c:strRef>
              <c:f>Outcome!$A$4</c:f>
              <c:strCache>
                <c:ptCount val="1"/>
                <c:pt idx="0">
                  <c:v>Aggregate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Outcome!$1:$1</c:f>
              <c:strCache>
                <c:ptCount val="16"/>
                <c:pt idx="0">
                  <c:v>Time</c:v>
                </c:pt>
                <c:pt idx="1">
                  <c:v>2019.01</c:v>
                </c:pt>
                <c:pt idx="2">
                  <c:v>2019.02</c:v>
                </c:pt>
                <c:pt idx="3">
                  <c:v>2019.03</c:v>
                </c:pt>
                <c:pt idx="4">
                  <c:v>2019.04</c:v>
                </c:pt>
                <c:pt idx="5">
                  <c:v>2019.05</c:v>
                </c:pt>
                <c:pt idx="6">
                  <c:v>2019.06</c:v>
                </c:pt>
                <c:pt idx="7">
                  <c:v>2019.07</c:v>
                </c:pt>
                <c:pt idx="8">
                  <c:v>2019.08</c:v>
                </c:pt>
                <c:pt idx="9">
                  <c:v>2019.09</c:v>
                </c:pt>
                <c:pt idx="10">
                  <c:v>2019.1</c:v>
                </c:pt>
                <c:pt idx="11">
                  <c:v>2019.11</c:v>
                </c:pt>
                <c:pt idx="12">
                  <c:v>2019.12</c:v>
                </c:pt>
                <c:pt idx="13">
                  <c:v>2020.01</c:v>
                </c:pt>
                <c:pt idx="14">
                  <c:v>2020.02</c:v>
                </c:pt>
                <c:pt idx="15">
                  <c:v>2020.03</c:v>
                </c:pt>
              </c:strCache>
            </c:strRef>
          </c:cat>
          <c:val>
            <c:numRef>
              <c:f>Outcome!$B$4:$P$4</c:f>
              <c:numCache>
                <c:formatCode>General</c:formatCode>
                <c:ptCount val="15"/>
                <c:pt idx="0">
                  <c:v>-4.6299999999999897E-2</c:v>
                </c:pt>
                <c:pt idx="1">
                  <c:v>-4.0570170399999772E-2</c:v>
                </c:pt>
                <c:pt idx="2">
                  <c:v>2.6866828973457491E-3</c:v>
                </c:pt>
                <c:pt idx="3">
                  <c:v>6.6974296289352697E-3</c:v>
                </c:pt>
                <c:pt idx="4">
                  <c:v>-1.8470006111788173E-2</c:v>
                </c:pt>
                <c:pt idx="5">
                  <c:v>-7.6555086391276728E-3</c:v>
                </c:pt>
                <c:pt idx="6">
                  <c:v>7.2296587312854488E-3</c:v>
                </c:pt>
                <c:pt idx="7">
                  <c:v>-4.8460176472439054E-3</c:v>
                </c:pt>
                <c:pt idx="8">
                  <c:v>-1.1820056755572184E-2</c:v>
                </c:pt>
                <c:pt idx="9">
                  <c:v>1.3897326267363841E-2</c:v>
                </c:pt>
                <c:pt idx="10">
                  <c:v>1.8972896282658525E-2</c:v>
                </c:pt>
                <c:pt idx="11">
                  <c:v>9.1246605870195063E-2</c:v>
                </c:pt>
                <c:pt idx="12">
                  <c:v>3.4190777082271806E-2</c:v>
                </c:pt>
                <c:pt idx="13">
                  <c:v>4.4541992570088285E-2</c:v>
                </c:pt>
                <c:pt idx="14">
                  <c:v>7.3726495842496798E-2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0-43C5-A408-42AC98C5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95200"/>
        <c:axId val="1926576832"/>
      </c:lineChart>
      <c:catAx>
        <c:axId val="2731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6576832"/>
        <c:crosses val="autoZero"/>
        <c:auto val="1"/>
        <c:lblAlgn val="ctr"/>
        <c:lblOffset val="100"/>
        <c:noMultiLvlLbl val="0"/>
      </c:catAx>
      <c:valAx>
        <c:axId val="1926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1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hours worked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Outcome!$A$18</c:f>
              <c:strCache>
                <c:ptCount val="1"/>
                <c:pt idx="0">
                  <c:v>Average 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Outcome!$B$17:$F$17</c15:sqref>
                  </c15:fullRef>
                </c:ext>
              </c:extLst>
              <c:f>Outcome!$C$17:$F$17</c:f>
              <c:numCache>
                <c:formatCode>General</c:formatCode>
                <c:ptCount val="4"/>
                <c:pt idx="0">
                  <c:v>2.2019000000000002</c:v>
                </c:pt>
                <c:pt idx="1">
                  <c:v>3.2019000000000002</c:v>
                </c:pt>
                <c:pt idx="2">
                  <c:v>4.2019000000000002</c:v>
                </c:pt>
                <c:pt idx="3">
                  <c:v>1.202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Outcome!$B$18:$F$18</c15:sqref>
                  </c15:fullRef>
                </c:ext>
              </c:extLst>
              <c:f>Outcome!$C$18:$F$18</c:f>
              <c:numCache>
                <c:formatCode>General</c:formatCode>
                <c:ptCount val="4"/>
                <c:pt idx="0">
                  <c:v>1.1009999999999964E-2</c:v>
                </c:pt>
                <c:pt idx="1">
                  <c:v>1.1009999999999964E-2</c:v>
                </c:pt>
                <c:pt idx="2">
                  <c:v>1.7076059999999949E-2</c:v>
                </c:pt>
                <c:pt idx="3">
                  <c:v>1.5041907879999927E-2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EAE-B196-B59CEEE9A96B}"/>
            </c:ext>
          </c:extLst>
        </c:ser>
        <c:ser>
          <c:idx val="2"/>
          <c:order val="2"/>
          <c:tx>
            <c:strRef>
              <c:f>Outcome!$A$19</c:f>
              <c:strCache>
                <c:ptCount val="1"/>
                <c:pt idx="0">
                  <c:v>Average hours worked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Outcome!$B$17:$F$17</c15:sqref>
                  </c15:fullRef>
                </c:ext>
              </c:extLst>
              <c:f>Outcome!$C$17:$F$17</c:f>
              <c:numCache>
                <c:formatCode>General</c:formatCode>
                <c:ptCount val="4"/>
                <c:pt idx="0">
                  <c:v>2.2019000000000002</c:v>
                </c:pt>
                <c:pt idx="1">
                  <c:v>3.2019000000000002</c:v>
                </c:pt>
                <c:pt idx="2">
                  <c:v>4.2019000000000002</c:v>
                </c:pt>
                <c:pt idx="3">
                  <c:v>1.202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Outcome!$B$19:$F$19</c15:sqref>
                  </c15:fullRef>
                </c:ext>
              </c:extLst>
              <c:f>Outcome!$C$19:$F$19</c:f>
              <c:numCache>
                <c:formatCode>General</c:formatCode>
                <c:ptCount val="4"/>
                <c:pt idx="0">
                  <c:v>-1.8174999999999941E-2</c:v>
                </c:pt>
                <c:pt idx="1">
                  <c:v>-5.7447999999999944E-2</c:v>
                </c:pt>
                <c:pt idx="2">
                  <c:v>-8.4352959999999255E-3</c:v>
                </c:pt>
                <c:pt idx="3">
                  <c:v>-8.4352959999999255E-3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EAE-B196-B59CEEE9A96B}"/>
            </c:ext>
          </c:extLst>
        </c:ser>
        <c:ser>
          <c:idx val="3"/>
          <c:order val="3"/>
          <c:tx>
            <c:strRef>
              <c:f>Outcome!$A$20</c:f>
              <c:strCache>
                <c:ptCount val="1"/>
                <c:pt idx="0">
                  <c:v>Total hours worked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Outcome!$B$17:$F$17</c15:sqref>
                  </c15:fullRef>
                </c:ext>
              </c:extLst>
              <c:f>Outcome!$C$17:$F$17</c:f>
              <c:numCache>
                <c:formatCode>General</c:formatCode>
                <c:ptCount val="4"/>
                <c:pt idx="0">
                  <c:v>2.2019000000000002</c:v>
                </c:pt>
                <c:pt idx="1">
                  <c:v>3.2019000000000002</c:v>
                </c:pt>
                <c:pt idx="2">
                  <c:v>4.2019000000000002</c:v>
                </c:pt>
                <c:pt idx="3">
                  <c:v>1.202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Outcome!$B$20:$F$20</c15:sqref>
                  </c15:fullRef>
                </c:ext>
              </c:extLst>
              <c:f>Outcome!$C$20:$F$20</c:f>
              <c:numCache>
                <c:formatCode>General</c:formatCode>
                <c:ptCount val="4"/>
                <c:pt idx="0">
                  <c:v>-7.3651067500000167E-3</c:v>
                </c:pt>
                <c:pt idx="1">
                  <c:v>-4.7070502479999998E-2</c:v>
                </c:pt>
                <c:pt idx="2">
                  <c:v>8.4967223793863678E-3</c:v>
                </c:pt>
                <c:pt idx="3">
                  <c:v>6.4797289346274489E-3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EAE-B196-B59CEEE9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90672"/>
        <c:axId val="360906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Outcome!$A$17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Outcome!$B$17:$F$17</c15:sqref>
                        </c15:fullRef>
                        <c15:formulaRef>
                          <c15:sqref>Outcome!$C$17:$F$17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2.2019000000000002</c:v>
                      </c:pt>
                      <c:pt idx="1">
                        <c:v>3.2019000000000002</c:v>
                      </c:pt>
                      <c:pt idx="2">
                        <c:v>4.2019000000000002</c:v>
                      </c:pt>
                      <c:pt idx="3">
                        <c:v>1.202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Outcome!$B$17:$F$17</c15:sqref>
                        </c15:fullRef>
                        <c15:formulaRef>
                          <c15:sqref>Outcome!$C$17:$F$17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2.2019000000000002</c:v>
                      </c:pt>
                      <c:pt idx="1">
                        <c:v>3.2019000000000002</c:v>
                      </c:pt>
                      <c:pt idx="2">
                        <c:v>4.2019000000000002</c:v>
                      </c:pt>
                      <c:pt idx="3">
                        <c:v>1.202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76-4EAE-B196-B59CEEE9A96B}"/>
                  </c:ext>
                </c:extLst>
              </c15:ser>
            </c15:filteredLineSeries>
          </c:ext>
        </c:extLst>
      </c:lineChart>
      <c:catAx>
        <c:axId val="2663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906640"/>
        <c:crosses val="autoZero"/>
        <c:auto val="1"/>
        <c:lblAlgn val="ctr"/>
        <c:lblOffset val="100"/>
        <c:noMultiLvlLbl val="0"/>
      </c:catAx>
      <c:valAx>
        <c:axId val="3609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3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11</xdr:row>
      <xdr:rowOff>185737</xdr:rowOff>
    </xdr:from>
    <xdr:to>
      <xdr:col>26</xdr:col>
      <xdr:colOff>76199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FA2DE-494B-4020-BD0E-A4FDC400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14</xdr:row>
      <xdr:rowOff>71437</xdr:rowOff>
    </xdr:from>
    <xdr:to>
      <xdr:col>15</xdr:col>
      <xdr:colOff>323850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D1014-1BF9-4D97-8C7B-5DF03041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AFCF-0E44-4B31-8843-4186530C62EC}">
  <dimension ref="A1:Q27"/>
  <sheetViews>
    <sheetView topLeftCell="A16" zoomScaleNormal="100" workbookViewId="0">
      <selection activeCell="F23" sqref="F23:J23"/>
    </sheetView>
  </sheetViews>
  <sheetFormatPr defaultRowHeight="15"/>
  <sheetData>
    <row r="1" spans="1:17" ht="64.5">
      <c r="A1" s="15" t="s">
        <v>0</v>
      </c>
      <c r="B1" s="16">
        <v>2019</v>
      </c>
      <c r="C1" s="7">
        <v>6669.2</v>
      </c>
      <c r="D1" s="7">
        <v>6684.3</v>
      </c>
      <c r="E1" s="7">
        <v>6697.6</v>
      </c>
      <c r="F1" s="7">
        <v>6698.7</v>
      </c>
      <c r="G1" s="7">
        <v>6699.6</v>
      </c>
      <c r="H1" s="17">
        <v>6711.2</v>
      </c>
      <c r="I1" s="7">
        <v>6708.5</v>
      </c>
      <c r="J1" s="7">
        <v>6702.4</v>
      </c>
      <c r="K1" s="7">
        <v>6710.3</v>
      </c>
      <c r="L1" s="7">
        <v>6719.3</v>
      </c>
      <c r="M1" s="7">
        <v>6729.7</v>
      </c>
      <c r="N1" s="17">
        <v>6721.2</v>
      </c>
    </row>
    <row r="2" spans="1:17" ht="63.75">
      <c r="A2" s="13" t="s">
        <v>1</v>
      </c>
      <c r="B2" s="4">
        <v>2020</v>
      </c>
      <c r="C2" s="2">
        <v>6757</v>
      </c>
      <c r="D2" s="2">
        <v>6763.6</v>
      </c>
      <c r="E2" s="2">
        <v>6750.3</v>
      </c>
      <c r="F2" s="2" t="s">
        <v>2</v>
      </c>
      <c r="G2" s="2" t="s">
        <v>2</v>
      </c>
      <c r="H2" s="3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3" t="s">
        <v>2</v>
      </c>
    </row>
    <row r="3" spans="1:17" ht="51">
      <c r="A3" s="11" t="s">
        <v>3</v>
      </c>
      <c r="B3" s="12">
        <v>2019</v>
      </c>
      <c r="C3" s="10">
        <v>102</v>
      </c>
      <c r="D3" s="10">
        <v>100.2</v>
      </c>
      <c r="E3" s="10">
        <v>100.2</v>
      </c>
      <c r="F3" s="10">
        <v>100</v>
      </c>
      <c r="G3" s="10">
        <v>100</v>
      </c>
      <c r="H3" s="6">
        <v>100.2</v>
      </c>
      <c r="I3" s="9">
        <v>100</v>
      </c>
      <c r="J3" s="9">
        <v>99.9</v>
      </c>
      <c r="K3" s="9">
        <v>100.1</v>
      </c>
      <c r="L3" s="9">
        <v>100.1</v>
      </c>
      <c r="M3" s="8">
        <v>100.2</v>
      </c>
      <c r="N3" s="8">
        <v>99.9</v>
      </c>
    </row>
    <row r="4" spans="1:17" ht="38.25">
      <c r="A4" s="14" t="s">
        <v>4</v>
      </c>
      <c r="B4" s="4">
        <v>2020</v>
      </c>
      <c r="C4" s="2">
        <v>100.5</v>
      </c>
      <c r="D4" s="1">
        <v>100.1</v>
      </c>
      <c r="E4" s="1">
        <v>99.8</v>
      </c>
      <c r="F4" s="1" t="s">
        <v>2</v>
      </c>
      <c r="G4" s="1" t="s">
        <v>2</v>
      </c>
      <c r="H4" s="5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3" t="s">
        <v>2</v>
      </c>
      <c r="N4" s="3" t="s">
        <v>2</v>
      </c>
    </row>
    <row r="5" spans="1:17">
      <c r="A5" s="11"/>
      <c r="B5" s="12"/>
      <c r="C5" s="18">
        <f>C3/100</f>
        <v>1.02</v>
      </c>
      <c r="D5" s="18">
        <f>C5*D3/100</f>
        <v>1.0220400000000001</v>
      </c>
      <c r="E5" s="18">
        <f t="shared" ref="E5:N5" si="0">D5*E3/100</f>
        <v>1.0240840800000002</v>
      </c>
      <c r="F5" s="18">
        <f t="shared" si="0"/>
        <v>1.0240840800000002</v>
      </c>
      <c r="G5" s="18">
        <f t="shared" si="0"/>
        <v>1.0240840800000002</v>
      </c>
      <c r="H5" s="18">
        <f t="shared" si="0"/>
        <v>1.0261322481600004</v>
      </c>
      <c r="I5" s="18">
        <f t="shared" si="0"/>
        <v>1.0261322481600004</v>
      </c>
      <c r="J5" s="18">
        <f t="shared" si="0"/>
        <v>1.0251061159118404</v>
      </c>
      <c r="K5" s="18">
        <f t="shared" si="0"/>
        <v>1.0261312220277521</v>
      </c>
      <c r="L5" s="18">
        <f t="shared" si="0"/>
        <v>1.0271573532497797</v>
      </c>
      <c r="M5" s="18">
        <f t="shared" si="0"/>
        <v>1.0292116679562795</v>
      </c>
      <c r="N5" s="18">
        <f t="shared" si="0"/>
        <v>1.0281824562883233</v>
      </c>
      <c r="O5">
        <v>1.0333233685697649</v>
      </c>
      <c r="P5">
        <v>1.0343566919383347</v>
      </c>
      <c r="Q5">
        <v>1.0322879785544581</v>
      </c>
    </row>
    <row r="6" spans="1:17">
      <c r="A6" s="14"/>
      <c r="B6" s="4"/>
      <c r="C6" s="2">
        <f>N5*C4/100</f>
        <v>1.0333233685697649</v>
      </c>
      <c r="D6" s="2">
        <f>C6*D4/100</f>
        <v>1.0343566919383347</v>
      </c>
      <c r="E6" s="23">
        <f>D6*E4/100</f>
        <v>1.0322879785544581</v>
      </c>
      <c r="F6" s="2"/>
      <c r="G6" s="2"/>
      <c r="H6" s="3"/>
      <c r="I6" s="2"/>
      <c r="J6" s="2"/>
      <c r="K6" s="2"/>
      <c r="L6" s="2"/>
      <c r="M6" s="3"/>
      <c r="N6" s="3"/>
    </row>
    <row r="7" spans="1:17" ht="102.75">
      <c r="A7" s="20" t="s">
        <v>7</v>
      </c>
      <c r="B7" s="38">
        <v>2019</v>
      </c>
      <c r="C7" s="37">
        <v>4931.8</v>
      </c>
      <c r="D7" s="37">
        <v>4949.42</v>
      </c>
      <c r="E7" s="37">
        <v>5164.53</v>
      </c>
      <c r="F7" s="37">
        <v>5186.12</v>
      </c>
      <c r="G7" s="37">
        <v>5057.82</v>
      </c>
      <c r="H7" s="26">
        <v>5104.46</v>
      </c>
      <c r="I7" s="32">
        <v>5182.43</v>
      </c>
      <c r="J7" s="32">
        <v>5125.26</v>
      </c>
      <c r="K7" s="32">
        <v>5084.5600000000004</v>
      </c>
      <c r="L7" s="32">
        <v>5213.2700000000004</v>
      </c>
      <c r="M7" s="27">
        <v>5229.4399999999996</v>
      </c>
      <c r="N7" s="27">
        <v>5604.25</v>
      </c>
    </row>
    <row r="8" spans="1:17" ht="102">
      <c r="A8" s="39" t="s">
        <v>8</v>
      </c>
      <c r="B8" s="28">
        <v>2020</v>
      </c>
      <c r="C8" s="25">
        <v>5282.8</v>
      </c>
      <c r="D8" s="22">
        <v>5330.48</v>
      </c>
      <c r="E8" s="22">
        <v>5489.21</v>
      </c>
      <c r="F8" s="22" t="s">
        <v>2</v>
      </c>
      <c r="G8" s="22" t="s">
        <v>2</v>
      </c>
      <c r="H8" s="31" t="s">
        <v>2</v>
      </c>
      <c r="I8" s="25" t="s">
        <v>2</v>
      </c>
      <c r="J8" s="25" t="s">
        <v>2</v>
      </c>
      <c r="K8" s="25" t="s">
        <v>2</v>
      </c>
      <c r="L8" s="25" t="s">
        <v>2</v>
      </c>
      <c r="M8" s="29" t="s">
        <v>2</v>
      </c>
      <c r="N8" s="29" t="s">
        <v>2</v>
      </c>
    </row>
    <row r="9" spans="1:17" ht="51">
      <c r="A9" s="36" t="s">
        <v>3</v>
      </c>
      <c r="B9" s="21">
        <v>2019</v>
      </c>
      <c r="C9" s="35">
        <v>93.5</v>
      </c>
      <c r="D9" s="35">
        <v>100.4</v>
      </c>
      <c r="E9" s="35">
        <v>104.3</v>
      </c>
      <c r="F9" s="35">
        <v>100.4</v>
      </c>
      <c r="G9" s="35">
        <v>97.5</v>
      </c>
      <c r="H9" s="34">
        <v>100.9</v>
      </c>
      <c r="I9" s="35">
        <v>101.5</v>
      </c>
      <c r="J9" s="35">
        <v>98.9</v>
      </c>
      <c r="K9" s="35">
        <v>99.2</v>
      </c>
      <c r="L9" s="35">
        <v>102.5</v>
      </c>
      <c r="M9" s="34">
        <v>100.3</v>
      </c>
      <c r="N9" s="34">
        <v>107.2</v>
      </c>
    </row>
    <row r="10" spans="1:17" ht="38.25">
      <c r="A10" s="40" t="s">
        <v>4</v>
      </c>
      <c r="B10" s="28">
        <v>2020</v>
      </c>
      <c r="C10" s="23">
        <v>94.3</v>
      </c>
      <c r="D10" s="23">
        <v>100.9</v>
      </c>
      <c r="E10" s="23">
        <v>103</v>
      </c>
      <c r="F10" s="23" t="s">
        <v>2</v>
      </c>
      <c r="G10" s="23" t="s">
        <v>2</v>
      </c>
      <c r="H10" s="24" t="s">
        <v>2</v>
      </c>
      <c r="I10" s="23" t="s">
        <v>2</v>
      </c>
      <c r="J10" s="23" t="s">
        <v>2</v>
      </c>
      <c r="K10" s="23" t="s">
        <v>2</v>
      </c>
      <c r="L10" s="23" t="s">
        <v>2</v>
      </c>
      <c r="M10" s="24" t="s">
        <v>2</v>
      </c>
      <c r="N10" s="24" t="s">
        <v>2</v>
      </c>
    </row>
    <row r="11" spans="1:17">
      <c r="A11" s="40"/>
      <c r="B11" s="28"/>
      <c r="C11" s="23">
        <f>C9/100</f>
        <v>0.93500000000000005</v>
      </c>
      <c r="D11" s="23">
        <f>C11*D9/100</f>
        <v>0.93874000000000013</v>
      </c>
      <c r="E11" s="23">
        <f t="shared" ref="E11:N11" si="1">D11*E9/100</f>
        <v>0.97910582000000002</v>
      </c>
      <c r="F11" s="23">
        <f t="shared" si="1"/>
        <v>0.9830222432800001</v>
      </c>
      <c r="G11" s="23">
        <f t="shared" si="1"/>
        <v>0.95844668719800008</v>
      </c>
      <c r="H11" s="23">
        <f t="shared" si="1"/>
        <v>0.96707270738278206</v>
      </c>
      <c r="I11" s="23">
        <f t="shared" si="1"/>
        <v>0.98157879799352377</v>
      </c>
      <c r="J11" s="23">
        <f t="shared" si="1"/>
        <v>0.97078143121559501</v>
      </c>
      <c r="K11" s="23">
        <f t="shared" si="1"/>
        <v>0.96301517976587026</v>
      </c>
      <c r="L11" s="23">
        <f t="shared" si="1"/>
        <v>0.98709055926001699</v>
      </c>
      <c r="M11" s="23">
        <f t="shared" si="1"/>
        <v>0.99005183093779703</v>
      </c>
      <c r="N11" s="23">
        <f t="shared" si="1"/>
        <v>1.0613355627653185</v>
      </c>
      <c r="O11" s="19">
        <f>N11*C10/100</f>
        <v>1.0008394356876953</v>
      </c>
      <c r="P11" s="19">
        <f t="shared" ref="P11:Q11" si="2">O11*D10/100</f>
        <v>1.0098469906088845</v>
      </c>
      <c r="Q11" s="19">
        <f t="shared" si="2"/>
        <v>1.0401424003271511</v>
      </c>
    </row>
    <row r="12" spans="1:17" ht="89.25">
      <c r="A12" s="36" t="s">
        <v>5</v>
      </c>
      <c r="B12" s="21">
        <v>2019</v>
      </c>
      <c r="C12" s="35">
        <v>107.5</v>
      </c>
      <c r="D12" s="35">
        <v>107.6</v>
      </c>
      <c r="E12" s="35">
        <v>105.7</v>
      </c>
      <c r="F12" s="35">
        <v>107.1</v>
      </c>
      <c r="G12" s="35">
        <v>107.7</v>
      </c>
      <c r="H12" s="34">
        <v>105.3</v>
      </c>
      <c r="I12" s="35">
        <v>107.4</v>
      </c>
      <c r="J12" s="35">
        <v>106.8</v>
      </c>
      <c r="K12" s="35">
        <v>106.6</v>
      </c>
      <c r="L12" s="35">
        <v>105.9</v>
      </c>
      <c r="M12" s="34">
        <v>105.3</v>
      </c>
      <c r="N12" s="34">
        <v>106.2</v>
      </c>
    </row>
    <row r="13" spans="1:17" ht="89.25">
      <c r="A13" s="40" t="s">
        <v>6</v>
      </c>
      <c r="B13" s="28">
        <v>2020</v>
      </c>
      <c r="C13" s="23">
        <v>107.1</v>
      </c>
      <c r="D13" s="23">
        <v>107.7</v>
      </c>
      <c r="E13" s="23">
        <v>106.3</v>
      </c>
      <c r="F13" s="23" t="s">
        <v>2</v>
      </c>
      <c r="G13" s="23" t="s">
        <v>2</v>
      </c>
      <c r="H13" s="24" t="s">
        <v>2</v>
      </c>
      <c r="I13" s="23" t="s">
        <v>2</v>
      </c>
      <c r="J13" s="23" t="s">
        <v>2</v>
      </c>
      <c r="K13" s="23" t="s">
        <v>2</v>
      </c>
      <c r="L13" s="23" t="s">
        <v>2</v>
      </c>
      <c r="M13" s="24" t="s">
        <v>2</v>
      </c>
      <c r="N13" s="24" t="s">
        <v>2</v>
      </c>
    </row>
    <row r="14" spans="1:17" ht="114.75">
      <c r="A14" s="36" t="s">
        <v>9</v>
      </c>
      <c r="B14" s="38">
        <v>2019</v>
      </c>
      <c r="C14" s="33">
        <v>107.5</v>
      </c>
      <c r="D14" s="33">
        <v>107.5</v>
      </c>
      <c r="E14" s="33">
        <v>106.7</v>
      </c>
      <c r="F14" s="33">
        <v>106.9</v>
      </c>
      <c r="G14" s="33">
        <v>107.1</v>
      </c>
      <c r="H14" s="30">
        <v>106.8</v>
      </c>
      <c r="I14" s="33">
        <v>106.8</v>
      </c>
      <c r="J14" s="33">
        <v>106.8</v>
      </c>
      <c r="K14" s="33">
        <v>106.8</v>
      </c>
      <c r="L14" s="33">
        <v>106.6</v>
      </c>
      <c r="M14" s="30">
        <v>106.7</v>
      </c>
      <c r="N14" s="30">
        <v>106.5</v>
      </c>
    </row>
    <row r="15" spans="1:17" ht="114.75">
      <c r="A15" s="40" t="s">
        <v>10</v>
      </c>
      <c r="B15" s="28">
        <v>2020</v>
      </c>
      <c r="C15" s="23">
        <v>107.1</v>
      </c>
      <c r="D15" s="23">
        <v>107.3</v>
      </c>
      <c r="E15" s="23">
        <v>107</v>
      </c>
      <c r="F15" s="23" t="s">
        <v>2</v>
      </c>
      <c r="G15" s="23" t="s">
        <v>2</v>
      </c>
      <c r="H15" s="24" t="s">
        <v>2</v>
      </c>
      <c r="I15" s="23" t="s">
        <v>2</v>
      </c>
      <c r="J15" s="23" t="s">
        <v>2</v>
      </c>
      <c r="K15" s="23" t="s">
        <v>2</v>
      </c>
      <c r="L15" s="23" t="s">
        <v>2</v>
      </c>
      <c r="M15" s="24" t="s">
        <v>2</v>
      </c>
      <c r="N15" s="24" t="s">
        <v>2</v>
      </c>
    </row>
    <row r="17" spans="1:10" ht="65.25">
      <c r="A17" s="41" t="s">
        <v>15</v>
      </c>
      <c r="B17" s="42" t="s">
        <v>16</v>
      </c>
      <c r="C17" s="42">
        <v>9172.7000000000007</v>
      </c>
      <c r="D17" s="43">
        <v>101</v>
      </c>
      <c r="F17">
        <f>D17/100</f>
        <v>1.01</v>
      </c>
      <c r="G17">
        <f>F17*$D18/100</f>
        <v>1.01101</v>
      </c>
      <c r="H17">
        <f>G17*$D19/100</f>
        <v>1.01101</v>
      </c>
      <c r="I17">
        <f>H17*$D20/100</f>
        <v>1.0170760599999999</v>
      </c>
      <c r="J17">
        <f>I17*$D21/100</f>
        <v>1.0150419078799999</v>
      </c>
    </row>
    <row r="18" spans="1:10" ht="65.25">
      <c r="A18" s="44" t="s">
        <v>17</v>
      </c>
      <c r="B18" s="42" t="s">
        <v>18</v>
      </c>
      <c r="C18" s="42">
        <v>9185.1</v>
      </c>
      <c r="D18" s="43">
        <v>100.1</v>
      </c>
    </row>
    <row r="19" spans="1:10">
      <c r="A19" s="45"/>
      <c r="B19" s="42" t="s">
        <v>19</v>
      </c>
      <c r="C19" s="42">
        <v>9188.4</v>
      </c>
      <c r="D19" s="43">
        <v>100</v>
      </c>
    </row>
    <row r="20" spans="1:10">
      <c r="A20" s="45"/>
      <c r="B20" s="42" t="s">
        <v>20</v>
      </c>
      <c r="C20" s="42">
        <v>9241.2999999999993</v>
      </c>
      <c r="D20" s="43">
        <v>100.6</v>
      </c>
    </row>
    <row r="21" spans="1:10">
      <c r="A21" s="45"/>
      <c r="B21" s="46" t="s">
        <v>21</v>
      </c>
      <c r="C21" s="47">
        <v>9226.9</v>
      </c>
      <c r="D21" s="48">
        <v>99.8</v>
      </c>
    </row>
    <row r="22" spans="1:10">
      <c r="A22" s="45"/>
      <c r="B22" s="42"/>
      <c r="C22" s="49"/>
      <c r="D22" s="42"/>
    </row>
    <row r="23" spans="1:10" ht="90.75">
      <c r="A23" s="41" t="s">
        <v>22</v>
      </c>
      <c r="B23" s="42" t="s">
        <v>16</v>
      </c>
      <c r="C23" s="42">
        <v>435</v>
      </c>
      <c r="D23" s="43">
        <v>100.7</v>
      </c>
      <c r="F23">
        <f>D23/100</f>
        <v>1.0070000000000001</v>
      </c>
      <c r="G23">
        <f>F23*$D24/100</f>
        <v>0.98182500000000006</v>
      </c>
      <c r="H23">
        <f>G23*$D25/100</f>
        <v>0.94255200000000006</v>
      </c>
      <c r="I23">
        <f>H23*$D26/100</f>
        <v>0.99156470400000007</v>
      </c>
      <c r="J23">
        <f>I23*$D27/100</f>
        <v>0.99156470400000007</v>
      </c>
    </row>
    <row r="24" spans="1:10" ht="65.25">
      <c r="A24" s="44" t="s">
        <v>23</v>
      </c>
      <c r="B24" s="42" t="s">
        <v>18</v>
      </c>
      <c r="C24" s="50">
        <v>424</v>
      </c>
      <c r="D24" s="51">
        <v>97.5</v>
      </c>
    </row>
    <row r="25" spans="1:10">
      <c r="A25" s="45"/>
      <c r="B25" s="42" t="s">
        <v>19</v>
      </c>
      <c r="C25" s="50">
        <v>407</v>
      </c>
      <c r="D25" s="51">
        <v>96</v>
      </c>
    </row>
    <row r="26" spans="1:10">
      <c r="A26" s="45"/>
      <c r="B26" s="42" t="s">
        <v>20</v>
      </c>
      <c r="C26" s="50">
        <v>428</v>
      </c>
      <c r="D26" s="51">
        <v>105.2</v>
      </c>
    </row>
    <row r="27" spans="1:10">
      <c r="A27" s="45"/>
      <c r="B27" s="49" t="s">
        <v>21</v>
      </c>
      <c r="C27" s="52">
        <v>428</v>
      </c>
      <c r="D27" s="5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9ED5-A2B7-46BB-8D26-8CC8B683A006}">
  <dimension ref="A1:P20"/>
  <sheetViews>
    <sheetView tabSelected="1" topLeftCell="A4" workbookViewId="0">
      <selection activeCell="L12" sqref="L12"/>
    </sheetView>
  </sheetViews>
  <sheetFormatPr defaultRowHeight="15"/>
  <sheetData>
    <row r="1" spans="1:16">
      <c r="A1" t="s">
        <v>12</v>
      </c>
      <c r="B1">
        <v>2019.01</v>
      </c>
      <c r="C1">
        <v>2019.02</v>
      </c>
      <c r="D1">
        <v>2019.03</v>
      </c>
      <c r="E1">
        <v>2019.04</v>
      </c>
      <c r="F1">
        <v>2019.05</v>
      </c>
      <c r="G1">
        <v>2019.06</v>
      </c>
      <c r="H1">
        <v>2019.07</v>
      </c>
      <c r="I1">
        <v>2019.08</v>
      </c>
      <c r="J1">
        <v>2019.09</v>
      </c>
      <c r="K1">
        <v>2019.1</v>
      </c>
      <c r="L1">
        <v>2019.11</v>
      </c>
      <c r="M1">
        <v>2019.12</v>
      </c>
      <c r="N1">
        <v>2020.01</v>
      </c>
      <c r="O1">
        <v>2020.02</v>
      </c>
      <c r="P1">
        <v>2020.03</v>
      </c>
    </row>
    <row r="2" spans="1:16">
      <c r="A2" t="s">
        <v>11</v>
      </c>
      <c r="B2">
        <f>B7-1</f>
        <v>2.0000000000000018E-2</v>
      </c>
      <c r="C2">
        <f t="shared" ref="C2:P2" si="0">C7-1</f>
        <v>2.204000000000006E-2</v>
      </c>
      <c r="D2">
        <f t="shared" si="0"/>
        <v>2.4084080000000174E-2</v>
      </c>
      <c r="E2">
        <f t="shared" si="0"/>
        <v>2.4084080000000174E-2</v>
      </c>
      <c r="F2">
        <f t="shared" si="0"/>
        <v>2.4084080000000174E-2</v>
      </c>
      <c r="G2">
        <f t="shared" si="0"/>
        <v>2.6132248160000371E-2</v>
      </c>
      <c r="H2">
        <f t="shared" si="0"/>
        <v>2.6132248160000371E-2</v>
      </c>
      <c r="I2">
        <f t="shared" si="0"/>
        <v>2.5106115911840421E-2</v>
      </c>
      <c r="J2">
        <f t="shared" si="0"/>
        <v>2.6131222027752088E-2</v>
      </c>
      <c r="K2">
        <f t="shared" si="0"/>
        <v>2.7157353249779748E-2</v>
      </c>
      <c r="L2">
        <f t="shared" si="0"/>
        <v>2.9211667956279497E-2</v>
      </c>
      <c r="M2">
        <f t="shared" si="0"/>
        <v>2.8182456288323277E-2</v>
      </c>
      <c r="N2">
        <f t="shared" si="0"/>
        <v>3.3323368569764922E-2</v>
      </c>
      <c r="O2">
        <f t="shared" si="0"/>
        <v>3.4356691938334682E-2</v>
      </c>
      <c r="P2">
        <f t="shared" si="0"/>
        <v>3.2287978554458086E-2</v>
      </c>
    </row>
    <row r="3" spans="1:16">
      <c r="A3" t="s">
        <v>13</v>
      </c>
      <c r="B3">
        <f>B8-1</f>
        <v>-6.4999999999999947E-2</v>
      </c>
      <c r="C3">
        <f t="shared" ref="C3:P3" si="1">C8-1</f>
        <v>-6.125999999999987E-2</v>
      </c>
      <c r="D3">
        <f t="shared" si="1"/>
        <v>-2.0894179999999984E-2</v>
      </c>
      <c r="E3">
        <f t="shared" si="1"/>
        <v>-1.6977756719999904E-2</v>
      </c>
      <c r="F3">
        <f t="shared" si="1"/>
        <v>-4.155331280199992E-2</v>
      </c>
      <c r="G3">
        <f t="shared" si="1"/>
        <v>-3.292729261721794E-2</v>
      </c>
      <c r="H3">
        <f t="shared" si="1"/>
        <v>-1.8421202006476234E-2</v>
      </c>
      <c r="I3">
        <f t="shared" si="1"/>
        <v>-2.9218568784404986E-2</v>
      </c>
      <c r="J3">
        <f t="shared" si="1"/>
        <v>-3.6984820234129745E-2</v>
      </c>
      <c r="K3">
        <f t="shared" si="1"/>
        <v>-1.2909440739983014E-2</v>
      </c>
      <c r="L3">
        <f t="shared" si="1"/>
        <v>-9.9481690622029717E-3</v>
      </c>
      <c r="M3">
        <f t="shared" si="1"/>
        <v>6.1335562765318485E-2</v>
      </c>
      <c r="N3">
        <f t="shared" si="1"/>
        <v>8.3943568769528909E-4</v>
      </c>
      <c r="O3">
        <f t="shared" si="1"/>
        <v>9.8469906088844983E-3</v>
      </c>
      <c r="P3">
        <f t="shared" si="1"/>
        <v>4.0142400327151107E-2</v>
      </c>
    </row>
    <row r="4" spans="1:16">
      <c r="A4" t="s">
        <v>14</v>
      </c>
      <c r="B4">
        <f>B9-1</f>
        <v>-4.6299999999999897E-2</v>
      </c>
      <c r="C4">
        <f t="shared" ref="C4:P4" si="2">C9-1</f>
        <v>-4.0570170399999772E-2</v>
      </c>
      <c r="D4">
        <f t="shared" si="2"/>
        <v>2.6866828973457491E-3</v>
      </c>
      <c r="E4">
        <f t="shared" si="2"/>
        <v>6.6974296289352697E-3</v>
      </c>
      <c r="F4">
        <f t="shared" si="2"/>
        <v>-1.8470006111788173E-2</v>
      </c>
      <c r="G4">
        <f t="shared" si="2"/>
        <v>-7.6555086391276728E-3</v>
      </c>
      <c r="H4">
        <f t="shared" si="2"/>
        <v>7.2296587312854488E-3</v>
      </c>
      <c r="I4">
        <f t="shared" si="2"/>
        <v>-4.8460176472439054E-3</v>
      </c>
      <c r="J4">
        <f t="shared" si="2"/>
        <v>-1.1820056755572184E-2</v>
      </c>
      <c r="K4">
        <f t="shared" si="2"/>
        <v>1.3897326267363841E-2</v>
      </c>
      <c r="L4">
        <f t="shared" si="2"/>
        <v>1.8972896282658525E-2</v>
      </c>
      <c r="M4">
        <f t="shared" si="2"/>
        <v>9.1246605870195063E-2</v>
      </c>
      <c r="N4">
        <f t="shared" si="2"/>
        <v>3.4190777082271806E-2</v>
      </c>
      <c r="O4">
        <f t="shared" si="2"/>
        <v>4.4541992570088285E-2</v>
      </c>
      <c r="P4">
        <f t="shared" si="2"/>
        <v>7.3726495842496798E-2</v>
      </c>
    </row>
    <row r="6" spans="1:16">
      <c r="A6" t="s">
        <v>12</v>
      </c>
      <c r="B6">
        <v>2019.01</v>
      </c>
      <c r="C6">
        <v>2019.02</v>
      </c>
      <c r="D6">
        <v>2019.03</v>
      </c>
      <c r="E6">
        <v>2019.04</v>
      </c>
      <c r="F6">
        <v>2019.05</v>
      </c>
      <c r="G6">
        <v>2019.06</v>
      </c>
      <c r="H6">
        <v>2019.07</v>
      </c>
      <c r="I6">
        <v>2019.08</v>
      </c>
      <c r="J6">
        <v>2019.09</v>
      </c>
      <c r="K6">
        <v>2019.1</v>
      </c>
      <c r="L6">
        <v>2019.11</v>
      </c>
      <c r="M6">
        <v>2019.12</v>
      </c>
      <c r="N6">
        <v>2020.01</v>
      </c>
      <c r="O6">
        <v>2020.02</v>
      </c>
      <c r="P6">
        <v>2020.03</v>
      </c>
    </row>
    <row r="7" spans="1:16">
      <c r="A7" t="s">
        <v>11</v>
      </c>
      <c r="B7">
        <v>1.02</v>
      </c>
      <c r="C7">
        <v>1.0220400000000001</v>
      </c>
      <c r="D7">
        <v>1.0240840800000002</v>
      </c>
      <c r="E7">
        <v>1.0240840800000002</v>
      </c>
      <c r="F7">
        <v>1.0240840800000002</v>
      </c>
      <c r="G7">
        <v>1.0261322481600004</v>
      </c>
      <c r="H7">
        <v>1.0261322481600004</v>
      </c>
      <c r="I7">
        <v>1.0251061159118404</v>
      </c>
      <c r="J7">
        <v>1.0261312220277521</v>
      </c>
      <c r="K7">
        <v>1.0271573532497797</v>
      </c>
      <c r="L7">
        <v>1.0292116679562795</v>
      </c>
      <c r="M7">
        <v>1.0281824562883233</v>
      </c>
      <c r="N7">
        <v>1.0333233685697649</v>
      </c>
      <c r="O7">
        <v>1.0343566919383347</v>
      </c>
      <c r="P7">
        <v>1.0322879785544581</v>
      </c>
    </row>
    <row r="8" spans="1:16">
      <c r="A8" t="s">
        <v>13</v>
      </c>
      <c r="B8">
        <v>0.93500000000000005</v>
      </c>
      <c r="C8">
        <v>0.93874000000000013</v>
      </c>
      <c r="D8">
        <v>0.97910582000000002</v>
      </c>
      <c r="E8">
        <v>0.9830222432800001</v>
      </c>
      <c r="F8">
        <v>0.95844668719800008</v>
      </c>
      <c r="G8">
        <v>0.96707270738278206</v>
      </c>
      <c r="H8">
        <v>0.98157879799352377</v>
      </c>
      <c r="I8">
        <v>0.97078143121559501</v>
      </c>
      <c r="J8">
        <v>0.96301517976587026</v>
      </c>
      <c r="K8">
        <v>0.98709055926001699</v>
      </c>
      <c r="L8">
        <v>0.99005183093779703</v>
      </c>
      <c r="M8">
        <v>1.0613355627653185</v>
      </c>
      <c r="N8">
        <v>1.0008394356876953</v>
      </c>
      <c r="O8">
        <v>1.0098469906088845</v>
      </c>
      <c r="P8">
        <v>1.0401424003271511</v>
      </c>
    </row>
    <row r="9" spans="1:16">
      <c r="A9" t="s">
        <v>14</v>
      </c>
      <c r="B9">
        <f>B7*B8</f>
        <v>0.9537000000000001</v>
      </c>
      <c r="C9">
        <f t="shared" ref="C9" si="3">C7*C8</f>
        <v>0.95942982960000023</v>
      </c>
      <c r="D9">
        <f t="shared" ref="D9" si="4">D7*D8</f>
        <v>1.0026866828973457</v>
      </c>
      <c r="E9">
        <f t="shared" ref="E9" si="5">E7*E8</f>
        <v>1.0066974296289353</v>
      </c>
      <c r="F9">
        <f t="shared" ref="F9" si="6">F7*F8</f>
        <v>0.98152999388821183</v>
      </c>
      <c r="G9">
        <f t="shared" ref="G9" si="7">G7*G8</f>
        <v>0.99234449136087233</v>
      </c>
      <c r="H9">
        <f t="shared" ref="H9" si="8">H7*H8</f>
        <v>1.0072296587312854</v>
      </c>
      <c r="I9">
        <f t="shared" ref="I9" si="9">I7*I8</f>
        <v>0.99515398235275609</v>
      </c>
      <c r="J9">
        <f t="shared" ref="J9" si="10">J7*J8</f>
        <v>0.98817994324442782</v>
      </c>
      <c r="K9">
        <f t="shared" ref="K9" si="11">K7*K8</f>
        <v>1.0138973262673638</v>
      </c>
      <c r="L9">
        <f t="shared" ref="L9" si="12">L7*L8</f>
        <v>1.0189728962826585</v>
      </c>
      <c r="M9">
        <f t="shared" ref="M9" si="13">M7*M8</f>
        <v>1.0912466058701951</v>
      </c>
      <c r="N9">
        <f t="shared" ref="N9" si="14">N7*N8</f>
        <v>1.0341907770822718</v>
      </c>
      <c r="O9">
        <f t="shared" ref="O9" si="15">O7*O8</f>
        <v>1.0445419925700883</v>
      </c>
      <c r="P9">
        <f t="shared" ref="P9" si="16">P7*P8</f>
        <v>1.0737264958424968</v>
      </c>
    </row>
    <row r="12" spans="1:16">
      <c r="B12">
        <v>1.2019</v>
      </c>
      <c r="C12">
        <v>2.2019000000000002</v>
      </c>
      <c r="D12">
        <v>3.2019000000000002</v>
      </c>
      <c r="E12">
        <v>4.2019000000000002</v>
      </c>
      <c r="F12">
        <v>1.202</v>
      </c>
    </row>
    <row r="13" spans="1:16">
      <c r="A13" t="s">
        <v>24</v>
      </c>
      <c r="B13">
        <v>1.01</v>
      </c>
      <c r="C13">
        <v>1.01101</v>
      </c>
      <c r="D13">
        <v>1.01101</v>
      </c>
      <c r="E13">
        <v>1.0170760599999999</v>
      </c>
      <c r="F13">
        <v>1.0150419078799999</v>
      </c>
    </row>
    <row r="14" spans="1:16">
      <c r="A14" t="s">
        <v>25</v>
      </c>
      <c r="B14">
        <v>1.0070000000000001</v>
      </c>
      <c r="C14">
        <v>0.98182500000000006</v>
      </c>
      <c r="D14">
        <v>0.94255200000000006</v>
      </c>
      <c r="E14">
        <v>0.99156470400000007</v>
      </c>
      <c r="F14">
        <v>0.99156470400000007</v>
      </c>
    </row>
    <row r="15" spans="1:16">
      <c r="A15" t="s">
        <v>26</v>
      </c>
      <c r="B15">
        <f>B13*B14</f>
        <v>1.0170700000000001</v>
      </c>
      <c r="C15">
        <f t="shared" ref="C15:F15" si="17">C13*C14</f>
        <v>0.99263489324999998</v>
      </c>
      <c r="D15">
        <f t="shared" si="17"/>
        <v>0.95292949752</v>
      </c>
      <c r="E15">
        <f t="shared" si="17"/>
        <v>1.0084967223793864</v>
      </c>
      <c r="F15">
        <f t="shared" si="17"/>
        <v>1.0064797289346274</v>
      </c>
    </row>
    <row r="17" spans="1:6">
      <c r="A17" t="s">
        <v>12</v>
      </c>
      <c r="B17">
        <v>1.2019</v>
      </c>
      <c r="C17">
        <v>2.2019000000000002</v>
      </c>
      <c r="D17">
        <v>3.2019000000000002</v>
      </c>
      <c r="E17">
        <v>4.2019000000000002</v>
      </c>
      <c r="F17">
        <v>1.202</v>
      </c>
    </row>
    <row r="18" spans="1:6">
      <c r="A18" t="s">
        <v>24</v>
      </c>
      <c r="B18">
        <f>B13-1</f>
        <v>1.0000000000000009E-2</v>
      </c>
      <c r="C18">
        <f t="shared" ref="C18:F18" si="18">C13-1</f>
        <v>1.1009999999999964E-2</v>
      </c>
      <c r="D18">
        <f t="shared" si="18"/>
        <v>1.1009999999999964E-2</v>
      </c>
      <c r="E18">
        <f t="shared" si="18"/>
        <v>1.7076059999999949E-2</v>
      </c>
      <c r="F18">
        <f t="shared" si="18"/>
        <v>1.5041907879999927E-2</v>
      </c>
    </row>
    <row r="19" spans="1:6">
      <c r="A19" t="s">
        <v>25</v>
      </c>
      <c r="B19">
        <f>B14-1</f>
        <v>7.0000000000001172E-3</v>
      </c>
      <c r="C19">
        <f t="shared" ref="C19:F19" si="19">C14-1</f>
        <v>-1.8174999999999941E-2</v>
      </c>
      <c r="D19">
        <f t="shared" si="19"/>
        <v>-5.7447999999999944E-2</v>
      </c>
      <c r="E19">
        <f t="shared" si="19"/>
        <v>-8.4352959999999255E-3</v>
      </c>
      <c r="F19">
        <f t="shared" si="19"/>
        <v>-8.4352959999999255E-3</v>
      </c>
    </row>
    <row r="20" spans="1:6">
      <c r="A20" t="s">
        <v>26</v>
      </c>
      <c r="B20">
        <f>B15-1</f>
        <v>1.7070000000000141E-2</v>
      </c>
      <c r="C20">
        <f t="shared" ref="C20:F20" si="20">C15-1</f>
        <v>-7.3651067500000167E-3</v>
      </c>
      <c r="D20">
        <f t="shared" si="20"/>
        <v>-4.7070502479999998E-2</v>
      </c>
      <c r="E20">
        <f t="shared" si="20"/>
        <v>8.4967223793863678E-3</v>
      </c>
      <c r="F20">
        <f t="shared" si="20"/>
        <v>6.4797289346274489E-3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Sztachera</dc:creator>
  <cp:lastModifiedBy>Maciek Sztachera</cp:lastModifiedBy>
  <dcterms:created xsi:type="dcterms:W3CDTF">2020-09-28T01:59:45Z</dcterms:created>
  <dcterms:modified xsi:type="dcterms:W3CDTF">2020-09-28T02:34:01Z</dcterms:modified>
</cp:coreProperties>
</file>