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tieedu-my.sharepoint.com/personal/vijayagupta_nitie_ac_in/Documents/Project on labour productivity/Data/ASI/"/>
    </mc:Choice>
  </mc:AlternateContent>
  <xr:revisionPtr revIDLastSave="8" documentId="13_ncr:1_{EE0DDAFD-D81D-AF42-9A80-63C7CC88739E}" xr6:coauthVersionLast="47" xr6:coauthVersionMax="47" xr10:uidLastSave="{4671A432-6C85-FD42-874B-232D4D597D40}"/>
  <bookViews>
    <workbookView xWindow="0" yWindow="0" windowWidth="28800" windowHeight="18000" activeTab="5" xr2:uid="{00000000-000D-0000-FFFF-FFFF00000000}"/>
  </bookViews>
  <sheets>
    <sheet name="Manufacturing - cumulative" sheetId="8" r:id="rId1"/>
    <sheet name="Manufacturing" sheetId="14" r:id="rId2"/>
    <sheet name="Dynamics LHM" sheetId="10" r:id="rId3"/>
    <sheet name="Sector" sheetId="9" r:id="rId4"/>
    <sheet name="TP and MI" sheetId="11" r:id="rId5"/>
    <sheet name="LHM" sheetId="13" r:id="rId6"/>
    <sheet name="LHM-TFP" sheetId="1" r:id="rId7"/>
    <sheet name="LHM-TEC" sheetId="2" r:id="rId8"/>
    <sheet name="LHM-TP" sheetId="3" r:id="rId9"/>
    <sheet name="LHM-SEC" sheetId="4" r:id="rId10"/>
    <sheet name="MI-TFP" sheetId="5" r:id="rId11"/>
    <sheet name="MI-TEC" sheetId="6" r:id="rId12"/>
    <sheet name="MI-TP" sheetId="7" r:id="rId13"/>
    <sheet name="MI" sheetId="12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9" i="4" l="1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C52" i="4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D50" i="4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C50" i="4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D48" i="4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C48" i="4"/>
  <c r="C47" i="4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D46" i="4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C46" i="4"/>
  <c r="D45" i="4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C45" i="4"/>
  <c r="B52" i="4"/>
  <c r="B51" i="4"/>
  <c r="B50" i="4"/>
  <c r="B49" i="4"/>
  <c r="B48" i="4"/>
  <c r="B47" i="4"/>
  <c r="B46" i="4"/>
  <c r="B45" i="4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B52" i="3"/>
  <c r="C52" i="3" s="1"/>
  <c r="D52" i="3" s="1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B51" i="3"/>
  <c r="C51" i="3" s="1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B50" i="3"/>
  <c r="C50" i="3" s="1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B49" i="3"/>
  <c r="C49" i="3" s="1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B48" i="3"/>
  <c r="C48" i="3" s="1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B47" i="3"/>
  <c r="C47" i="3" s="1"/>
  <c r="D47" i="3" s="1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B46" i="3"/>
  <c r="C46" i="3" s="1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B45" i="3"/>
  <c r="C45" i="3" s="1"/>
  <c r="D45" i="3" s="1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D50" i="2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C50" i="2"/>
  <c r="C49" i="2"/>
  <c r="D49" i="2" s="1"/>
  <c r="E49" i="2" s="1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C48" i="2"/>
  <c r="D48" i="2" s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C47" i="2"/>
  <c r="D47" i="2" s="1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D46" i="2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C46" i="2"/>
  <c r="D45" i="2"/>
  <c r="E45" i="2" s="1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C45" i="2"/>
  <c r="B52" i="2"/>
  <c r="B51" i="2"/>
  <c r="B50" i="2"/>
  <c r="B49" i="2"/>
  <c r="B48" i="2"/>
  <c r="B47" i="2"/>
  <c r="B46" i="2"/>
  <c r="B45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D51" i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C51" i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C49" i="1"/>
  <c r="C48" i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D47" i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C47" i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D45" i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C45" i="1"/>
  <c r="B52" i="1"/>
  <c r="B51" i="1"/>
  <c r="B50" i="1"/>
  <c r="B49" i="1"/>
  <c r="B48" i="1"/>
  <c r="B47" i="1"/>
  <c r="B46" i="1"/>
  <c r="B45" i="1"/>
  <c r="Z9" i="13"/>
  <c r="Z8" i="13"/>
  <c r="Z7" i="13"/>
  <c r="Z6" i="13"/>
  <c r="Z5" i="13"/>
  <c r="Z4" i="13"/>
  <c r="Z3" i="13"/>
  <c r="Z2" i="13"/>
  <c r="D44" i="13"/>
  <c r="E44" i="13" s="1"/>
  <c r="F44" i="13" s="1"/>
  <c r="G44" i="13" s="1"/>
  <c r="H44" i="13" s="1"/>
  <c r="I44" i="13" s="1"/>
  <c r="J44" i="13" s="1"/>
  <c r="K44" i="13" s="1"/>
  <c r="L44" i="13" s="1"/>
  <c r="M44" i="13" s="1"/>
  <c r="N44" i="13" s="1"/>
  <c r="O44" i="13" s="1"/>
  <c r="P44" i="13" s="1"/>
  <c r="Q44" i="13" s="1"/>
  <c r="R44" i="13" s="1"/>
  <c r="S44" i="13" s="1"/>
  <c r="T44" i="13" s="1"/>
  <c r="U44" i="13" s="1"/>
  <c r="D43" i="13"/>
  <c r="E43" i="13" s="1"/>
  <c r="F43" i="13" s="1"/>
  <c r="G43" i="13" s="1"/>
  <c r="H43" i="13" s="1"/>
  <c r="I43" i="13" s="1"/>
  <c r="J43" i="13" s="1"/>
  <c r="K43" i="13" s="1"/>
  <c r="L43" i="13" s="1"/>
  <c r="M43" i="13" s="1"/>
  <c r="N43" i="13" s="1"/>
  <c r="O43" i="13" s="1"/>
  <c r="P43" i="13" s="1"/>
  <c r="Q43" i="13" s="1"/>
  <c r="R43" i="13" s="1"/>
  <c r="S43" i="13" s="1"/>
  <c r="T43" i="13" s="1"/>
  <c r="U43" i="13" s="1"/>
  <c r="D42" i="13"/>
  <c r="E42" i="13" s="1"/>
  <c r="F42" i="13" s="1"/>
  <c r="G42" i="13" s="1"/>
  <c r="H42" i="13" s="1"/>
  <c r="I42" i="13" s="1"/>
  <c r="J42" i="13" s="1"/>
  <c r="K42" i="13" s="1"/>
  <c r="L42" i="13" s="1"/>
  <c r="M42" i="13" s="1"/>
  <c r="N42" i="13" s="1"/>
  <c r="O42" i="13" s="1"/>
  <c r="P42" i="13" s="1"/>
  <c r="Q42" i="13" s="1"/>
  <c r="R42" i="13" s="1"/>
  <c r="S42" i="13" s="1"/>
  <c r="T42" i="13" s="1"/>
  <c r="U42" i="13" s="1"/>
  <c r="C44" i="13"/>
  <c r="C43" i="13"/>
  <c r="B44" i="13"/>
  <c r="B43" i="13"/>
  <c r="C42" i="13"/>
  <c r="B42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U4" i="14"/>
  <c r="T4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8" i="14"/>
  <c r="B7" i="14"/>
  <c r="B6" i="14"/>
  <c r="B5" i="14"/>
  <c r="B3" i="14"/>
  <c r="B2" i="14"/>
  <c r="Y9" i="13"/>
  <c r="Y8" i="13"/>
  <c r="Y7" i="13"/>
  <c r="Y6" i="13"/>
  <c r="Y5" i="13"/>
  <c r="Y4" i="13"/>
  <c r="Y3" i="13"/>
  <c r="Y2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U38" i="13"/>
  <c r="Q38" i="13"/>
  <c r="M38" i="13"/>
  <c r="I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V33" i="13"/>
  <c r="V32" i="13"/>
  <c r="V31" i="13"/>
  <c r="V30" i="13"/>
  <c r="V29" i="13"/>
  <c r="V28" i="13"/>
  <c r="V27" i="13"/>
  <c r="V26" i="13"/>
  <c r="U22" i="13"/>
  <c r="T22" i="13"/>
  <c r="T38" i="13" s="1"/>
  <c r="S22" i="13"/>
  <c r="S38" i="13" s="1"/>
  <c r="R22" i="13"/>
  <c r="R38" i="13" s="1"/>
  <c r="Q22" i="13"/>
  <c r="P22" i="13"/>
  <c r="P38" i="13" s="1"/>
  <c r="O22" i="13"/>
  <c r="O38" i="13" s="1"/>
  <c r="N22" i="13"/>
  <c r="N38" i="13" s="1"/>
  <c r="M22" i="13"/>
  <c r="L22" i="13"/>
  <c r="L38" i="13" s="1"/>
  <c r="K22" i="13"/>
  <c r="K38" i="13" s="1"/>
  <c r="J22" i="13"/>
  <c r="J38" i="13" s="1"/>
  <c r="I22" i="13"/>
  <c r="H22" i="13"/>
  <c r="H38" i="13" s="1"/>
  <c r="G22" i="13"/>
  <c r="G38" i="13" s="1"/>
  <c r="F22" i="13"/>
  <c r="F38" i="13" s="1"/>
  <c r="E22" i="13"/>
  <c r="D22" i="13"/>
  <c r="C22" i="13"/>
  <c r="C38" i="13" s="1"/>
  <c r="B22" i="13"/>
  <c r="B38" i="13" s="1"/>
  <c r="V21" i="13"/>
  <c r="V20" i="13"/>
  <c r="V19" i="13"/>
  <c r="V18" i="13"/>
  <c r="V17" i="13"/>
  <c r="V16" i="13"/>
  <c r="V15" i="13"/>
  <c r="V14" i="13"/>
  <c r="B8" i="10"/>
  <c r="B4" i="10"/>
  <c r="B8" i="9"/>
  <c r="B7" i="9"/>
  <c r="B4" i="9"/>
  <c r="B3" i="9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U36" i="12"/>
  <c r="U10" i="7" s="1"/>
  <c r="T36" i="12"/>
  <c r="T10" i="7" s="1"/>
  <c r="S36" i="12"/>
  <c r="S10" i="7" s="1"/>
  <c r="R36" i="12"/>
  <c r="R10" i="7" s="1"/>
  <c r="Q36" i="12"/>
  <c r="Q10" i="7" s="1"/>
  <c r="P36" i="12"/>
  <c r="P10" i="7" s="1"/>
  <c r="O36" i="12"/>
  <c r="O10" i="7" s="1"/>
  <c r="N36" i="12"/>
  <c r="N10" i="7" s="1"/>
  <c r="M36" i="12"/>
  <c r="M10" i="7" s="1"/>
  <c r="L36" i="12"/>
  <c r="L10" i="7" s="1"/>
  <c r="K36" i="12"/>
  <c r="K10" i="7" s="1"/>
  <c r="J36" i="12"/>
  <c r="J10" i="7" s="1"/>
  <c r="I36" i="12"/>
  <c r="I10" i="7" s="1"/>
  <c r="H36" i="12"/>
  <c r="H10" i="7" s="1"/>
  <c r="G36" i="12"/>
  <c r="G10" i="7" s="1"/>
  <c r="F36" i="12"/>
  <c r="F10" i="7" s="1"/>
  <c r="E36" i="12"/>
  <c r="E10" i="7" s="1"/>
  <c r="D36" i="12"/>
  <c r="D10" i="7" s="1"/>
  <c r="C36" i="12"/>
  <c r="C10" i="7" s="1"/>
  <c r="B36" i="12"/>
  <c r="B10" i="7" s="1"/>
  <c r="B8" i="8" s="1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35" i="12"/>
  <c r="V9" i="7" s="1"/>
  <c r="V34" i="12"/>
  <c r="V8" i="7" s="1"/>
  <c r="V33" i="12"/>
  <c r="V7" i="7" s="1"/>
  <c r="V32" i="12"/>
  <c r="V6" i="7" s="1"/>
  <c r="V31" i="12"/>
  <c r="V5" i="7" s="1"/>
  <c r="V30" i="12"/>
  <c r="V4" i="7" s="1"/>
  <c r="V29" i="12"/>
  <c r="V3" i="7" s="1"/>
  <c r="V28" i="12"/>
  <c r="V2" i="7" s="1"/>
  <c r="U24" i="12"/>
  <c r="U10" i="6" s="1"/>
  <c r="T24" i="12"/>
  <c r="T10" i="6" s="1"/>
  <c r="S24" i="12"/>
  <c r="S10" i="6" s="1"/>
  <c r="R24" i="12"/>
  <c r="R10" i="6" s="1"/>
  <c r="Q24" i="12"/>
  <c r="Q10" i="6" s="1"/>
  <c r="P24" i="12"/>
  <c r="P10" i="6" s="1"/>
  <c r="O24" i="12"/>
  <c r="O10" i="6" s="1"/>
  <c r="N24" i="12"/>
  <c r="N10" i="6" s="1"/>
  <c r="M24" i="12"/>
  <c r="M10" i="6" s="1"/>
  <c r="L24" i="12"/>
  <c r="L10" i="6" s="1"/>
  <c r="K24" i="12"/>
  <c r="K10" i="6" s="1"/>
  <c r="J24" i="12"/>
  <c r="J10" i="6" s="1"/>
  <c r="I24" i="12"/>
  <c r="I10" i="6" s="1"/>
  <c r="H24" i="12"/>
  <c r="H10" i="6" s="1"/>
  <c r="G24" i="12"/>
  <c r="G10" i="6" s="1"/>
  <c r="F24" i="12"/>
  <c r="F10" i="6" s="1"/>
  <c r="E24" i="12"/>
  <c r="E10" i="6" s="1"/>
  <c r="D24" i="12"/>
  <c r="D10" i="6" s="1"/>
  <c r="C24" i="12"/>
  <c r="C10" i="6" s="1"/>
  <c r="B24" i="12"/>
  <c r="B10" i="6" s="1"/>
  <c r="B7" i="8" s="1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23" i="12"/>
  <c r="V9" i="6" s="1"/>
  <c r="V22" i="12"/>
  <c r="V8" i="6" s="1"/>
  <c r="V21" i="12"/>
  <c r="V7" i="6" s="1"/>
  <c r="V20" i="12"/>
  <c r="V6" i="6" s="1"/>
  <c r="V19" i="12"/>
  <c r="V5" i="6" s="1"/>
  <c r="V18" i="12"/>
  <c r="V4" i="6" s="1"/>
  <c r="V17" i="12"/>
  <c r="V3" i="6" s="1"/>
  <c r="V16" i="12"/>
  <c r="V2" i="6" s="1"/>
  <c r="U12" i="12"/>
  <c r="U10" i="5" s="1"/>
  <c r="U3" i="11" s="1"/>
  <c r="T12" i="12"/>
  <c r="T10" i="5" s="1"/>
  <c r="T3" i="11" s="1"/>
  <c r="S12" i="12"/>
  <c r="S10" i="5" s="1"/>
  <c r="S3" i="11" s="1"/>
  <c r="R12" i="12"/>
  <c r="R10" i="5" s="1"/>
  <c r="R3" i="11" s="1"/>
  <c r="Q12" i="12"/>
  <c r="Q10" i="5" s="1"/>
  <c r="Q3" i="11" s="1"/>
  <c r="P12" i="12"/>
  <c r="P10" i="5" s="1"/>
  <c r="P3" i="11" s="1"/>
  <c r="O12" i="12"/>
  <c r="O10" i="5" s="1"/>
  <c r="O3" i="11" s="1"/>
  <c r="N12" i="12"/>
  <c r="N10" i="5" s="1"/>
  <c r="N3" i="11" s="1"/>
  <c r="M12" i="12"/>
  <c r="M10" i="5" s="1"/>
  <c r="M3" i="11" s="1"/>
  <c r="L12" i="12"/>
  <c r="L10" i="5" s="1"/>
  <c r="L3" i="11" s="1"/>
  <c r="K12" i="12"/>
  <c r="K10" i="5" s="1"/>
  <c r="K3" i="11" s="1"/>
  <c r="J12" i="12"/>
  <c r="J10" i="5" s="1"/>
  <c r="J3" i="11" s="1"/>
  <c r="I12" i="12"/>
  <c r="I10" i="5" s="1"/>
  <c r="I3" i="11" s="1"/>
  <c r="H12" i="12"/>
  <c r="H10" i="5" s="1"/>
  <c r="H3" i="11" s="1"/>
  <c r="G12" i="12"/>
  <c r="G10" i="5" s="1"/>
  <c r="G3" i="11" s="1"/>
  <c r="F12" i="12"/>
  <c r="F10" i="5" s="1"/>
  <c r="F3" i="11" s="1"/>
  <c r="E12" i="12"/>
  <c r="E10" i="5" s="1"/>
  <c r="E3" i="11" s="1"/>
  <c r="D12" i="12"/>
  <c r="D10" i="5" s="1"/>
  <c r="D3" i="11" s="1"/>
  <c r="C12" i="12"/>
  <c r="C10" i="5" s="1"/>
  <c r="C3" i="11" s="1"/>
  <c r="B12" i="12"/>
  <c r="B10" i="5" s="1"/>
  <c r="V11" i="12"/>
  <c r="V9" i="5" s="1"/>
  <c r="C9" i="9" s="1"/>
  <c r="V10" i="12"/>
  <c r="V8" i="5" s="1"/>
  <c r="C8" i="9" s="1"/>
  <c r="V9" i="12"/>
  <c r="V7" i="5" s="1"/>
  <c r="C7" i="9" s="1"/>
  <c r="V8" i="12"/>
  <c r="V6" i="5" s="1"/>
  <c r="C6" i="9" s="1"/>
  <c r="V7" i="12"/>
  <c r="V5" i="5" s="1"/>
  <c r="C5" i="9" s="1"/>
  <c r="V6" i="12"/>
  <c r="V4" i="5" s="1"/>
  <c r="C4" i="9" s="1"/>
  <c r="V5" i="12"/>
  <c r="V3" i="5" s="1"/>
  <c r="C3" i="9" s="1"/>
  <c r="V4" i="12"/>
  <c r="V2" i="5" s="1"/>
  <c r="C2" i="9" s="1"/>
  <c r="V9" i="4"/>
  <c r="D9" i="10" s="1"/>
  <c r="V8" i="4"/>
  <c r="D8" i="10" s="1"/>
  <c r="V7" i="4"/>
  <c r="D7" i="10" s="1"/>
  <c r="V6" i="4"/>
  <c r="D6" i="10" s="1"/>
  <c r="V5" i="4"/>
  <c r="D5" i="10" s="1"/>
  <c r="V4" i="4"/>
  <c r="D4" i="10" s="1"/>
  <c r="V3" i="4"/>
  <c r="D3" i="10" s="1"/>
  <c r="V2" i="4"/>
  <c r="D2" i="10" s="1"/>
  <c r="T9" i="3"/>
  <c r="C9" i="10" s="1"/>
  <c r="T8" i="3"/>
  <c r="C8" i="10" s="1"/>
  <c r="T7" i="3"/>
  <c r="C7" i="10" s="1"/>
  <c r="T6" i="3"/>
  <c r="C6" i="10" s="1"/>
  <c r="T5" i="3"/>
  <c r="C5" i="10" s="1"/>
  <c r="T4" i="3"/>
  <c r="C4" i="10" s="1"/>
  <c r="T3" i="3"/>
  <c r="C3" i="10" s="1"/>
  <c r="T2" i="3"/>
  <c r="C2" i="10" s="1"/>
  <c r="V9" i="2"/>
  <c r="B9" i="10" s="1"/>
  <c r="V8" i="2"/>
  <c r="V7" i="2"/>
  <c r="B7" i="10" s="1"/>
  <c r="V6" i="2"/>
  <c r="B6" i="10" s="1"/>
  <c r="V5" i="2"/>
  <c r="B5" i="10" s="1"/>
  <c r="V4" i="2"/>
  <c r="V3" i="2"/>
  <c r="B3" i="10" s="1"/>
  <c r="V2" i="2"/>
  <c r="B2" i="10" s="1"/>
  <c r="V9" i="1"/>
  <c r="B9" i="9" s="1"/>
  <c r="V8" i="1"/>
  <c r="V7" i="1"/>
  <c r="V6" i="1"/>
  <c r="B6" i="9" s="1"/>
  <c r="V5" i="1"/>
  <c r="B5" i="9" s="1"/>
  <c r="V4" i="1"/>
  <c r="V3" i="1"/>
  <c r="V2" i="1"/>
  <c r="B2" i="9" s="1"/>
  <c r="B10" i="1"/>
  <c r="B2" i="8" s="1"/>
  <c r="C2" i="8" s="1"/>
  <c r="C10" i="1"/>
  <c r="D10" i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E10" i="1"/>
  <c r="V10" i="1" s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B5" i="8" s="1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U2" i="11"/>
  <c r="T2" i="11"/>
  <c r="S10" i="3"/>
  <c r="S2" i="11" s="1"/>
  <c r="R10" i="3"/>
  <c r="R2" i="11" s="1"/>
  <c r="Q10" i="3"/>
  <c r="Q2" i="11" s="1"/>
  <c r="P10" i="3"/>
  <c r="P2" i="11" s="1"/>
  <c r="O10" i="3"/>
  <c r="O4" i="14" s="1"/>
  <c r="N10" i="3"/>
  <c r="N2" i="11" s="1"/>
  <c r="M10" i="3"/>
  <c r="M2" i="11" s="1"/>
  <c r="L10" i="3"/>
  <c r="L2" i="11" s="1"/>
  <c r="K10" i="3"/>
  <c r="K4" i="14" s="1"/>
  <c r="J10" i="3"/>
  <c r="J2" i="11" s="1"/>
  <c r="I10" i="3"/>
  <c r="I2" i="11" s="1"/>
  <c r="H10" i="3"/>
  <c r="H2" i="11" s="1"/>
  <c r="G10" i="3"/>
  <c r="G4" i="14" s="1"/>
  <c r="F10" i="3"/>
  <c r="F2" i="11" s="1"/>
  <c r="E10" i="3"/>
  <c r="E2" i="11" s="1"/>
  <c r="D10" i="3"/>
  <c r="D2" i="11" s="1"/>
  <c r="C10" i="3"/>
  <c r="C2" i="11" s="1"/>
  <c r="B10" i="3"/>
  <c r="B2" i="11" s="1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3" i="8" s="1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G2" i="11" l="1"/>
  <c r="X1" i="11" s="1"/>
  <c r="E4" i="14"/>
  <c r="I4" i="14"/>
  <c r="M4" i="14"/>
  <c r="Q4" i="14"/>
  <c r="K2" i="11"/>
  <c r="F4" i="14"/>
  <c r="J4" i="14"/>
  <c r="N4" i="14"/>
  <c r="R4" i="14"/>
  <c r="O2" i="11"/>
  <c r="C4" i="14"/>
  <c r="S4" i="14"/>
  <c r="B4" i="14"/>
  <c r="D4" i="14"/>
  <c r="H4" i="14"/>
  <c r="L4" i="14"/>
  <c r="P4" i="14"/>
  <c r="B37" i="13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B3" i="11"/>
  <c r="V10" i="4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T10" i="3"/>
  <c r="V10" i="2"/>
  <c r="V34" i="13"/>
  <c r="V22" i="13"/>
  <c r="V36" i="12"/>
  <c r="V10" i="7" s="1"/>
  <c r="V12" i="12"/>
  <c r="V10" i="5" s="1"/>
  <c r="V24" i="12"/>
  <c r="V10" i="6" s="1"/>
</calcChain>
</file>

<file path=xl/sharedStrings.xml><?xml version="1.0" encoding="utf-8"?>
<sst xmlns="http://schemas.openxmlformats.org/spreadsheetml/2006/main" count="813" uniqueCount="75">
  <si>
    <t>DMU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</si>
  <si>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</si>
  <si>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</si>
  <si>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</si>
  <si>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</si>
  <si>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</si>
  <si>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</si>
  <si>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</si>
  <si>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</si>
  <si>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</si>
  <si>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</si>
  <si>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</si>
  <si>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</si>
  <si>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</si>
  <si>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</si>
  <si>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</si>
  <si>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</si>
  <si>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</si>
  <si>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</si>
  <si>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</si>
  <si>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</si>
  <si>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Chemicals &amp; chemical products</t>
  </si>
  <si>
    <t>Construction materials</t>
  </si>
  <si>
    <t>Consumer goods</t>
  </si>
  <si>
    <t>Food &amp; agro-based products</t>
  </si>
  <si>
    <t>Machinery</t>
  </si>
  <si>
    <t>Metals &amp; metal products</t>
  </si>
  <si>
    <t>Textiles</t>
  </si>
  <si>
    <t>Transport equipment</t>
  </si>
  <si>
    <t>Economy</t>
  </si>
  <si>
    <t>Indicator</t>
  </si>
  <si>
    <t>Industry</t>
  </si>
  <si>
    <t>Average growth per annum</t>
  </si>
  <si>
    <t>Malmquist Index</t>
  </si>
  <si>
    <t>LHM - Total factor productivity</t>
  </si>
  <si>
    <t>LHM - Technical efficiency change</t>
  </si>
  <si>
    <t>MI - Technical efficiency change</t>
  </si>
  <si>
    <t>MI - Total factor productivity</t>
  </si>
  <si>
    <t>LHM - Technological change</t>
  </si>
  <si>
    <t>MI - Technological change</t>
  </si>
  <si>
    <t>LHM - Scale efficiency change</t>
  </si>
  <si>
    <t>Technical efficiency change</t>
  </si>
  <si>
    <t>Technological change</t>
  </si>
  <si>
    <t>Scale efficiency change</t>
  </si>
  <si>
    <t>Luenberger-Hicks-Moorsteen productivity indicator (LHM)</t>
  </si>
  <si>
    <t>Malmquist Index (MI)</t>
  </si>
  <si>
    <t>Total factor productivity</t>
  </si>
  <si>
    <t>LHM - Output</t>
  </si>
  <si>
    <t>LHM - Input</t>
  </si>
  <si>
    <t>LHM</t>
  </si>
  <si>
    <t>LHM (Outputs)</t>
  </si>
  <si>
    <t>LHM (Inputs)</t>
  </si>
  <si>
    <t>Sector</t>
  </si>
  <si>
    <t>Correlation</t>
  </si>
  <si>
    <t>Apparel</t>
  </si>
  <si>
    <t>Basic Metals</t>
  </si>
  <si>
    <t>Beverage</t>
  </si>
  <si>
    <t>Chemicals</t>
  </si>
  <si>
    <t>Electrical Equipments</t>
  </si>
  <si>
    <t>Electronics</t>
  </si>
  <si>
    <t>Fabricated Metal Products</t>
  </si>
  <si>
    <t>Food Products</t>
  </si>
  <si>
    <t>Furniture</t>
  </si>
  <si>
    <t>Leather</t>
  </si>
  <si>
    <t>Non-metallic mineral Products</t>
  </si>
  <si>
    <t>Other Transport Equipment</t>
  </si>
  <si>
    <t>Others</t>
  </si>
  <si>
    <t>Paper Products</t>
  </si>
  <si>
    <t>Pharma</t>
  </si>
  <si>
    <t>Plastics</t>
  </si>
  <si>
    <t>Print Media</t>
  </si>
  <si>
    <t>Refined Petroleum Products</t>
  </si>
  <si>
    <t>Tobacco Products</t>
  </si>
  <si>
    <t>Vehicles</t>
  </si>
  <si>
    <t>Wood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</si>
</sst>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2" fontId="3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Luenberger-Hicks-Moorsteen productivity indicator (LHM) and Malmquist</a:t>
            </a:r>
            <a:r>
              <a:rPr lang="en-GB" baseline="0"/>
              <a:t> Index (MI), 2000-2020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'Manufacturing - cumulative'!$A$3</c:f>
              <c:strCache>
                <c:ptCount val="1"/>
                <c:pt idx="0">
                  <c:v>LHM - Technical efficiency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cumulative'!$B$3:$U$3</c:f>
              <c:numCache>
                <c:formatCode>0.00</c:formatCode>
                <c:ptCount val="20"/>
                <c:pt idx="0">
                  <c:v>1.4137500000000001E-2</c:v>
                </c:pt>
                <c:pt idx="1">
                  <c:v>2.7800000000000002E-2</c:v>
                </c:pt>
                <c:pt idx="2">
                  <c:v>2.7800000000000002E-2</c:v>
                </c:pt>
                <c:pt idx="3">
                  <c:v>2.1037500000000001E-2</c:v>
                </c:pt>
                <c:pt idx="4">
                  <c:v>2.7800000000000002E-2</c:v>
                </c:pt>
                <c:pt idx="5">
                  <c:v>2.7800000000000002E-2</c:v>
                </c:pt>
                <c:pt idx="6">
                  <c:v>2.7800000000000002E-2</c:v>
                </c:pt>
                <c:pt idx="7">
                  <c:v>2.7800000000000002E-2</c:v>
                </c:pt>
                <c:pt idx="8">
                  <c:v>2.7800000000000002E-2</c:v>
                </c:pt>
                <c:pt idx="9">
                  <c:v>2.7800000000000002E-2</c:v>
                </c:pt>
                <c:pt idx="10">
                  <c:v>2.7587500000000001E-2</c:v>
                </c:pt>
                <c:pt idx="11">
                  <c:v>2.2737500000000001E-2</c:v>
                </c:pt>
                <c:pt idx="12">
                  <c:v>2.4562500000000001E-2</c:v>
                </c:pt>
                <c:pt idx="13">
                  <c:v>2.7025E-2</c:v>
                </c:pt>
                <c:pt idx="14">
                  <c:v>2.2975000000000002E-2</c:v>
                </c:pt>
                <c:pt idx="15">
                  <c:v>9.2500000000000221E-4</c:v>
                </c:pt>
                <c:pt idx="16">
                  <c:v>9.8625000000000015E-3</c:v>
                </c:pt>
                <c:pt idx="17">
                  <c:v>1.0837500000000002E-2</c:v>
                </c:pt>
                <c:pt idx="18">
                  <c:v>1.0862500000000002E-2</c:v>
                </c:pt>
                <c:pt idx="19">
                  <c:v>-2.6374999999999992E-3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7-7147-9156-EE8A60B89D4E}"/>
            </c:ext>
          </c:extLst>
        </c:ser>
        <c:ser>
          <c:idx val="2"/>
          <c:order val="2"/>
          <c:tx>
            <c:strRef>
              <c:f>'Manufacturing - cumulative'!$A$4</c:f>
              <c:strCache>
                <c:ptCount val="1"/>
                <c:pt idx="0">
                  <c:v>LHM - Technological 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cumulative'!$B$4:$U$4</c:f>
              <c:numCache>
                <c:formatCode>0.00</c:formatCode>
                <c:ptCount val="20"/>
                <c:pt idx="0">
                  <c:v>-4.2049999999999997E-2</c:v>
                </c:pt>
                <c:pt idx="1">
                  <c:v>-3.1699999999999992E-2</c:v>
                </c:pt>
                <c:pt idx="2">
                  <c:v>-8.8124999999999981E-2</c:v>
                </c:pt>
                <c:pt idx="3">
                  <c:v>-6.384999999999999E-2</c:v>
                </c:pt>
                <c:pt idx="4">
                  <c:v>7.6362500000000028E-2</c:v>
                </c:pt>
                <c:pt idx="5">
                  <c:v>9.1612500000000027E-2</c:v>
                </c:pt>
                <c:pt idx="6">
                  <c:v>0.11616250000000003</c:v>
                </c:pt>
                <c:pt idx="7">
                  <c:v>9.9375000000000033E-2</c:v>
                </c:pt>
                <c:pt idx="8">
                  <c:v>6.1500000000000041E-2</c:v>
                </c:pt>
                <c:pt idx="9">
                  <c:v>2.9600000000000036E-2</c:v>
                </c:pt>
                <c:pt idx="10">
                  <c:v>9.9100000000000049E-2</c:v>
                </c:pt>
                <c:pt idx="11">
                  <c:v>0.10552500000000005</c:v>
                </c:pt>
                <c:pt idx="12">
                  <c:v>7.8200000000000047E-2</c:v>
                </c:pt>
                <c:pt idx="13">
                  <c:v>5.763750000000005E-2</c:v>
                </c:pt>
                <c:pt idx="14">
                  <c:v>4.0862500000000052E-2</c:v>
                </c:pt>
                <c:pt idx="15">
                  <c:v>1.9775000000000049E-2</c:v>
                </c:pt>
                <c:pt idx="16">
                  <c:v>3.5537500000000041E-2</c:v>
                </c:pt>
                <c:pt idx="17">
                  <c:v>-1.4524999999999955E-2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27-7147-9156-EE8A60B89D4E}"/>
            </c:ext>
          </c:extLst>
        </c:ser>
        <c:ser>
          <c:idx val="4"/>
          <c:order val="4"/>
          <c:tx>
            <c:strRef>
              <c:f>'Manufacturing - cumulative'!$A$7</c:f>
              <c:strCache>
                <c:ptCount val="1"/>
                <c:pt idx="0">
                  <c:v>MI - Technical efficiency change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cumulative'!$B$7:$U$7</c:f>
              <c:numCache>
                <c:formatCode>0.00</c:formatCode>
                <c:ptCount val="20"/>
                <c:pt idx="0">
                  <c:v>1.3274298556285258E-2</c:v>
                </c:pt>
                <c:pt idx="1">
                  <c:v>2.6496482029366275E-2</c:v>
                </c:pt>
                <c:pt idx="2">
                  <c:v>2.6496482029007118E-2</c:v>
                </c:pt>
                <c:pt idx="3">
                  <c:v>1.993548384014332E-2</c:v>
                </c:pt>
                <c:pt idx="4">
                  <c:v>2.6539813021193126E-2</c:v>
                </c:pt>
                <c:pt idx="5">
                  <c:v>2.653981302066466E-2</c:v>
                </c:pt>
                <c:pt idx="6">
                  <c:v>2.6539813021075886E-2</c:v>
                </c:pt>
                <c:pt idx="7">
                  <c:v>2.6539813020854286E-2</c:v>
                </c:pt>
                <c:pt idx="8">
                  <c:v>2.6539813021031922E-2</c:v>
                </c:pt>
                <c:pt idx="9">
                  <c:v>2.6539813021016823E-2</c:v>
                </c:pt>
                <c:pt idx="10">
                  <c:v>2.6325353728702039E-2</c:v>
                </c:pt>
                <c:pt idx="11">
                  <c:v>2.1588563386173987E-2</c:v>
                </c:pt>
                <c:pt idx="12">
                  <c:v>2.3335765539267306E-2</c:v>
                </c:pt>
                <c:pt idx="13">
                  <c:v>2.5786356750814421E-2</c:v>
                </c:pt>
                <c:pt idx="14">
                  <c:v>2.1829136960658135E-2</c:v>
                </c:pt>
                <c:pt idx="15">
                  <c:v>2.4140706425164193E-3</c:v>
                </c:pt>
                <c:pt idx="16">
                  <c:v>9.8640242624317143E-3</c:v>
                </c:pt>
                <c:pt idx="17">
                  <c:v>1.0879956858039552E-2</c:v>
                </c:pt>
                <c:pt idx="18">
                  <c:v>1.0903828548852967E-2</c:v>
                </c:pt>
                <c:pt idx="19">
                  <c:v>-1.0598151783713927E-3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27-7147-9156-EE8A60B89D4E}"/>
            </c:ext>
          </c:extLst>
        </c:ser>
        <c:ser>
          <c:idx val="5"/>
          <c:order val="5"/>
          <c:tx>
            <c:strRef>
              <c:f>'Manufacturing - cumulative'!$A$8</c:f>
              <c:strCache>
                <c:ptCount val="1"/>
                <c:pt idx="0">
                  <c:v>MI - Technological change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cumulative'!$B$8:$U$8</c:f>
              <c:numCache>
                <c:formatCode>0.00</c:formatCode>
                <c:ptCount val="20"/>
                <c:pt idx="0">
                  <c:v>-4.9800855300018654E-2</c:v>
                </c:pt>
                <c:pt idx="1">
                  <c:v>-3.5182605695213587E-2</c:v>
                </c:pt>
                <c:pt idx="2">
                  <c:v>-0.10452003451386727</c:v>
                </c:pt>
                <c:pt idx="3">
                  <c:v>-7.2690834572847196E-2</c:v>
                </c:pt>
                <c:pt idx="4">
                  <c:v>0.12910368311752984</c:v>
                </c:pt>
                <c:pt idx="5">
                  <c:v>0.14724211716490587</c:v>
                </c:pt>
                <c:pt idx="6">
                  <c:v>0.17641426130420035</c:v>
                </c:pt>
                <c:pt idx="7">
                  <c:v>0.1587839520511467</c:v>
                </c:pt>
                <c:pt idx="8">
                  <c:v>0.11874419664826708</c:v>
                </c:pt>
                <c:pt idx="9">
                  <c:v>8.2116718261072585E-2</c:v>
                </c:pt>
                <c:pt idx="10">
                  <c:v>0.17439415041838002</c:v>
                </c:pt>
                <c:pt idx="11">
                  <c:v>0.18815853158284235</c:v>
                </c:pt>
                <c:pt idx="12">
                  <c:v>0.15622126468448172</c:v>
                </c:pt>
                <c:pt idx="13">
                  <c:v>0.12520413213044868</c:v>
                </c:pt>
                <c:pt idx="14">
                  <c:v>0.11086479272526495</c:v>
                </c:pt>
                <c:pt idx="15">
                  <c:v>7.4822403884147515E-2</c:v>
                </c:pt>
                <c:pt idx="16">
                  <c:v>0.11032039072509348</c:v>
                </c:pt>
                <c:pt idx="17">
                  <c:v>5.0051491783719149E-2</c:v>
                </c:pt>
                <c:pt idx="18">
                  <c:v>8.3598988308444699E-2</c:v>
                </c:pt>
                <c:pt idx="19">
                  <c:v>0.15436878354370198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27-7147-9156-EE8A60B8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576495"/>
        <c:axId val="1758349407"/>
      </c:barChart>
      <c:lineChart>
        <c:grouping val="standard"/>
        <c:varyColors val="0"/>
        <c:ser>
          <c:idx val="0"/>
          <c:order val="0"/>
          <c:tx>
            <c:strRef>
              <c:f>'Manufacturing - cumulative'!$A$2</c:f>
              <c:strCache>
                <c:ptCount val="1"/>
                <c:pt idx="0">
                  <c:v>LHM - Total factor productivity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cumulative'!$B$2:$U$2</c:f>
              <c:numCache>
                <c:formatCode>0.00</c:formatCode>
                <c:ptCount val="20"/>
                <c:pt idx="0">
                  <c:v>0.24377499999999996</c:v>
                </c:pt>
                <c:pt idx="1">
                  <c:v>0.28527499999999995</c:v>
                </c:pt>
                <c:pt idx="2">
                  <c:v>0.64348749999999999</c:v>
                </c:pt>
                <c:pt idx="3">
                  <c:v>0.97994999999999988</c:v>
                </c:pt>
                <c:pt idx="4">
                  <c:v>1.2121749999999998</c:v>
                </c:pt>
                <c:pt idx="5">
                  <c:v>1.5242124999999997</c:v>
                </c:pt>
                <c:pt idx="6">
                  <c:v>1.9905999999999997</c:v>
                </c:pt>
                <c:pt idx="7">
                  <c:v>2.3943624999999997</c:v>
                </c:pt>
                <c:pt idx="8">
                  <c:v>2.6495374999999997</c:v>
                </c:pt>
                <c:pt idx="9">
                  <c:v>2.9827624999999998</c:v>
                </c:pt>
                <c:pt idx="10">
                  <c:v>3.2995249999999996</c:v>
                </c:pt>
                <c:pt idx="11">
                  <c:v>3.6857124999999997</c:v>
                </c:pt>
                <c:pt idx="12">
                  <c:v>3.9927374999999996</c:v>
                </c:pt>
                <c:pt idx="13">
                  <c:v>4.482475</c:v>
                </c:pt>
                <c:pt idx="14">
                  <c:v>4.6495125000000002</c:v>
                </c:pt>
                <c:pt idx="15">
                  <c:v>4.7834000000000003</c:v>
                </c:pt>
                <c:pt idx="16">
                  <c:v>4.8398625000000006</c:v>
                </c:pt>
                <c:pt idx="17">
                  <c:v>5.0709000000000009</c:v>
                </c:pt>
                <c:pt idx="18">
                  <c:v>5.2732125000000005</c:v>
                </c:pt>
                <c:pt idx="19">
                  <c:v>5.0238500000000004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7-7147-9156-EE8A60B89D4E}"/>
            </c:ext>
          </c:extLst>
        </c:ser>
        <c:ser>
          <c:idx val="3"/>
          <c:order val="3"/>
          <c:tx>
            <c:strRef>
              <c:f>'Manufacturing - cumulative'!$A$6</c:f>
              <c:strCache>
                <c:ptCount val="1"/>
                <c:pt idx="0">
                  <c:v>MI - Total factor productivity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cumulative'!$B$6:$U$6</c:f>
              <c:numCache>
                <c:formatCode>0.00</c:formatCode>
                <c:ptCount val="20"/>
                <c:pt idx="0">
                  <c:v>-3.7187628165344266E-2</c:v>
                </c:pt>
                <c:pt idx="1">
                  <c:v>-9.1539099091282328E-3</c:v>
                </c:pt>
                <c:pt idx="2">
                  <c:v>-7.8491338728116089E-2</c:v>
                </c:pt>
                <c:pt idx="3">
                  <c:v>-5.3431968299125998E-2</c:v>
                </c:pt>
                <c:pt idx="4">
                  <c:v>0.1562995959940594</c:v>
                </c:pt>
                <c:pt idx="5">
                  <c:v>0.17443803004089742</c:v>
                </c:pt>
                <c:pt idx="6">
                  <c:v>0.20361017418061511</c:v>
                </c:pt>
                <c:pt idx="7">
                  <c:v>0.18597986492734364</c:v>
                </c:pt>
                <c:pt idx="8">
                  <c:v>0.14594010952463454</c:v>
                </c:pt>
                <c:pt idx="9">
                  <c:v>0.10931263113742551</c:v>
                </c:pt>
                <c:pt idx="10">
                  <c:v>0.20135581424962101</c:v>
                </c:pt>
                <c:pt idx="11">
                  <c:v>0.21031820608378449</c:v>
                </c:pt>
                <c:pt idx="12">
                  <c:v>0.18007234047702858</c:v>
                </c:pt>
                <c:pt idx="13">
                  <c:v>0.15142978882209823</c:v>
                </c:pt>
                <c:pt idx="14">
                  <c:v>0.13318997354443018</c:v>
                </c:pt>
                <c:pt idx="15">
                  <c:v>7.8432283754785614E-2</c:v>
                </c:pt>
                <c:pt idx="16">
                  <c:v>0.12164468257121219</c:v>
                </c:pt>
                <c:pt idx="17">
                  <c:v>6.2330487086509789E-2</c:v>
                </c:pt>
                <c:pt idx="18">
                  <c:v>9.5902656137513365E-2</c:v>
                </c:pt>
                <c:pt idx="19">
                  <c:v>0.15386214302870305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7-7147-9156-EE8A60B8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576495"/>
        <c:axId val="1758349407"/>
      </c:lineChart>
      <c:catAx>
        <c:axId val="175757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49407"/>
        <c:crosses val="autoZero"/>
        <c:auto val="1"/>
        <c:lblAlgn val="ctr"/>
        <c:lblOffset val="100"/>
        <c:noMultiLvlLbl val="0"/>
      </c:catAx>
      <c:valAx>
        <c:axId val="1758349407"/>
        <c:scaling>
          <c:orientation val="minMax"/>
          <c:max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5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>
                <a:effectLst/>
              </a:rPr>
              <a:t>Contribution of outputs and inputs change to Luenberger-Hicks-Moorsteen Productivity Indicator (LHM) under constant returns to scale assumption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LHM!$A$37</c:f>
              <c:strCache>
                <c:ptCount val="1"/>
                <c:pt idx="0">
                  <c:v>LHM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LHM!$B$36:$U$36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LHM!$B$37:$U$37</c:f>
              <c:numCache>
                <c:formatCode>0.00</c:formatCode>
                <c:ptCount val="20"/>
                <c:pt idx="0">
                  <c:v>0.24377499999999996</c:v>
                </c:pt>
                <c:pt idx="1">
                  <c:v>4.1500000000000009E-2</c:v>
                </c:pt>
                <c:pt idx="2">
                  <c:v>0.35821249999999999</c:v>
                </c:pt>
                <c:pt idx="3">
                  <c:v>0.33646249999999994</c:v>
                </c:pt>
                <c:pt idx="4">
                  <c:v>0.23222499999999999</c:v>
                </c:pt>
                <c:pt idx="5">
                  <c:v>0.31203750000000002</c:v>
                </c:pt>
                <c:pt idx="6">
                  <c:v>0.46638749999999995</c:v>
                </c:pt>
                <c:pt idx="7">
                  <c:v>0.40376250000000002</c:v>
                </c:pt>
                <c:pt idx="8">
                  <c:v>0.25517500000000004</c:v>
                </c:pt>
                <c:pt idx="9">
                  <c:v>0.33322499999999999</c:v>
                </c:pt>
                <c:pt idx="10">
                  <c:v>0.3167625</c:v>
                </c:pt>
                <c:pt idx="11">
                  <c:v>0.38618749999999996</c:v>
                </c:pt>
                <c:pt idx="12">
                  <c:v>0.30702500000000005</c:v>
                </c:pt>
                <c:pt idx="13">
                  <c:v>0.48973749999999999</c:v>
                </c:pt>
                <c:pt idx="14">
                  <c:v>0.16703749999999998</c:v>
                </c:pt>
                <c:pt idx="15">
                  <c:v>0.13388749999999999</c:v>
                </c:pt>
                <c:pt idx="16">
                  <c:v>5.6462499999999999E-2</c:v>
                </c:pt>
                <c:pt idx="17">
                  <c:v>0.23103750000000001</c:v>
                </c:pt>
                <c:pt idx="18">
                  <c:v>0.20231250000000001</c:v>
                </c:pt>
                <c:pt idx="19">
                  <c:v>-0.24936250000000001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6-5B4B-BAAB-DAD9245930D2}"/>
            </c:ext>
          </c:extLst>
        </c:ser>
        <c:ser>
          <c:idx val="1"/>
          <c:order val="1"/>
          <c:tx>
            <c:strRef>
              <c:f>LHM!$A$38</c:f>
              <c:strCache>
                <c:ptCount val="1"/>
                <c:pt idx="0">
                  <c:v>LHM (Outputs)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LHM!$B$36:$U$36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LHM!$B$38:$U$38</c:f>
              <c:numCache>
                <c:formatCode>0.00</c:formatCode>
                <c:ptCount val="20"/>
                <c:pt idx="0">
                  <c:v>8.7217936658430154E-2</c:v>
                </c:pt>
                <c:pt idx="1">
                  <c:v>3.4492110945619776E-2</c:v>
                </c:pt>
                <c:pt idx="2">
                  <c:v>0.12128272801917249</c:v>
                </c:pt>
                <c:pt idx="3">
                  <c:v>0.16651657961400962</c:v>
                </c:pt>
                <c:pt idx="4">
                  <c:v>0.21988834061318766</c:v>
                </c:pt>
                <c:pt idx="5">
                  <c:v>0.15732381746175361</c:v>
                </c:pt>
                <c:pt idx="6">
                  <c:v>0.23144204693062914</c:v>
                </c:pt>
                <c:pt idx="7">
                  <c:v>0.17792998771010618</c:v>
                </c:pt>
                <c:pt idx="8">
                  <c:v>0.10089618582691209</c:v>
                </c:pt>
                <c:pt idx="9">
                  <c:v>0.13141877617479739</c:v>
                </c:pt>
                <c:pt idx="10">
                  <c:v>0.19367321554764061</c:v>
                </c:pt>
                <c:pt idx="11">
                  <c:v>0.18119482576185711</c:v>
                </c:pt>
                <c:pt idx="12">
                  <c:v>0.12425088307292456</c:v>
                </c:pt>
                <c:pt idx="13">
                  <c:v>0.18809979240293506</c:v>
                </c:pt>
                <c:pt idx="14">
                  <c:v>7.0912992937837316E-2</c:v>
                </c:pt>
                <c:pt idx="15">
                  <c:v>1.9835721570382957E-2</c:v>
                </c:pt>
                <c:pt idx="16">
                  <c:v>5.9940556045006761E-2</c:v>
                </c:pt>
                <c:pt idx="17">
                  <c:v>7.2861450728933713E-2</c:v>
                </c:pt>
                <c:pt idx="18">
                  <c:v>0.11611363436122606</c:v>
                </c:pt>
                <c:pt idx="19">
                  <c:v>-8.1332535128911587E-2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6-5B4B-BAAB-DAD9245930D2}"/>
            </c:ext>
          </c:extLst>
        </c:ser>
        <c:ser>
          <c:idx val="2"/>
          <c:order val="2"/>
          <c:tx>
            <c:strRef>
              <c:f>LHM!$A$39</c:f>
              <c:strCache>
                <c:ptCount val="1"/>
                <c:pt idx="0">
                  <c:v>LHM (Inputs)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LHM!$B$36:$U$36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LHM!$B$39:$U$39</c:f>
              <c:numCache>
                <c:formatCode>0.00</c:formatCode>
                <c:ptCount val="20"/>
                <c:pt idx="0">
                  <c:v>-0.15654113236678868</c:v>
                </c:pt>
                <c:pt idx="1">
                  <c:v>-6.9954584960087926E-3</c:v>
                </c:pt>
                <c:pt idx="2">
                  <c:v>-0.2369181117497107</c:v>
                </c:pt>
                <c:pt idx="3">
                  <c:v>-0.1699485424270348</c:v>
                </c:pt>
                <c:pt idx="4">
                  <c:v>-1.2356926947755885E-2</c:v>
                </c:pt>
                <c:pt idx="5">
                  <c:v>-0.15470185372221584</c:v>
                </c:pt>
                <c:pt idx="6">
                  <c:v>-0.23492580501574284</c:v>
                </c:pt>
                <c:pt idx="7">
                  <c:v>-0.22582158745513933</c:v>
                </c:pt>
                <c:pt idx="8">
                  <c:v>-0.15425918264838873</c:v>
                </c:pt>
                <c:pt idx="9">
                  <c:v>-0.20181153234746196</c:v>
                </c:pt>
                <c:pt idx="10">
                  <c:v>-0.12309183577974717</c:v>
                </c:pt>
                <c:pt idx="11">
                  <c:v>-0.2049869261436062</c:v>
                </c:pt>
                <c:pt idx="12">
                  <c:v>-0.18278075848313033</c:v>
                </c:pt>
                <c:pt idx="13">
                  <c:v>-0.30163774346262895</c:v>
                </c:pt>
                <c:pt idx="14">
                  <c:v>-9.6142419513837452E-2</c:v>
                </c:pt>
                <c:pt idx="15">
                  <c:v>-0.11404498651144712</c:v>
                </c:pt>
                <c:pt idx="16">
                  <c:v>3.462276219000554E-3</c:v>
                </c:pt>
                <c:pt idx="17">
                  <c:v>-0.1581556248567805</c:v>
                </c:pt>
                <c:pt idx="18">
                  <c:v>-8.6198052919094992E-2</c:v>
                </c:pt>
                <c:pt idx="19">
                  <c:v>0.16803016451213293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6-5B4B-BAAB-DAD924593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784495"/>
        <c:axId val="907777903"/>
      </c:lineChart>
      <c:catAx>
        <c:axId val="90778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77903"/>
        <c:crosses val="autoZero"/>
        <c:auto val="1"/>
        <c:lblAlgn val="ctr"/>
        <c:lblOffset val="100"/>
        <c:noMultiLvlLbl val="0"/>
      </c:catAx>
      <c:valAx>
        <c:axId val="907777903"/>
        <c:scaling>
          <c:orientation val="minMax"/>
          <c:max val="0.5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8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Contribution of outputs and inputs change to LHM sector-wise, under constant returns to scale assumption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LHM!$Y$1</c:f>
              <c:strCache>
                <c:ptCount val="1"/>
                <c:pt idx="0">
                  <c:v>LHM (Outputs)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LHM!$X$2:$X$9</c:f>
              <c:strCache>
                <c:ptCount val="8"/>
                <c:pt idx="0">
                  <c:v>Chemicals &amp; chemical products</c:v>
                </c:pt>
                <c:pt idx="1">
                  <c:v>Construction materials</c:v>
                </c:pt>
                <c:pt idx="2">
                  <c:v>Consumer goods</c:v>
                </c:pt>
                <c:pt idx="3">
                  <c:v>Food &amp; agro-based products</c:v>
                </c:pt>
                <c:pt idx="4">
                  <c:v>Machinery</c:v>
                </c:pt>
                <c:pt idx="5">
                  <c:v>Metals &amp; metal products</c:v>
                </c:pt>
                <c:pt idx="6">
                  <c:v>Textiles</c:v>
                </c:pt>
                <c:pt idx="7">
                  <c:v>Transport equipment</c:v>
                </c:pt>
              </c:strCache>
            </c:strRef>
          </c:cat>
          <c:val>
            <c:numRef>
              <c:f>LHM!$Y$2:$Y$9</c:f>
              <c:numCache>
                <c:formatCode>0.00</c:formatCode>
                <c:ptCount val="8"/>
                <c:pt idx="0">
                  <c:v>0.1156845640898273</c:v>
                </c:pt>
                <c:pt idx="1">
                  <c:v>0.12105758313293113</c:v>
                </c:pt>
                <c:pt idx="2">
                  <c:v>0.13532874024864505</c:v>
                </c:pt>
                <c:pt idx="3">
                  <c:v>0.13482967769737711</c:v>
                </c:pt>
                <c:pt idx="4">
                  <c:v>0.10984184696706023</c:v>
                </c:pt>
                <c:pt idx="5">
                  <c:v>0.12059932363406618</c:v>
                </c:pt>
                <c:pt idx="6">
                  <c:v>8.6227772333938565E-2</c:v>
                </c:pt>
                <c:pt idx="7">
                  <c:v>0.12601411079793473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0-CC47-B402-87EAC8E0E902}"/>
            </c:ext>
          </c:extLst>
        </c:ser>
        <c:ser>
          <c:idx val="1"/>
          <c:order val="1"/>
          <c:tx>
            <c:strRef>
              <c:f>LHM!$Z$1</c:f>
              <c:strCache>
                <c:ptCount val="1"/>
                <c:pt idx="0">
                  <c:v>LHM (Inputs)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LHM!$X$2:$X$9</c:f>
              <c:strCache>
                <c:ptCount val="8"/>
                <c:pt idx="0">
                  <c:v>Chemicals &amp; chemical products</c:v>
                </c:pt>
                <c:pt idx="1">
                  <c:v>Construction materials</c:v>
                </c:pt>
                <c:pt idx="2">
                  <c:v>Consumer goods</c:v>
                </c:pt>
                <c:pt idx="3">
                  <c:v>Food &amp; agro-based products</c:v>
                </c:pt>
                <c:pt idx="4">
                  <c:v>Machinery</c:v>
                </c:pt>
                <c:pt idx="5">
                  <c:v>Metals &amp; metal products</c:v>
                </c:pt>
                <c:pt idx="6">
                  <c:v>Textiles</c:v>
                </c:pt>
                <c:pt idx="7">
                  <c:v>Transport equipment</c:v>
                </c:pt>
              </c:strCache>
            </c:strRef>
          </c:cat>
          <c:val>
            <c:numRef>
              <c:f>LHM!$Z$2:$Z$9</c:f>
              <c:numCache>
                <c:formatCode>0.00</c:formatCode>
                <c:ptCount val="8"/>
                <c:pt idx="0">
                  <c:v>-0.12846864557719265</c:v>
                </c:pt>
                <c:pt idx="1">
                  <c:v>-0.15043428814787646</c:v>
                </c:pt>
                <c:pt idx="2">
                  <c:v>-0.1545903954517947</c:v>
                </c:pt>
                <c:pt idx="3">
                  <c:v>-0.12750583120375542</c:v>
                </c:pt>
                <c:pt idx="4">
                  <c:v>-8.6850533586603149E-2</c:v>
                </c:pt>
                <c:pt idx="5">
                  <c:v>-0.13414525317177606</c:v>
                </c:pt>
                <c:pt idx="6">
                  <c:v>-0.12236276696715551</c:v>
                </c:pt>
                <c:pt idx="7">
                  <c:v>-0.15557270194000075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0-CC47-B402-87EAC8E0E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48991"/>
        <c:axId val="1004950639"/>
      </c:barChart>
      <c:catAx>
        <c:axId val="1004948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50639"/>
        <c:crosses val="autoZero"/>
        <c:auto val="1"/>
        <c:lblAlgn val="ctr"/>
        <c:lblOffset val="100"/>
        <c:noMultiLvlLbl val="0"/>
      </c:catAx>
      <c:valAx>
        <c:axId val="100495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4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Contribution of outputs and inputs change to Luenberger-Hicks-Moorsteen Productivity Indicator (LHM) under constant returns to scale assumption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LHM!$A$42</c:f>
              <c:strCache>
                <c:ptCount val="1"/>
                <c:pt idx="0">
                  <c:v>LHM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LHM!$B$41:$U$41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LHM!$B$42:$U$42</c:f>
              <c:numCache>
                <c:formatCode>0.00</c:formatCode>
                <c:ptCount val="20"/>
                <c:pt idx="0">
                  <c:v>0.24377499999999996</c:v>
                </c:pt>
                <c:pt idx="1">
                  <c:v>0.28527499999999995</c:v>
                </c:pt>
                <c:pt idx="2">
                  <c:v>0.64348749999999999</c:v>
                </c:pt>
                <c:pt idx="3">
                  <c:v>0.97994999999999988</c:v>
                </c:pt>
                <c:pt idx="4">
                  <c:v>1.2121749999999998</c:v>
                </c:pt>
                <c:pt idx="5">
                  <c:v>1.5242124999999997</c:v>
                </c:pt>
                <c:pt idx="6">
                  <c:v>1.9905999999999997</c:v>
                </c:pt>
                <c:pt idx="7">
                  <c:v>2.3943624999999997</c:v>
                </c:pt>
                <c:pt idx="8">
                  <c:v>2.6495374999999997</c:v>
                </c:pt>
                <c:pt idx="9">
                  <c:v>2.9827624999999998</c:v>
                </c:pt>
                <c:pt idx="10">
                  <c:v>3.2995249999999996</c:v>
                </c:pt>
                <c:pt idx="11">
                  <c:v>3.6857124999999997</c:v>
                </c:pt>
                <c:pt idx="12">
                  <c:v>3.9927374999999996</c:v>
                </c:pt>
                <c:pt idx="13">
                  <c:v>4.482475</c:v>
                </c:pt>
                <c:pt idx="14">
                  <c:v>4.6495125000000002</c:v>
                </c:pt>
                <c:pt idx="15">
                  <c:v>4.7834000000000003</c:v>
                </c:pt>
                <c:pt idx="16">
                  <c:v>4.8398625000000006</c:v>
                </c:pt>
                <c:pt idx="17">
                  <c:v>5.0709000000000009</c:v>
                </c:pt>
                <c:pt idx="18">
                  <c:v>5.2732125000000005</c:v>
                </c:pt>
                <c:pt idx="19">
                  <c:v>5.0238500000000004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D-B040-8624-33867D72FDD5}"/>
            </c:ext>
          </c:extLst>
        </c:ser>
        <c:ser>
          <c:idx val="1"/>
          <c:order val="1"/>
          <c:tx>
            <c:strRef>
              <c:f>LHM!$A$43</c:f>
              <c:strCache>
                <c:ptCount val="1"/>
                <c:pt idx="0">
                  <c:v>LHM (Outputs)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LHM!$B$41:$U$41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LHM!$B$43:$U$43</c:f>
              <c:numCache>
                <c:formatCode>0.00</c:formatCode>
                <c:ptCount val="20"/>
                <c:pt idx="0">
                  <c:v>8.7217936658430154E-2</c:v>
                </c:pt>
                <c:pt idx="1">
                  <c:v>0.12171004760404994</c:v>
                </c:pt>
                <c:pt idx="2">
                  <c:v>0.24299277562322241</c:v>
                </c:pt>
                <c:pt idx="3">
                  <c:v>0.40950935523723203</c:v>
                </c:pt>
                <c:pt idx="4">
                  <c:v>0.62939769585041971</c:v>
                </c:pt>
                <c:pt idx="5">
                  <c:v>0.78672151331217333</c:v>
                </c:pt>
                <c:pt idx="6">
                  <c:v>1.0181635602428025</c:v>
                </c:pt>
                <c:pt idx="7">
                  <c:v>1.1960935479529087</c:v>
                </c:pt>
                <c:pt idx="8">
                  <c:v>1.2969897337798209</c:v>
                </c:pt>
                <c:pt idx="9">
                  <c:v>1.4284085099546182</c:v>
                </c:pt>
                <c:pt idx="10">
                  <c:v>1.6220817255022588</c:v>
                </c:pt>
                <c:pt idx="11">
                  <c:v>1.803276551264116</c:v>
                </c:pt>
                <c:pt idx="12">
                  <c:v>1.9275274343370405</c:v>
                </c:pt>
                <c:pt idx="13">
                  <c:v>2.1156272267399756</c:v>
                </c:pt>
                <c:pt idx="14">
                  <c:v>2.1865402196778128</c:v>
                </c:pt>
                <c:pt idx="15">
                  <c:v>2.2063759412481958</c:v>
                </c:pt>
                <c:pt idx="16">
                  <c:v>2.2663164972932024</c:v>
                </c:pt>
                <c:pt idx="17">
                  <c:v>2.3391779480221362</c:v>
                </c:pt>
                <c:pt idx="18">
                  <c:v>2.4552915823833623</c:v>
                </c:pt>
                <c:pt idx="19">
                  <c:v>2.3739590472544507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D-B040-8624-33867D72FDD5}"/>
            </c:ext>
          </c:extLst>
        </c:ser>
        <c:ser>
          <c:idx val="2"/>
          <c:order val="2"/>
          <c:tx>
            <c:strRef>
              <c:f>LHM!$A$44</c:f>
              <c:strCache>
                <c:ptCount val="1"/>
                <c:pt idx="0">
                  <c:v>LHM (Inputs)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LHM!$B$41:$U$41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LHM!$B$44:$U$44</c:f>
              <c:numCache>
                <c:formatCode>0.00</c:formatCode>
                <c:ptCount val="20"/>
                <c:pt idx="0">
                  <c:v>-0.15654113236678868</c:v>
                </c:pt>
                <c:pt idx="1">
                  <c:v>-0.16353659086279748</c:v>
                </c:pt>
                <c:pt idx="2">
                  <c:v>-0.40045470261250815</c:v>
                </c:pt>
                <c:pt idx="3">
                  <c:v>-0.57040324503954298</c:v>
                </c:pt>
                <c:pt idx="4">
                  <c:v>-0.5827601719872989</c:v>
                </c:pt>
                <c:pt idx="5">
                  <c:v>-0.7374620257095148</c:v>
                </c:pt>
                <c:pt idx="6">
                  <c:v>-0.97238783072525758</c:v>
                </c:pt>
                <c:pt idx="7">
                  <c:v>-1.1982094181803968</c:v>
                </c:pt>
                <c:pt idx="8">
                  <c:v>-1.3524686008287856</c:v>
                </c:pt>
                <c:pt idx="9">
                  <c:v>-1.5542801331762477</c:v>
                </c:pt>
                <c:pt idx="10">
                  <c:v>-1.6773719689559949</c:v>
                </c:pt>
                <c:pt idx="11">
                  <c:v>-1.8823588950996011</c:v>
                </c:pt>
                <c:pt idx="12">
                  <c:v>-2.0651396535827313</c:v>
                </c:pt>
                <c:pt idx="13">
                  <c:v>-2.3667773970453601</c:v>
                </c:pt>
                <c:pt idx="14">
                  <c:v>-2.4629198165591975</c:v>
                </c:pt>
                <c:pt idx="15">
                  <c:v>-2.5769648030706445</c:v>
                </c:pt>
                <c:pt idx="16">
                  <c:v>-2.573502526851644</c:v>
                </c:pt>
                <c:pt idx="17">
                  <c:v>-2.7316581517084244</c:v>
                </c:pt>
                <c:pt idx="18">
                  <c:v>-2.8178562046275193</c:v>
                </c:pt>
                <c:pt idx="19">
                  <c:v>-2.6498260401153866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D-B040-8624-33867D72F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94559"/>
        <c:axId val="903787279"/>
      </c:lineChart>
      <c:catAx>
        <c:axId val="95879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87279"/>
        <c:crosses val="autoZero"/>
        <c:auto val="1"/>
        <c:lblAlgn val="ctr"/>
        <c:lblOffset val="100"/>
        <c:noMultiLvlLbl val="0"/>
      </c:catAx>
      <c:valAx>
        <c:axId val="9037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9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Luenberger-Hicks-Moorsteen productivity indicator (Total factor</a:t>
            </a:r>
            <a:r>
              <a:rPr lang="en-GB" baseline="0"/>
              <a:t> productivity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'LHM-TFP'!$A$2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'LHM-TFP'!$B$1:$U$1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'LHM-TFP'!$B$2:$U$2</c:f>
              <c:numCache>
                <c:formatCode>0.00</c:formatCode>
                <c:ptCount val="20"/>
                <c:pt idx="0">
                  <c:v>0.42220000000000002</c:v>
                </c:pt>
                <c:pt idx="1">
                  <c:v>-9.4999999999999998E-3</c:v>
                </c:pt>
                <c:pt idx="2">
                  <c:v>0.24510000000000001</c:v>
                </c:pt>
                <c:pt idx="3">
                  <c:v>0.60199999999999998</c:v>
                </c:pt>
                <c:pt idx="4">
                  <c:v>0.309</c:v>
                </c:pt>
                <c:pt idx="5">
                  <c:v>0.28389999999999999</c:v>
                </c:pt>
                <c:pt idx="6">
                  <c:v>0.37759999999999999</c:v>
                </c:pt>
                <c:pt idx="7">
                  <c:v>0.26910000000000001</c:v>
                </c:pt>
                <c:pt idx="8">
                  <c:v>0.34620000000000001</c:v>
                </c:pt>
                <c:pt idx="9">
                  <c:v>0.2026</c:v>
                </c:pt>
                <c:pt idx="10">
                  <c:v>0.41739999999999999</c:v>
                </c:pt>
                <c:pt idx="11">
                  <c:v>0.34310000000000002</c:v>
                </c:pt>
                <c:pt idx="12">
                  <c:v>0.23630000000000001</c:v>
                </c:pt>
                <c:pt idx="13">
                  <c:v>0.33689999999999998</c:v>
                </c:pt>
                <c:pt idx="14">
                  <c:v>2.7099999999999999E-2</c:v>
                </c:pt>
                <c:pt idx="15">
                  <c:v>-8.5099999999999995E-2</c:v>
                </c:pt>
                <c:pt idx="16">
                  <c:v>0.12529999999999999</c:v>
                </c:pt>
                <c:pt idx="17">
                  <c:v>0.23150000000000001</c:v>
                </c:pt>
                <c:pt idx="18">
                  <c:v>0.21579999999999999</c:v>
                </c:pt>
                <c:pt idx="19">
                  <c:v>-1.3299999999999999E-2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F-4E48-8840-762E70AD7B0B}"/>
            </c:ext>
          </c:extLst>
        </c:ser>
        <c:ser>
          <c:idx val="1"/>
          <c:order val="1"/>
          <c:tx>
            <c:strRef>
              <c:f>'LHM-TFP'!$A$3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'LHM-TFP'!$B$1:$U$1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'LHM-TFP'!$B$3:$U$3</c:f>
              <c:numCache>
                <c:formatCode>0.00</c:formatCode>
                <c:ptCount val="20"/>
                <c:pt idx="0">
                  <c:v>0.32190000000000002</c:v>
                </c:pt>
                <c:pt idx="1">
                  <c:v>-1.38E-2</c:v>
                </c:pt>
                <c:pt idx="2">
                  <c:v>0.3861</c:v>
                </c:pt>
                <c:pt idx="3">
                  <c:v>0.77969999999999995</c:v>
                </c:pt>
                <c:pt idx="4">
                  <c:v>4.6600000000000003E-2</c:v>
                </c:pt>
                <c:pt idx="5">
                  <c:v>0.45710000000000001</c:v>
                </c:pt>
                <c:pt idx="6">
                  <c:v>0.34770000000000001</c:v>
                </c:pt>
                <c:pt idx="7">
                  <c:v>0.3745</c:v>
                </c:pt>
                <c:pt idx="8">
                  <c:v>0.2853</c:v>
                </c:pt>
                <c:pt idx="9">
                  <c:v>0.36880000000000002</c:v>
                </c:pt>
                <c:pt idx="10">
                  <c:v>0.53029999999999999</c:v>
                </c:pt>
                <c:pt idx="11">
                  <c:v>0.68230000000000002</c:v>
                </c:pt>
                <c:pt idx="12">
                  <c:v>0.2772</c:v>
                </c:pt>
                <c:pt idx="13">
                  <c:v>0.1215</c:v>
                </c:pt>
                <c:pt idx="14">
                  <c:v>0.26469999999999999</c:v>
                </c:pt>
                <c:pt idx="15">
                  <c:v>0.22919999999999999</c:v>
                </c:pt>
                <c:pt idx="16">
                  <c:v>0.1522</c:v>
                </c:pt>
                <c:pt idx="17">
                  <c:v>0.1799</c:v>
                </c:pt>
                <c:pt idx="18">
                  <c:v>0.28460000000000002</c:v>
                </c:pt>
                <c:pt idx="19">
                  <c:v>-0.64600000000000002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F-4E48-8840-762E70AD7B0B}"/>
            </c:ext>
          </c:extLst>
        </c:ser>
        <c:ser>
          <c:idx val="2"/>
          <c:order val="2"/>
          <c:tx>
            <c:strRef>
              <c:f>'LHM-TFP'!$A$4</c:f>
              <c:strCache>
                <c:ptCount val="1"/>
                <c:pt idx="0">
                  <c:v>Consumer goods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'LHM-TFP'!$B$1:$U$1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'LHM-TFP'!$B$4:$U$4</c:f>
              <c:numCache>
                <c:formatCode>0.00</c:formatCode>
                <c:ptCount val="20"/>
                <c:pt idx="0">
                  <c:v>0.79659999999999997</c:v>
                </c:pt>
                <c:pt idx="1">
                  <c:v>3.2199999999999999E-2</c:v>
                </c:pt>
                <c:pt idx="2">
                  <c:v>0.38940000000000002</c:v>
                </c:pt>
                <c:pt idx="3">
                  <c:v>0.1095</c:v>
                </c:pt>
                <c:pt idx="4">
                  <c:v>0.40479999999999999</c:v>
                </c:pt>
                <c:pt idx="5">
                  <c:v>3.7600000000000001E-2</c:v>
                </c:pt>
                <c:pt idx="6">
                  <c:v>0.40620000000000001</c:v>
                </c:pt>
                <c:pt idx="7">
                  <c:v>0.46589999999999998</c:v>
                </c:pt>
                <c:pt idx="8">
                  <c:v>0.111</c:v>
                </c:pt>
                <c:pt idx="9">
                  <c:v>0.2727</c:v>
                </c:pt>
                <c:pt idx="10">
                  <c:v>-2.1600000000000001E-2</c:v>
                </c:pt>
                <c:pt idx="11">
                  <c:v>0.3105</c:v>
                </c:pt>
                <c:pt idx="12">
                  <c:v>0.63009999999999999</c:v>
                </c:pt>
                <c:pt idx="13">
                  <c:v>1.4502999999999999</c:v>
                </c:pt>
                <c:pt idx="14">
                  <c:v>0.39610000000000001</c:v>
                </c:pt>
                <c:pt idx="15">
                  <c:v>-7.5399999999999995E-2</c:v>
                </c:pt>
                <c:pt idx="16">
                  <c:v>-0.44919999999999999</c:v>
                </c:pt>
                <c:pt idx="17">
                  <c:v>0.41909999999999997</c:v>
                </c:pt>
                <c:pt idx="18">
                  <c:v>2.7799999999999998E-2</c:v>
                </c:pt>
                <c:pt idx="19">
                  <c:v>8.4900000000000003E-2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F-4E48-8840-762E70AD7B0B}"/>
            </c:ext>
          </c:extLst>
        </c:ser>
        <c:ser>
          <c:idx val="3"/>
          <c:order val="3"/>
          <c:tx>
            <c:strRef>
              <c:f>'LHM-TFP'!$A$5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'LHM-TFP'!$B$1:$U$1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'LHM-TFP'!$B$5:$U$5</c:f>
              <c:numCache>
                <c:formatCode>0.00</c:formatCode>
                <c:ptCount val="20"/>
                <c:pt idx="0">
                  <c:v>0.2429</c:v>
                </c:pt>
                <c:pt idx="1">
                  <c:v>0.26950000000000002</c:v>
                </c:pt>
                <c:pt idx="2">
                  <c:v>0.42070000000000002</c:v>
                </c:pt>
                <c:pt idx="3">
                  <c:v>0.2631</c:v>
                </c:pt>
                <c:pt idx="4">
                  <c:v>0.31219999999999998</c:v>
                </c:pt>
                <c:pt idx="5">
                  <c:v>0.32300000000000001</c:v>
                </c:pt>
                <c:pt idx="6">
                  <c:v>0.35320000000000001</c:v>
                </c:pt>
                <c:pt idx="7">
                  <c:v>0.45200000000000001</c:v>
                </c:pt>
                <c:pt idx="8">
                  <c:v>0.33689999999999998</c:v>
                </c:pt>
                <c:pt idx="9">
                  <c:v>0.3579</c:v>
                </c:pt>
                <c:pt idx="10">
                  <c:v>0.19059999999999999</c:v>
                </c:pt>
                <c:pt idx="11">
                  <c:v>0.58909999999999996</c:v>
                </c:pt>
                <c:pt idx="12">
                  <c:v>0.44269999999999998</c:v>
                </c:pt>
                <c:pt idx="13">
                  <c:v>0.43259999999999998</c:v>
                </c:pt>
                <c:pt idx="14">
                  <c:v>-0.1077</c:v>
                </c:pt>
                <c:pt idx="15">
                  <c:v>0.1164</c:v>
                </c:pt>
                <c:pt idx="16">
                  <c:v>0.11990000000000001</c:v>
                </c:pt>
                <c:pt idx="17">
                  <c:v>0.12570000000000001</c:v>
                </c:pt>
                <c:pt idx="18">
                  <c:v>0.16520000000000001</c:v>
                </c:pt>
                <c:pt idx="19">
                  <c:v>-0.159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BF-4E48-8840-762E70AD7B0B}"/>
            </c:ext>
          </c:extLst>
        </c:ser>
        <c:ser>
          <c:idx val="4"/>
          <c:order val="4"/>
          <c:tx>
            <c:strRef>
              <c:f>'LHM-TFP'!$A$6</c:f>
              <c:strCache>
                <c:ptCount val="1"/>
                <c:pt idx="0">
                  <c:v>Machinery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'LHM-TFP'!$B$1:$U$1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'LHM-TFP'!$B$6:$U$6</c:f>
              <c:numCache>
                <c:formatCode>0.00</c:formatCode>
                <c:ptCount val="20"/>
                <c:pt idx="0">
                  <c:v>2.2800000000000001E-2</c:v>
                </c:pt>
                <c:pt idx="1">
                  <c:v>-0.1144</c:v>
                </c:pt>
                <c:pt idx="2">
                  <c:v>0.30399999999999999</c:v>
                </c:pt>
                <c:pt idx="3">
                  <c:v>0.43240000000000001</c:v>
                </c:pt>
                <c:pt idx="4">
                  <c:v>-0.25700000000000001</c:v>
                </c:pt>
                <c:pt idx="5">
                  <c:v>0.5484</c:v>
                </c:pt>
                <c:pt idx="6">
                  <c:v>0.78920000000000001</c:v>
                </c:pt>
                <c:pt idx="7">
                  <c:v>0.3211</c:v>
                </c:pt>
                <c:pt idx="8">
                  <c:v>0.29420000000000002</c:v>
                </c:pt>
                <c:pt idx="9">
                  <c:v>0.33050000000000002</c:v>
                </c:pt>
                <c:pt idx="10">
                  <c:v>0.34910000000000002</c:v>
                </c:pt>
                <c:pt idx="11">
                  <c:v>0.314</c:v>
                </c:pt>
                <c:pt idx="12">
                  <c:v>-5.8799999999999998E-2</c:v>
                </c:pt>
                <c:pt idx="13">
                  <c:v>0.44890000000000002</c:v>
                </c:pt>
                <c:pt idx="14">
                  <c:v>8.3999999999999995E-3</c:v>
                </c:pt>
                <c:pt idx="15">
                  <c:v>0.12130000000000001</c:v>
                </c:pt>
                <c:pt idx="16">
                  <c:v>-9.8900000000000002E-2</c:v>
                </c:pt>
                <c:pt idx="17">
                  <c:v>0.27550000000000002</c:v>
                </c:pt>
                <c:pt idx="18">
                  <c:v>0.3347</c:v>
                </c:pt>
                <c:pt idx="19">
                  <c:v>-0.43159999999999998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BF-4E48-8840-762E70AD7B0B}"/>
            </c:ext>
          </c:extLst>
        </c:ser>
        <c:ser>
          <c:idx val="5"/>
          <c:order val="5"/>
          <c:tx>
            <c:strRef>
              <c:f>'LHM-TFP'!$A$7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'LHM-TFP'!$B$1:$U$1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'LHM-TFP'!$B$7:$U$7</c:f>
              <c:numCache>
                <c:formatCode>0.00</c:formatCode>
                <c:ptCount val="20"/>
                <c:pt idx="0">
                  <c:v>0.20050000000000001</c:v>
                </c:pt>
                <c:pt idx="1">
                  <c:v>-5.0599999999999999E-2</c:v>
                </c:pt>
                <c:pt idx="2">
                  <c:v>0.61260000000000003</c:v>
                </c:pt>
                <c:pt idx="3">
                  <c:v>0.32800000000000001</c:v>
                </c:pt>
                <c:pt idx="4">
                  <c:v>0.48920000000000002</c:v>
                </c:pt>
                <c:pt idx="5">
                  <c:v>0.10680000000000001</c:v>
                </c:pt>
                <c:pt idx="6">
                  <c:v>0.6079</c:v>
                </c:pt>
                <c:pt idx="7">
                  <c:v>0.52939999999999998</c:v>
                </c:pt>
                <c:pt idx="8">
                  <c:v>0.33389999999999997</c:v>
                </c:pt>
                <c:pt idx="9">
                  <c:v>9.4299999999999995E-2</c:v>
                </c:pt>
                <c:pt idx="10">
                  <c:v>0.48630000000000001</c:v>
                </c:pt>
                <c:pt idx="11">
                  <c:v>0.31140000000000001</c:v>
                </c:pt>
                <c:pt idx="12">
                  <c:v>0.2077</c:v>
                </c:pt>
                <c:pt idx="13">
                  <c:v>0.1007</c:v>
                </c:pt>
                <c:pt idx="14">
                  <c:v>0.33250000000000002</c:v>
                </c:pt>
                <c:pt idx="15">
                  <c:v>-0.1052</c:v>
                </c:pt>
                <c:pt idx="16">
                  <c:v>0.36170000000000002</c:v>
                </c:pt>
                <c:pt idx="17">
                  <c:v>0.16270000000000001</c:v>
                </c:pt>
                <c:pt idx="18">
                  <c:v>0.21410000000000001</c:v>
                </c:pt>
                <c:pt idx="19">
                  <c:v>-0.22900000000000001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BF-4E48-8840-762E70AD7B0B}"/>
            </c:ext>
          </c:extLst>
        </c:ser>
        <c:ser>
          <c:idx val="6"/>
          <c:order val="6"/>
          <c:tx>
            <c:strRef>
              <c:f>'LHM-TFP'!$A$8</c:f>
              <c:strCache>
                <c:ptCount val="1"/>
                <c:pt idx="0">
                  <c:v>Textiles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'LHM-TFP'!$B$1:$U$1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'LHM-TFP'!$B$8:$U$8</c:f>
              <c:numCache>
                <c:formatCode>0.00</c:formatCode>
                <c:ptCount val="20"/>
                <c:pt idx="0">
                  <c:v>-8.1699999999999995E-2</c:v>
                </c:pt>
                <c:pt idx="1">
                  <c:v>3.6700000000000003E-2</c:v>
                </c:pt>
                <c:pt idx="2">
                  <c:v>0.26729999999999998</c:v>
                </c:pt>
                <c:pt idx="3">
                  <c:v>4.4200000000000003E-2</c:v>
                </c:pt>
                <c:pt idx="4">
                  <c:v>0.2407</c:v>
                </c:pt>
                <c:pt idx="5">
                  <c:v>0.38019999999999998</c:v>
                </c:pt>
                <c:pt idx="6">
                  <c:v>0.3523</c:v>
                </c:pt>
                <c:pt idx="7">
                  <c:v>0.46910000000000002</c:v>
                </c:pt>
                <c:pt idx="8">
                  <c:v>0.104</c:v>
                </c:pt>
                <c:pt idx="9">
                  <c:v>0.36199999999999999</c:v>
                </c:pt>
                <c:pt idx="10">
                  <c:v>0.35870000000000002</c:v>
                </c:pt>
                <c:pt idx="11">
                  <c:v>0.41660000000000003</c:v>
                </c:pt>
                <c:pt idx="12">
                  <c:v>0.31040000000000001</c:v>
                </c:pt>
                <c:pt idx="13">
                  <c:v>0.6391</c:v>
                </c:pt>
                <c:pt idx="14">
                  <c:v>0.13689999999999999</c:v>
                </c:pt>
                <c:pt idx="15">
                  <c:v>2.4899999999999999E-2</c:v>
                </c:pt>
                <c:pt idx="16">
                  <c:v>7.3200000000000001E-2</c:v>
                </c:pt>
                <c:pt idx="17">
                  <c:v>9.9699999999999997E-2</c:v>
                </c:pt>
                <c:pt idx="18">
                  <c:v>0.1628</c:v>
                </c:pt>
                <c:pt idx="19">
                  <c:v>-0.22539999999999999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BF-4E48-8840-762E70AD7B0B}"/>
            </c:ext>
          </c:extLst>
        </c:ser>
        <c:ser>
          <c:idx val="7"/>
          <c:order val="7"/>
          <c:tx>
            <c:strRef>
              <c:f>'LHM-TFP'!$A$9</c:f>
              <c:strCache>
                <c:ptCount val="1"/>
                <c:pt idx="0">
                  <c:v>Transport equipment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'LHM-TFP'!$B$1:$U$1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'LHM-TFP'!$B$9:$U$9</c:f>
              <c:numCache>
                <c:formatCode>0.00</c:formatCode>
                <c:ptCount val="20"/>
                <c:pt idx="0">
                  <c:v>2.5000000000000001E-2</c:v>
                </c:pt>
                <c:pt idx="1">
                  <c:v>0.18190000000000001</c:v>
                </c:pt>
                <c:pt idx="2">
                  <c:v>0.24049999999999999</c:v>
                </c:pt>
                <c:pt idx="3">
                  <c:v>0.1328</c:v>
                </c:pt>
                <c:pt idx="4">
                  <c:v>0.31230000000000002</c:v>
                </c:pt>
                <c:pt idx="5">
                  <c:v>0.35930000000000001</c:v>
                </c:pt>
                <c:pt idx="6">
                  <c:v>0.497</c:v>
                </c:pt>
                <c:pt idx="7">
                  <c:v>0.34899999999999998</c:v>
                </c:pt>
                <c:pt idx="8">
                  <c:v>0.22989999999999999</c:v>
                </c:pt>
                <c:pt idx="9">
                  <c:v>0.67700000000000005</c:v>
                </c:pt>
                <c:pt idx="10">
                  <c:v>0.2233</c:v>
                </c:pt>
                <c:pt idx="11">
                  <c:v>0.1225</c:v>
                </c:pt>
                <c:pt idx="12">
                  <c:v>0.41060000000000002</c:v>
                </c:pt>
                <c:pt idx="13">
                  <c:v>0.38790000000000002</c:v>
                </c:pt>
                <c:pt idx="14">
                  <c:v>0.27829999999999999</c:v>
                </c:pt>
                <c:pt idx="15">
                  <c:v>0.84499999999999997</c:v>
                </c:pt>
                <c:pt idx="16">
                  <c:v>0.16750000000000001</c:v>
                </c:pt>
                <c:pt idx="17">
                  <c:v>0.35420000000000001</c:v>
                </c:pt>
                <c:pt idx="18">
                  <c:v>0.2135</c:v>
                </c:pt>
                <c:pt idx="19">
                  <c:v>-0.3755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BF-4E48-8840-762E70AD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3929215"/>
        <c:axId val="1734020575"/>
      </c:barChart>
      <c:lineChart>
        <c:grouping val="standard"/>
        <c:varyColors val="0"/>
        <c:ser>
          <c:idx val="8"/>
          <c:order val="8"/>
          <c:tx>
            <c:strRef>
              <c:f>'LHM-TFP'!$A$10</c:f>
              <c:strCache>
                <c:ptCount val="1"/>
                <c:pt idx="0">
                  <c:v>Economy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'LHM-TFP'!$B$1:$U$1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'LHM-TFP'!$B$10:$U$10</c:f>
              <c:numCache>
                <c:formatCode>0.00</c:formatCode>
                <c:ptCount val="20"/>
                <c:pt idx="0">
                  <c:v>0.24377499999999996</c:v>
                </c:pt>
                <c:pt idx="1">
                  <c:v>4.1500000000000009E-2</c:v>
                </c:pt>
                <c:pt idx="2">
                  <c:v>0.35821249999999999</c:v>
                </c:pt>
                <c:pt idx="3">
                  <c:v>0.33646249999999994</c:v>
                </c:pt>
                <c:pt idx="4">
                  <c:v>0.23222499999999999</c:v>
                </c:pt>
                <c:pt idx="5">
                  <c:v>0.31203750000000002</c:v>
                </c:pt>
                <c:pt idx="6">
                  <c:v>0.46638749999999995</c:v>
                </c:pt>
                <c:pt idx="7">
                  <c:v>0.40376250000000002</c:v>
                </c:pt>
                <c:pt idx="8">
                  <c:v>0.25517500000000004</c:v>
                </c:pt>
                <c:pt idx="9">
                  <c:v>0.33322499999999999</c:v>
                </c:pt>
                <c:pt idx="10">
                  <c:v>0.3167625</c:v>
                </c:pt>
                <c:pt idx="11">
                  <c:v>0.38618749999999996</c:v>
                </c:pt>
                <c:pt idx="12">
                  <c:v>0.30702500000000005</c:v>
                </c:pt>
                <c:pt idx="13">
                  <c:v>0.48973749999999999</c:v>
                </c:pt>
                <c:pt idx="14">
                  <c:v>0.16703749999999998</c:v>
                </c:pt>
                <c:pt idx="15">
                  <c:v>0.13388749999999999</c:v>
                </c:pt>
                <c:pt idx="16">
                  <c:v>5.6462499999999999E-2</c:v>
                </c:pt>
                <c:pt idx="17">
                  <c:v>0.23103750000000001</c:v>
                </c:pt>
                <c:pt idx="18">
                  <c:v>0.20231250000000001</c:v>
                </c:pt>
                <c:pt idx="19">
                  <c:v>-0.24936250000000001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BF-4E48-8840-762E70AD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929215"/>
        <c:axId val="1734020575"/>
      </c:lineChart>
      <c:catAx>
        <c:axId val="173392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20575"/>
        <c:crosses val="autoZero"/>
        <c:auto val="1"/>
        <c:lblAlgn val="ctr"/>
        <c:lblOffset val="100"/>
        <c:noMultiLvlLbl val="0"/>
      </c:catAx>
      <c:valAx>
        <c:axId val="1734020575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2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TFP growth per sector,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'LHM-TFP'!$A$45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'LHM-TFP'!$B$44:$U$44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'LHM-TFP'!$B$45:$U$45</c:f>
              <c:numCache>
                <c:formatCode>0.0000</c:formatCode>
                <c:ptCount val="20"/>
                <c:pt idx="0">
                  <c:v>0.42220000000000002</c:v>
                </c:pt>
                <c:pt idx="1">
                  <c:v>0.41270000000000001</c:v>
                </c:pt>
                <c:pt idx="2">
                  <c:v>0.65780000000000005</c:v>
                </c:pt>
                <c:pt idx="3">
                  <c:v>1.2598</c:v>
                </c:pt>
                <c:pt idx="4">
                  <c:v>1.5688</c:v>
                </c:pt>
                <c:pt idx="5">
                  <c:v>1.8527</c:v>
                </c:pt>
                <c:pt idx="6">
                  <c:v>2.2303000000000002</c:v>
                </c:pt>
                <c:pt idx="7">
                  <c:v>2.4994000000000001</c:v>
                </c:pt>
                <c:pt idx="8">
                  <c:v>2.8456000000000001</c:v>
                </c:pt>
                <c:pt idx="9">
                  <c:v>3.0482</c:v>
                </c:pt>
                <c:pt idx="10">
                  <c:v>3.4656000000000002</c:v>
                </c:pt>
                <c:pt idx="11">
                  <c:v>3.8087000000000004</c:v>
                </c:pt>
                <c:pt idx="12">
                  <c:v>4.0450000000000008</c:v>
                </c:pt>
                <c:pt idx="13">
                  <c:v>4.3819000000000008</c:v>
                </c:pt>
                <c:pt idx="14">
                  <c:v>4.4090000000000007</c:v>
                </c:pt>
                <c:pt idx="15">
                  <c:v>4.323900000000001</c:v>
                </c:pt>
                <c:pt idx="16">
                  <c:v>4.4492000000000012</c:v>
                </c:pt>
                <c:pt idx="17">
                  <c:v>4.6807000000000007</c:v>
                </c:pt>
                <c:pt idx="18">
                  <c:v>4.8965000000000005</c:v>
                </c:pt>
                <c:pt idx="19">
                  <c:v>4.8832000000000004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A-A548-B326-0E5B0A151336}"/>
            </c:ext>
          </c:extLst>
        </c:ser>
        <c:ser>
          <c:idx val="1"/>
          <c:order val="1"/>
          <c:tx>
            <c:strRef>
              <c:f>'LHM-TFP'!$A$46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'LHM-TFP'!$B$44:$U$44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'LHM-TFP'!$B$46:$U$46</c:f>
              <c:numCache>
                <c:formatCode>0.0000</c:formatCode>
                <c:ptCount val="20"/>
                <c:pt idx="0">
                  <c:v>0.32190000000000002</c:v>
                </c:pt>
                <c:pt idx="1">
                  <c:v>0.30810000000000004</c:v>
                </c:pt>
                <c:pt idx="2">
                  <c:v>0.69420000000000004</c:v>
                </c:pt>
                <c:pt idx="3">
                  <c:v>1.4739</c:v>
                </c:pt>
                <c:pt idx="4">
                  <c:v>1.5205</c:v>
                </c:pt>
                <c:pt idx="5">
                  <c:v>1.9776</c:v>
                </c:pt>
                <c:pt idx="6">
                  <c:v>2.3252999999999999</c:v>
                </c:pt>
                <c:pt idx="7">
                  <c:v>2.6997999999999998</c:v>
                </c:pt>
                <c:pt idx="8">
                  <c:v>2.9850999999999996</c:v>
                </c:pt>
                <c:pt idx="9">
                  <c:v>3.3538999999999994</c:v>
                </c:pt>
                <c:pt idx="10">
                  <c:v>3.8841999999999994</c:v>
                </c:pt>
                <c:pt idx="11">
                  <c:v>4.5664999999999996</c:v>
                </c:pt>
                <c:pt idx="12">
                  <c:v>4.8436999999999992</c:v>
                </c:pt>
                <c:pt idx="13">
                  <c:v>4.9651999999999994</c:v>
                </c:pt>
                <c:pt idx="14">
                  <c:v>5.2298999999999998</c:v>
                </c:pt>
                <c:pt idx="15">
                  <c:v>5.4590999999999994</c:v>
                </c:pt>
                <c:pt idx="16">
                  <c:v>5.6112999999999991</c:v>
                </c:pt>
                <c:pt idx="17">
                  <c:v>5.791199999999999</c:v>
                </c:pt>
                <c:pt idx="18">
                  <c:v>6.0757999999999992</c:v>
                </c:pt>
                <c:pt idx="19">
                  <c:v>5.4297999999999993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A-A548-B326-0E5B0A151336}"/>
            </c:ext>
          </c:extLst>
        </c:ser>
        <c:ser>
          <c:idx val="2"/>
          <c:order val="2"/>
          <c:tx>
            <c:strRef>
              <c:f>'LHM-TFP'!$A$47</c:f>
              <c:strCache>
                <c:ptCount val="1"/>
                <c:pt idx="0">
                  <c:v>Consumer goods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'LHM-TFP'!$B$44:$U$44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'LHM-TFP'!$B$47:$U$47</c:f>
              <c:numCache>
                <c:formatCode>0.0000</c:formatCode>
                <c:ptCount val="20"/>
                <c:pt idx="0">
                  <c:v>0.79659999999999997</c:v>
                </c:pt>
                <c:pt idx="1">
                  <c:v>0.82879999999999998</c:v>
                </c:pt>
                <c:pt idx="2">
                  <c:v>1.2181999999999999</c:v>
                </c:pt>
                <c:pt idx="3">
                  <c:v>1.3276999999999999</c:v>
                </c:pt>
                <c:pt idx="4">
                  <c:v>1.7324999999999999</c:v>
                </c:pt>
                <c:pt idx="5">
                  <c:v>1.7701</c:v>
                </c:pt>
                <c:pt idx="6">
                  <c:v>2.1762999999999999</c:v>
                </c:pt>
                <c:pt idx="7">
                  <c:v>2.6421999999999999</c:v>
                </c:pt>
                <c:pt idx="8">
                  <c:v>2.7532000000000001</c:v>
                </c:pt>
                <c:pt idx="9">
                  <c:v>3.0259</c:v>
                </c:pt>
                <c:pt idx="10">
                  <c:v>3.0043000000000002</c:v>
                </c:pt>
                <c:pt idx="11">
                  <c:v>3.3148</c:v>
                </c:pt>
                <c:pt idx="12">
                  <c:v>3.9449000000000001</c:v>
                </c:pt>
                <c:pt idx="13">
                  <c:v>5.3952</c:v>
                </c:pt>
                <c:pt idx="14">
                  <c:v>5.7912999999999997</c:v>
                </c:pt>
                <c:pt idx="15">
                  <c:v>5.7158999999999995</c:v>
                </c:pt>
                <c:pt idx="16">
                  <c:v>5.2666999999999993</c:v>
                </c:pt>
                <c:pt idx="17">
                  <c:v>5.6857999999999995</c:v>
                </c:pt>
                <c:pt idx="18">
                  <c:v>5.7135999999999996</c:v>
                </c:pt>
                <c:pt idx="19">
                  <c:v>5.7984999999999998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A-A548-B326-0E5B0A151336}"/>
            </c:ext>
          </c:extLst>
        </c:ser>
        <c:ser>
          <c:idx val="3"/>
          <c:order val="3"/>
          <c:tx>
            <c:strRef>
              <c:f>'LHM-TFP'!$A$48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'LHM-TFP'!$B$44:$U$44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'LHM-TFP'!$B$48:$U$48</c:f>
              <c:numCache>
                <c:formatCode>0.0000</c:formatCode>
                <c:ptCount val="20"/>
                <c:pt idx="0">
                  <c:v>0.2429</c:v>
                </c:pt>
                <c:pt idx="1">
                  <c:v>0.51239999999999997</c:v>
                </c:pt>
                <c:pt idx="2">
                  <c:v>0.93310000000000004</c:v>
                </c:pt>
                <c:pt idx="3">
                  <c:v>1.1962000000000002</c:v>
                </c:pt>
                <c:pt idx="4">
                  <c:v>1.5084000000000002</c:v>
                </c:pt>
                <c:pt idx="5">
                  <c:v>1.8314000000000001</c:v>
                </c:pt>
                <c:pt idx="6">
                  <c:v>2.1846000000000001</c:v>
                </c:pt>
                <c:pt idx="7">
                  <c:v>2.6366000000000001</c:v>
                </c:pt>
                <c:pt idx="8">
                  <c:v>2.9735</c:v>
                </c:pt>
                <c:pt idx="9">
                  <c:v>3.3313999999999999</c:v>
                </c:pt>
                <c:pt idx="10">
                  <c:v>3.5219999999999998</c:v>
                </c:pt>
                <c:pt idx="11">
                  <c:v>4.1110999999999995</c:v>
                </c:pt>
                <c:pt idx="12">
                  <c:v>4.5537999999999998</c:v>
                </c:pt>
                <c:pt idx="13">
                  <c:v>4.9863999999999997</c:v>
                </c:pt>
                <c:pt idx="14">
                  <c:v>4.8786999999999994</c:v>
                </c:pt>
                <c:pt idx="15">
                  <c:v>4.995099999999999</c:v>
                </c:pt>
                <c:pt idx="16">
                  <c:v>5.1149999999999993</c:v>
                </c:pt>
                <c:pt idx="17">
                  <c:v>5.2406999999999995</c:v>
                </c:pt>
                <c:pt idx="18">
                  <c:v>5.405899999999999</c:v>
                </c:pt>
                <c:pt idx="19">
                  <c:v>5.2468999999999992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A-A548-B326-0E5B0A151336}"/>
            </c:ext>
          </c:extLst>
        </c:ser>
        <c:ser>
          <c:idx val="4"/>
          <c:order val="4"/>
          <c:tx>
            <c:strRef>
              <c:f>'LHM-TFP'!$A$49</c:f>
              <c:strCache>
                <c:ptCount val="1"/>
                <c:pt idx="0">
                  <c:v>Machinery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'LHM-TFP'!$B$44:$U$44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'LHM-TFP'!$B$49:$U$49</c:f>
              <c:numCache>
                <c:formatCode>0.0000</c:formatCode>
                <c:ptCount val="20"/>
                <c:pt idx="0">
                  <c:v>2.2800000000000001E-2</c:v>
                </c:pt>
                <c:pt idx="1">
                  <c:v>-9.1600000000000001E-2</c:v>
                </c:pt>
                <c:pt idx="2">
                  <c:v>0.21239999999999998</c:v>
                </c:pt>
                <c:pt idx="3">
                  <c:v>0.64480000000000004</c:v>
                </c:pt>
                <c:pt idx="4">
                  <c:v>0.38780000000000003</c:v>
                </c:pt>
                <c:pt idx="5">
                  <c:v>0.93620000000000003</c:v>
                </c:pt>
                <c:pt idx="6">
                  <c:v>1.7254</c:v>
                </c:pt>
                <c:pt idx="7">
                  <c:v>2.0465</c:v>
                </c:pt>
                <c:pt idx="8">
                  <c:v>2.3407</c:v>
                </c:pt>
                <c:pt idx="9">
                  <c:v>2.6711999999999998</c:v>
                </c:pt>
                <c:pt idx="10">
                  <c:v>3.0202999999999998</c:v>
                </c:pt>
                <c:pt idx="11">
                  <c:v>3.3342999999999998</c:v>
                </c:pt>
                <c:pt idx="12">
                  <c:v>3.2754999999999996</c:v>
                </c:pt>
                <c:pt idx="13">
                  <c:v>3.7243999999999997</c:v>
                </c:pt>
                <c:pt idx="14">
                  <c:v>3.7327999999999997</c:v>
                </c:pt>
                <c:pt idx="15">
                  <c:v>3.8540999999999999</c:v>
                </c:pt>
                <c:pt idx="16">
                  <c:v>3.7551999999999999</c:v>
                </c:pt>
                <c:pt idx="17">
                  <c:v>4.0306999999999995</c:v>
                </c:pt>
                <c:pt idx="18">
                  <c:v>4.3653999999999993</c:v>
                </c:pt>
                <c:pt idx="19">
                  <c:v>3.9337999999999993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3A-A548-B326-0E5B0A151336}"/>
            </c:ext>
          </c:extLst>
        </c:ser>
        <c:ser>
          <c:idx val="5"/>
          <c:order val="5"/>
          <c:tx>
            <c:strRef>
              <c:f>'LHM-TFP'!$A$50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'LHM-TFP'!$B$44:$U$44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'LHM-TFP'!$B$50:$U$50</c:f>
              <c:numCache>
                <c:formatCode>0.0000</c:formatCode>
                <c:ptCount val="20"/>
                <c:pt idx="0">
                  <c:v>0.20050000000000001</c:v>
                </c:pt>
                <c:pt idx="1">
                  <c:v>0.14990000000000001</c:v>
                </c:pt>
                <c:pt idx="2">
                  <c:v>0.76250000000000007</c:v>
                </c:pt>
                <c:pt idx="3">
                  <c:v>1.0905</c:v>
                </c:pt>
                <c:pt idx="4">
                  <c:v>1.5797000000000001</c:v>
                </c:pt>
                <c:pt idx="5">
                  <c:v>1.6865000000000001</c:v>
                </c:pt>
                <c:pt idx="6">
                  <c:v>2.2944</c:v>
                </c:pt>
                <c:pt idx="7">
                  <c:v>2.8237999999999999</c:v>
                </c:pt>
                <c:pt idx="8">
                  <c:v>3.1576999999999997</c:v>
                </c:pt>
                <c:pt idx="9">
                  <c:v>3.2519999999999998</c:v>
                </c:pt>
                <c:pt idx="10">
                  <c:v>3.7382999999999997</c:v>
                </c:pt>
                <c:pt idx="11">
                  <c:v>4.0496999999999996</c:v>
                </c:pt>
                <c:pt idx="12">
                  <c:v>4.2573999999999996</c:v>
                </c:pt>
                <c:pt idx="13">
                  <c:v>4.3580999999999994</c:v>
                </c:pt>
                <c:pt idx="14">
                  <c:v>4.6905999999999999</c:v>
                </c:pt>
                <c:pt idx="15">
                  <c:v>4.5853999999999999</c:v>
                </c:pt>
                <c:pt idx="16">
                  <c:v>4.9470999999999998</c:v>
                </c:pt>
                <c:pt idx="17">
                  <c:v>5.1097999999999999</c:v>
                </c:pt>
                <c:pt idx="18">
                  <c:v>5.3239000000000001</c:v>
                </c:pt>
                <c:pt idx="19">
                  <c:v>5.0949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3A-A548-B326-0E5B0A151336}"/>
            </c:ext>
          </c:extLst>
        </c:ser>
        <c:ser>
          <c:idx val="6"/>
          <c:order val="6"/>
          <c:tx>
            <c:strRef>
              <c:f>'LHM-TFP'!$A$51</c:f>
              <c:strCache>
                <c:ptCount val="1"/>
                <c:pt idx="0">
                  <c:v>Textiles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'LHM-TFP'!$B$51:$U$51</c:f>
              <c:numCache>
                <c:formatCode>0.0000</c:formatCode>
                <c:ptCount val="20"/>
                <c:pt idx="0">
                  <c:v>-8.1699999999999995E-2</c:v>
                </c:pt>
                <c:pt idx="1">
                  <c:v>-4.4999999999999991E-2</c:v>
                </c:pt>
                <c:pt idx="2">
                  <c:v>0.2223</c:v>
                </c:pt>
                <c:pt idx="3">
                  <c:v>0.26650000000000001</c:v>
                </c:pt>
                <c:pt idx="4">
                  <c:v>0.50719999999999998</c:v>
                </c:pt>
                <c:pt idx="5">
                  <c:v>0.88739999999999997</c:v>
                </c:pt>
                <c:pt idx="6">
                  <c:v>1.2397</c:v>
                </c:pt>
                <c:pt idx="7">
                  <c:v>1.7088000000000001</c:v>
                </c:pt>
                <c:pt idx="8">
                  <c:v>1.8128000000000002</c:v>
                </c:pt>
                <c:pt idx="9">
                  <c:v>2.1748000000000003</c:v>
                </c:pt>
                <c:pt idx="10">
                  <c:v>2.5335000000000001</c:v>
                </c:pt>
                <c:pt idx="11">
                  <c:v>2.9500999999999999</c:v>
                </c:pt>
                <c:pt idx="12">
                  <c:v>3.2605</c:v>
                </c:pt>
                <c:pt idx="13">
                  <c:v>3.8996</c:v>
                </c:pt>
                <c:pt idx="14">
                  <c:v>4.0365000000000002</c:v>
                </c:pt>
                <c:pt idx="15">
                  <c:v>4.0613999999999999</c:v>
                </c:pt>
                <c:pt idx="16">
                  <c:v>4.1345999999999998</c:v>
                </c:pt>
                <c:pt idx="17">
                  <c:v>4.2343000000000002</c:v>
                </c:pt>
                <c:pt idx="18">
                  <c:v>4.3971</c:v>
                </c:pt>
                <c:pt idx="19">
                  <c:v>4.1717000000000004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3A-A548-B326-0E5B0A151336}"/>
            </c:ext>
          </c:extLst>
        </c:ser>
        <c:ser>
          <c:idx val="7"/>
          <c:order val="7"/>
          <c:tx>
            <c:strRef>
              <c:f>'LHM-TFP'!$A$52</c:f>
              <c:strCache>
                <c:ptCount val="1"/>
                <c:pt idx="0">
                  <c:v>Transport equipment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'LHM-TFP'!$B$52:$U$52</c:f>
              <c:numCache>
                <c:formatCode>0.0000</c:formatCode>
                <c:ptCount val="20"/>
                <c:pt idx="0">
                  <c:v>2.5000000000000001E-2</c:v>
                </c:pt>
                <c:pt idx="1">
                  <c:v>0.2069</c:v>
                </c:pt>
                <c:pt idx="2">
                  <c:v>0.44740000000000002</c:v>
                </c:pt>
                <c:pt idx="3">
                  <c:v>0.58020000000000005</c:v>
                </c:pt>
                <c:pt idx="4">
                  <c:v>0.89250000000000007</c:v>
                </c:pt>
                <c:pt idx="5">
                  <c:v>1.2518</c:v>
                </c:pt>
                <c:pt idx="6">
                  <c:v>1.7488000000000001</c:v>
                </c:pt>
                <c:pt idx="7">
                  <c:v>2.0978000000000003</c:v>
                </c:pt>
                <c:pt idx="8">
                  <c:v>2.3277000000000001</c:v>
                </c:pt>
                <c:pt idx="9">
                  <c:v>3.0047000000000001</c:v>
                </c:pt>
                <c:pt idx="10">
                  <c:v>3.2280000000000002</c:v>
                </c:pt>
                <c:pt idx="11">
                  <c:v>3.3505000000000003</c:v>
                </c:pt>
                <c:pt idx="12">
                  <c:v>3.7611000000000003</c:v>
                </c:pt>
                <c:pt idx="13">
                  <c:v>4.149</c:v>
                </c:pt>
                <c:pt idx="14">
                  <c:v>4.4272999999999998</c:v>
                </c:pt>
                <c:pt idx="15">
                  <c:v>5.2722999999999995</c:v>
                </c:pt>
                <c:pt idx="16">
                  <c:v>5.4398</c:v>
                </c:pt>
                <c:pt idx="17">
                  <c:v>5.7939999999999996</c:v>
                </c:pt>
                <c:pt idx="18">
                  <c:v>6.0074999999999994</c:v>
                </c:pt>
                <c:pt idx="19">
                  <c:v>5.6319999999999997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3A-A548-B326-0E5B0A15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637823"/>
        <c:axId val="439639471"/>
      </c:lineChart>
      <c:catAx>
        <c:axId val="43963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39471"/>
        <c:crosses val="autoZero"/>
        <c:auto val="1"/>
        <c:lblAlgn val="ctr"/>
        <c:lblOffset val="100"/>
        <c:noMultiLvlLbl val="0"/>
      </c:catAx>
      <c:valAx>
        <c:axId val="4396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3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TFP growth per sector, 2000-2020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'LHM-TFP'!$X$2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'LHM-TFP'!$Y$1:$AR$1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'LHM-TFP'!$Y$2:$AR$2</c:f>
              <c:numCache>
                <c:formatCode>0.00</c:formatCode>
                <c:ptCount val="20"/>
                <c:pt idx="0">
                  <c:v>0.42220000000000002</c:v>
                </c:pt>
                <c:pt idx="1">
                  <c:v>-9.4999999999999998E-3</c:v>
                </c:pt>
                <c:pt idx="2">
                  <c:v>0.24510000000000001</c:v>
                </c:pt>
                <c:pt idx="3">
                  <c:v>0.60199999999999998</c:v>
                </c:pt>
                <c:pt idx="4">
                  <c:v>0.309</c:v>
                </c:pt>
                <c:pt idx="5">
                  <c:v>0.28389999999999999</c:v>
                </c:pt>
                <c:pt idx="6">
                  <c:v>0.37759999999999999</c:v>
                </c:pt>
                <c:pt idx="7">
                  <c:v>0.26910000000000001</c:v>
                </c:pt>
                <c:pt idx="8">
                  <c:v>0.34620000000000001</c:v>
                </c:pt>
                <c:pt idx="9">
                  <c:v>0.2026</c:v>
                </c:pt>
                <c:pt idx="10">
                  <c:v>0.41739999999999999</c:v>
                </c:pt>
                <c:pt idx="11">
                  <c:v>0.34310000000000002</c:v>
                </c:pt>
                <c:pt idx="12">
                  <c:v>0.23630000000000001</c:v>
                </c:pt>
                <c:pt idx="13">
                  <c:v>0.33689999999999998</c:v>
                </c:pt>
                <c:pt idx="14">
                  <c:v>2.7099999999999999E-2</c:v>
                </c:pt>
                <c:pt idx="15">
                  <c:v>-8.5099999999999995E-2</c:v>
                </c:pt>
                <c:pt idx="16">
                  <c:v>0.12529999999999999</c:v>
                </c:pt>
                <c:pt idx="17">
                  <c:v>0.23150000000000001</c:v>
                </c:pt>
                <c:pt idx="18">
                  <c:v>0.21579999999999999</c:v>
                </c:pt>
                <c:pt idx="19">
                  <c:v>-1.3299999999999999E-2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1-3F47-8052-31061E5C5FAC}"/>
            </c:ext>
          </c:extLst>
        </c:ser>
        <c:ser>
          <c:idx val="1"/>
          <c:order val="1"/>
          <c:tx>
            <c:strRef>
              <c:f>'LHM-TFP'!$X$3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'LHM-TFP'!$Y$1:$AR$1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'LHM-TFP'!$Y$3:$AR$3</c:f>
              <c:numCache>
                <c:formatCode>0.00</c:formatCode>
                <c:ptCount val="20"/>
                <c:pt idx="0">
                  <c:v>0.32190000000000002</c:v>
                </c:pt>
                <c:pt idx="1">
                  <c:v>-1.38E-2</c:v>
                </c:pt>
                <c:pt idx="2">
                  <c:v>0.3861</c:v>
                </c:pt>
                <c:pt idx="3">
                  <c:v>0.77969999999999995</c:v>
                </c:pt>
                <c:pt idx="4">
                  <c:v>4.6600000000000003E-2</c:v>
                </c:pt>
                <c:pt idx="5">
                  <c:v>0.45710000000000001</c:v>
                </c:pt>
                <c:pt idx="6">
                  <c:v>0.34770000000000001</c:v>
                </c:pt>
                <c:pt idx="7">
                  <c:v>0.3745</c:v>
                </c:pt>
                <c:pt idx="8">
                  <c:v>0.2853</c:v>
                </c:pt>
                <c:pt idx="9">
                  <c:v>0.36880000000000002</c:v>
                </c:pt>
                <c:pt idx="10">
                  <c:v>0.53029999999999999</c:v>
                </c:pt>
                <c:pt idx="11">
                  <c:v>0.68230000000000002</c:v>
                </c:pt>
                <c:pt idx="12">
                  <c:v>0.2772</c:v>
                </c:pt>
                <c:pt idx="13">
                  <c:v>0.1215</c:v>
                </c:pt>
                <c:pt idx="14">
                  <c:v>0.26469999999999999</c:v>
                </c:pt>
                <c:pt idx="15">
                  <c:v>0.22919999999999999</c:v>
                </c:pt>
                <c:pt idx="16">
                  <c:v>0.1522</c:v>
                </c:pt>
                <c:pt idx="17">
                  <c:v>0.1799</c:v>
                </c:pt>
                <c:pt idx="18">
                  <c:v>0.28460000000000002</c:v>
                </c:pt>
                <c:pt idx="19">
                  <c:v>-0.64600000000000002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1-3F47-8052-31061E5C5FAC}"/>
            </c:ext>
          </c:extLst>
        </c:ser>
        <c:ser>
          <c:idx val="2"/>
          <c:order val="2"/>
          <c:tx>
            <c:strRef>
              <c:f>'LHM-TFP'!$X$4</c:f>
              <c:strCache>
                <c:ptCount val="1"/>
                <c:pt idx="0">
                  <c:v>Consumer goods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'LHM-TFP'!$Y$1:$AR$1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'LHM-TFP'!$Y$4:$AR$4</c:f>
              <c:numCache>
                <c:formatCode>0.00</c:formatCode>
                <c:ptCount val="20"/>
                <c:pt idx="0">
                  <c:v>0.79659999999999997</c:v>
                </c:pt>
                <c:pt idx="1">
                  <c:v>3.2199999999999999E-2</c:v>
                </c:pt>
                <c:pt idx="2">
                  <c:v>0.38940000000000002</c:v>
                </c:pt>
                <c:pt idx="3">
                  <c:v>0.1095</c:v>
                </c:pt>
                <c:pt idx="4">
                  <c:v>0.40479999999999999</c:v>
                </c:pt>
                <c:pt idx="5">
                  <c:v>3.7600000000000001E-2</c:v>
                </c:pt>
                <c:pt idx="6">
                  <c:v>0.40620000000000001</c:v>
                </c:pt>
                <c:pt idx="7">
                  <c:v>0.46589999999999998</c:v>
                </c:pt>
                <c:pt idx="8">
                  <c:v>0.111</c:v>
                </c:pt>
                <c:pt idx="9">
                  <c:v>0.2727</c:v>
                </c:pt>
                <c:pt idx="10">
                  <c:v>-2.1600000000000001E-2</c:v>
                </c:pt>
                <c:pt idx="11">
                  <c:v>0.3105</c:v>
                </c:pt>
                <c:pt idx="12">
                  <c:v>0.63009999999999999</c:v>
                </c:pt>
                <c:pt idx="13">
                  <c:v>1.4502999999999999</c:v>
                </c:pt>
                <c:pt idx="14">
                  <c:v>0.39610000000000001</c:v>
                </c:pt>
                <c:pt idx="15">
                  <c:v>-7.5399999999999995E-2</c:v>
                </c:pt>
                <c:pt idx="16">
                  <c:v>-0.44919999999999999</c:v>
                </c:pt>
                <c:pt idx="17">
                  <c:v>0.41909999999999997</c:v>
                </c:pt>
                <c:pt idx="18">
                  <c:v>2.7799999999999998E-2</c:v>
                </c:pt>
                <c:pt idx="19">
                  <c:v>8.4900000000000003E-2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1-3F47-8052-31061E5C5FAC}"/>
            </c:ext>
          </c:extLst>
        </c:ser>
        <c:ser>
          <c:idx val="3"/>
          <c:order val="3"/>
          <c:tx>
            <c:strRef>
              <c:f>'LHM-TFP'!$X$5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'LHM-TFP'!$Y$1:$AR$1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'LHM-TFP'!$Y$5:$AR$5</c:f>
              <c:numCache>
                <c:formatCode>0.00</c:formatCode>
                <c:ptCount val="20"/>
                <c:pt idx="0">
                  <c:v>0.2429</c:v>
                </c:pt>
                <c:pt idx="1">
                  <c:v>0.26950000000000002</c:v>
                </c:pt>
                <c:pt idx="2">
                  <c:v>0.42070000000000002</c:v>
                </c:pt>
                <c:pt idx="3">
                  <c:v>0.2631</c:v>
                </c:pt>
                <c:pt idx="4">
                  <c:v>0.31219999999999998</c:v>
                </c:pt>
                <c:pt idx="5">
                  <c:v>0.32300000000000001</c:v>
                </c:pt>
                <c:pt idx="6">
                  <c:v>0.35320000000000001</c:v>
                </c:pt>
                <c:pt idx="7">
                  <c:v>0.45200000000000001</c:v>
                </c:pt>
                <c:pt idx="8">
                  <c:v>0.33689999999999998</c:v>
                </c:pt>
                <c:pt idx="9">
                  <c:v>0.3579</c:v>
                </c:pt>
                <c:pt idx="10">
                  <c:v>0.19059999999999999</c:v>
                </c:pt>
                <c:pt idx="11">
                  <c:v>0.58909999999999996</c:v>
                </c:pt>
                <c:pt idx="12">
                  <c:v>0.44269999999999998</c:v>
                </c:pt>
                <c:pt idx="13">
                  <c:v>0.43259999999999998</c:v>
                </c:pt>
                <c:pt idx="14">
                  <c:v>-0.1077</c:v>
                </c:pt>
                <c:pt idx="15">
                  <c:v>0.1164</c:v>
                </c:pt>
                <c:pt idx="16">
                  <c:v>0.11990000000000001</c:v>
                </c:pt>
                <c:pt idx="17">
                  <c:v>0.12570000000000001</c:v>
                </c:pt>
                <c:pt idx="18">
                  <c:v>0.16520000000000001</c:v>
                </c:pt>
                <c:pt idx="19">
                  <c:v>-0.159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1-3F47-8052-31061E5C5FAC}"/>
            </c:ext>
          </c:extLst>
        </c:ser>
        <c:ser>
          <c:idx val="4"/>
          <c:order val="4"/>
          <c:tx>
            <c:strRef>
              <c:f>'LHM-TFP'!$X$6</c:f>
              <c:strCache>
                <c:ptCount val="1"/>
                <c:pt idx="0">
                  <c:v>Machinery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'LHM-TFP'!$Y$1:$AR$1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'LHM-TFP'!$Y$6:$AR$6</c:f>
              <c:numCache>
                <c:formatCode>0.00</c:formatCode>
                <c:ptCount val="20"/>
                <c:pt idx="0">
                  <c:v>2.2800000000000001E-2</c:v>
                </c:pt>
                <c:pt idx="1">
                  <c:v>-0.1144</c:v>
                </c:pt>
                <c:pt idx="2">
                  <c:v>0.30399999999999999</c:v>
                </c:pt>
                <c:pt idx="3">
                  <c:v>0.43240000000000001</c:v>
                </c:pt>
                <c:pt idx="4">
                  <c:v>-0.25700000000000001</c:v>
                </c:pt>
                <c:pt idx="5">
                  <c:v>0.5484</c:v>
                </c:pt>
                <c:pt idx="6">
                  <c:v>0.78920000000000001</c:v>
                </c:pt>
                <c:pt idx="7">
                  <c:v>0.3211</c:v>
                </c:pt>
                <c:pt idx="8">
                  <c:v>0.29420000000000002</c:v>
                </c:pt>
                <c:pt idx="9">
                  <c:v>0.33050000000000002</c:v>
                </c:pt>
                <c:pt idx="10">
                  <c:v>0.34910000000000002</c:v>
                </c:pt>
                <c:pt idx="11">
                  <c:v>0.314</c:v>
                </c:pt>
                <c:pt idx="12">
                  <c:v>-5.8799999999999998E-2</c:v>
                </c:pt>
                <c:pt idx="13">
                  <c:v>0.44890000000000002</c:v>
                </c:pt>
                <c:pt idx="14">
                  <c:v>8.3999999999999995E-3</c:v>
                </c:pt>
                <c:pt idx="15">
                  <c:v>0.12130000000000001</c:v>
                </c:pt>
                <c:pt idx="16">
                  <c:v>-9.8900000000000002E-2</c:v>
                </c:pt>
                <c:pt idx="17">
                  <c:v>0.27550000000000002</c:v>
                </c:pt>
                <c:pt idx="18">
                  <c:v>0.3347</c:v>
                </c:pt>
                <c:pt idx="19">
                  <c:v>-0.43159999999999998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91-3F47-8052-31061E5C5FAC}"/>
            </c:ext>
          </c:extLst>
        </c:ser>
        <c:ser>
          <c:idx val="5"/>
          <c:order val="5"/>
          <c:tx>
            <c:strRef>
              <c:f>'LHM-TFP'!$X$7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'LHM-TFP'!$Y$1:$AR$1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'LHM-TFP'!$Y$7:$AR$7</c:f>
              <c:numCache>
                <c:formatCode>0.00</c:formatCode>
                <c:ptCount val="20"/>
                <c:pt idx="0">
                  <c:v>0.20050000000000001</c:v>
                </c:pt>
                <c:pt idx="1">
                  <c:v>-5.0599999999999999E-2</c:v>
                </c:pt>
                <c:pt idx="2">
                  <c:v>0.61260000000000003</c:v>
                </c:pt>
                <c:pt idx="3">
                  <c:v>0.32800000000000001</c:v>
                </c:pt>
                <c:pt idx="4">
                  <c:v>0.48920000000000002</c:v>
                </c:pt>
                <c:pt idx="5">
                  <c:v>0.10680000000000001</c:v>
                </c:pt>
                <c:pt idx="6">
                  <c:v>0.6079</c:v>
                </c:pt>
                <c:pt idx="7">
                  <c:v>0.52939999999999998</c:v>
                </c:pt>
                <c:pt idx="8">
                  <c:v>0.33389999999999997</c:v>
                </c:pt>
                <c:pt idx="9">
                  <c:v>9.4299999999999995E-2</c:v>
                </c:pt>
                <c:pt idx="10">
                  <c:v>0.48630000000000001</c:v>
                </c:pt>
                <c:pt idx="11">
                  <c:v>0.31140000000000001</c:v>
                </c:pt>
                <c:pt idx="12">
                  <c:v>0.2077</c:v>
                </c:pt>
                <c:pt idx="13">
                  <c:v>0.1007</c:v>
                </c:pt>
                <c:pt idx="14">
                  <c:v>0.33250000000000002</c:v>
                </c:pt>
                <c:pt idx="15">
                  <c:v>-0.1052</c:v>
                </c:pt>
                <c:pt idx="16">
                  <c:v>0.36170000000000002</c:v>
                </c:pt>
                <c:pt idx="17">
                  <c:v>0.16270000000000001</c:v>
                </c:pt>
                <c:pt idx="18">
                  <c:v>0.21410000000000001</c:v>
                </c:pt>
                <c:pt idx="19">
                  <c:v>-0.22900000000000001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91-3F47-8052-31061E5C5FAC}"/>
            </c:ext>
          </c:extLst>
        </c:ser>
        <c:ser>
          <c:idx val="6"/>
          <c:order val="6"/>
          <c:tx>
            <c:strRef>
              <c:f>'LHM-TFP'!$X$8</c:f>
              <c:strCache>
                <c:ptCount val="1"/>
                <c:pt idx="0">
                  <c:v>Textiles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'LHM-TFP'!$Y$8:$AR$8</c:f>
              <c:numCache>
                <c:formatCode>0.00</c:formatCode>
                <c:ptCount val="20"/>
                <c:pt idx="0">
                  <c:v>-8.1699999999999995E-2</c:v>
                </c:pt>
                <c:pt idx="1">
                  <c:v>3.6700000000000003E-2</c:v>
                </c:pt>
                <c:pt idx="2">
                  <c:v>0.26729999999999998</c:v>
                </c:pt>
                <c:pt idx="3">
                  <c:v>4.4200000000000003E-2</c:v>
                </c:pt>
                <c:pt idx="4">
                  <c:v>0.2407</c:v>
                </c:pt>
                <c:pt idx="5">
                  <c:v>0.38019999999999998</c:v>
                </c:pt>
                <c:pt idx="6">
                  <c:v>0.3523</c:v>
                </c:pt>
                <c:pt idx="7">
                  <c:v>0.46910000000000002</c:v>
                </c:pt>
                <c:pt idx="8">
                  <c:v>0.104</c:v>
                </c:pt>
                <c:pt idx="9">
                  <c:v>0.36199999999999999</c:v>
                </c:pt>
                <c:pt idx="10">
                  <c:v>0.35870000000000002</c:v>
                </c:pt>
                <c:pt idx="11">
                  <c:v>0.41660000000000003</c:v>
                </c:pt>
                <c:pt idx="12">
                  <c:v>0.31040000000000001</c:v>
                </c:pt>
                <c:pt idx="13">
                  <c:v>0.6391</c:v>
                </c:pt>
                <c:pt idx="14">
                  <c:v>0.13689999999999999</c:v>
                </c:pt>
                <c:pt idx="15">
                  <c:v>2.4899999999999999E-2</c:v>
                </c:pt>
                <c:pt idx="16">
                  <c:v>7.3200000000000001E-2</c:v>
                </c:pt>
                <c:pt idx="17">
                  <c:v>9.9699999999999997E-2</c:v>
                </c:pt>
                <c:pt idx="18">
                  <c:v>0.1628</c:v>
                </c:pt>
                <c:pt idx="19">
                  <c:v>-0.22539999999999999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91-3F47-8052-31061E5C5FAC}"/>
            </c:ext>
          </c:extLst>
        </c:ser>
        <c:ser>
          <c:idx val="7"/>
          <c:order val="7"/>
          <c:tx>
            <c:strRef>
              <c:f>'LHM-TFP'!$X$9</c:f>
              <c:strCache>
                <c:ptCount val="1"/>
                <c:pt idx="0">
                  <c:v>Transport equipment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'LHM-TFP'!$Y$9:$AR$9</c:f>
              <c:numCache>
                <c:formatCode>0.00</c:formatCode>
                <c:ptCount val="20"/>
                <c:pt idx="0">
                  <c:v>2.5000000000000001E-2</c:v>
                </c:pt>
                <c:pt idx="1">
                  <c:v>0.18190000000000001</c:v>
                </c:pt>
                <c:pt idx="2">
                  <c:v>0.24049999999999999</c:v>
                </c:pt>
                <c:pt idx="3">
                  <c:v>0.1328</c:v>
                </c:pt>
                <c:pt idx="4">
                  <c:v>0.31230000000000002</c:v>
                </c:pt>
                <c:pt idx="5">
                  <c:v>0.35930000000000001</c:v>
                </c:pt>
                <c:pt idx="6">
                  <c:v>0.497</c:v>
                </c:pt>
                <c:pt idx="7">
                  <c:v>0.34899999999999998</c:v>
                </c:pt>
                <c:pt idx="8">
                  <c:v>0.22989999999999999</c:v>
                </c:pt>
                <c:pt idx="9">
                  <c:v>0.67700000000000005</c:v>
                </c:pt>
                <c:pt idx="10">
                  <c:v>0.2233</c:v>
                </c:pt>
                <c:pt idx="11">
                  <c:v>0.1225</c:v>
                </c:pt>
                <c:pt idx="12">
                  <c:v>0.41060000000000002</c:v>
                </c:pt>
                <c:pt idx="13">
                  <c:v>0.38790000000000002</c:v>
                </c:pt>
                <c:pt idx="14">
                  <c:v>0.27829999999999999</c:v>
                </c:pt>
                <c:pt idx="15">
                  <c:v>0.84499999999999997</c:v>
                </c:pt>
                <c:pt idx="16">
                  <c:v>0.16750000000000001</c:v>
                </c:pt>
                <c:pt idx="17">
                  <c:v>0.35420000000000001</c:v>
                </c:pt>
                <c:pt idx="18">
                  <c:v>0.2135</c:v>
                </c:pt>
                <c:pt idx="19">
                  <c:v>-0.3755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91-3F47-8052-31061E5C5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714063"/>
        <c:axId val="441715711"/>
      </c:lineChart>
      <c:catAx>
        <c:axId val="44171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15711"/>
        <c:crosses val="autoZero"/>
        <c:auto val="1"/>
        <c:lblAlgn val="ctr"/>
        <c:lblOffset val="100"/>
        <c:noMultiLvlLbl val="0"/>
      </c:catAx>
      <c:valAx>
        <c:axId val="4417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1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Luenberger-Hicks-Moorsteen productivity indicator (Technical efficiency change)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'LHM-TEC'!$A$2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'LHM-TEC'!$B$1:$U$1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'LHM-TEC'!$B$2:$U$2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2-834C-9C65-D578AD02E5FF}"/>
            </c:ext>
          </c:extLst>
        </c:ser>
        <c:ser>
          <c:idx val="1"/>
          <c:order val="1"/>
          <c:tx>
            <c:strRef>
              <c:f>'LHM-TEC'!$A$3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'LHM-TEC'!$B$1:$U$1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'LHM-TEC'!$B$3:$U$3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2-834C-9C65-D578AD02E5FF}"/>
            </c:ext>
          </c:extLst>
        </c:ser>
        <c:ser>
          <c:idx val="2"/>
          <c:order val="2"/>
          <c:tx>
            <c:strRef>
              <c:f>'LHM-TEC'!$A$4</c:f>
              <c:strCache>
                <c:ptCount val="1"/>
                <c:pt idx="0">
                  <c:v>Consumer goods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'LHM-TEC'!$B$1:$U$1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'LHM-TEC'!$B$4:$U$4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2-834C-9C65-D578AD02E5FF}"/>
            </c:ext>
          </c:extLst>
        </c:ser>
        <c:ser>
          <c:idx val="3"/>
          <c:order val="3"/>
          <c:tx>
            <c:strRef>
              <c:f>'LHM-TEC'!$A$5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'LHM-TEC'!$B$1:$U$1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'LHM-TEC'!$B$5:$U$5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-1.3599999999999999E-2</c:v>
                </c:pt>
                <c:pt idx="13">
                  <c:v>1.3599999999999999E-2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E2-834C-9C65-D578AD02E5FF}"/>
            </c:ext>
          </c:extLst>
        </c:ser>
        <c:ser>
          <c:idx val="4"/>
          <c:order val="4"/>
          <c:tx>
            <c:strRef>
              <c:f>'LHM-TEC'!$A$6</c:f>
              <c:strCache>
                <c:ptCount val="1"/>
                <c:pt idx="0">
                  <c:v>Machinery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'LHM-TEC'!$B$1:$U$1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'LHM-TEC'!$B$6:$U$6</c:f>
              <c:numCache>
                <c:formatCode>0.00</c:formatCode>
                <c:ptCount val="20"/>
                <c:pt idx="0">
                  <c:v>0.115</c:v>
                </c:pt>
                <c:pt idx="1">
                  <c:v>1.6199999999999999E-2</c:v>
                </c:pt>
                <c:pt idx="2">
                  <c:v>0</c:v>
                </c:pt>
                <c:pt idx="3">
                  <c:v>-5.4100000000000002E-2</c:v>
                </c:pt>
                <c:pt idx="4">
                  <c:v>5.4100000000000002E-2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-4.0500000000000001E-2</c:v>
                </c:pt>
                <c:pt idx="12">
                  <c:v>2.8199999999999999E-2</c:v>
                </c:pt>
                <c:pt idx="13">
                  <c:v>1.23E-2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E2-834C-9C65-D578AD02E5FF}"/>
            </c:ext>
          </c:extLst>
        </c:ser>
        <c:ser>
          <c:idx val="5"/>
          <c:order val="5"/>
          <c:tx>
            <c:strRef>
              <c:f>'LHM-TEC'!$A$7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'LHM-TEC'!$B$1:$U$1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'LHM-TEC'!$B$7:$U$7</c:f>
              <c:numCache>
                <c:formatCode>0.00</c:formatCode>
                <c:ptCount val="20"/>
                <c:pt idx="0">
                  <c:v>-1.9E-3</c:v>
                </c:pt>
                <c:pt idx="1">
                  <c:v>9.3100000000000002E-2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-1.1299999999999999E-2</c:v>
                </c:pt>
                <c:pt idx="17">
                  <c:v>1.1299999999999999E-2</c:v>
                </c:pt>
                <c:pt idx="18">
                  <c:v>0</c:v>
                </c:pt>
                <c:pt idx="19">
                  <c:v>-3.1800000000000002E-2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E2-834C-9C65-D578AD02E5FF}"/>
            </c:ext>
          </c:extLst>
        </c:ser>
        <c:ser>
          <c:idx val="6"/>
          <c:order val="6"/>
          <c:tx>
            <c:strRef>
              <c:f>'LHM-TEC'!$A$8</c:f>
              <c:strCache>
                <c:ptCount val="1"/>
                <c:pt idx="0">
                  <c:v>Textiles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'LHM-TEC'!$B$8:$U$8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-6.1999999999999998E-3</c:v>
                </c:pt>
                <c:pt idx="14">
                  <c:v>-3.2399999999999998E-2</c:v>
                </c:pt>
                <c:pt idx="15">
                  <c:v>-0.1764</c:v>
                </c:pt>
                <c:pt idx="16">
                  <c:v>8.2799999999999999E-2</c:v>
                </c:pt>
                <c:pt idx="17">
                  <c:v>-3.5000000000000001E-3</c:v>
                </c:pt>
                <c:pt idx="18">
                  <c:v>2.0000000000000001E-4</c:v>
                </c:pt>
                <c:pt idx="19">
                  <c:v>-7.6200000000000004E-2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E2-834C-9C65-D578AD02E5FF}"/>
            </c:ext>
          </c:extLst>
        </c:ser>
        <c:ser>
          <c:idx val="7"/>
          <c:order val="7"/>
          <c:tx>
            <c:strRef>
              <c:f>'LHM-TEC'!$A$9</c:f>
              <c:strCache>
                <c:ptCount val="1"/>
                <c:pt idx="0">
                  <c:v>Transport equipment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'LHM-TEC'!$B$9:$U$9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E2-834C-9C65-D578AD02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480607"/>
        <c:axId val="1735618687"/>
      </c:barChart>
      <c:lineChart>
        <c:grouping val="standard"/>
        <c:varyColors val="0"/>
        <c:ser>
          <c:idx val="8"/>
          <c:order val="8"/>
          <c:tx>
            <c:strRef>
              <c:f>'LHM-TEC'!$A$10</c:f>
              <c:strCache>
                <c:ptCount val="1"/>
                <c:pt idx="0">
                  <c:v>Economy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'LHM-TEC'!$B$1:$U$1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'LHM-TEC'!$B$10:$U$10</c:f>
              <c:numCache>
                <c:formatCode>0.00</c:formatCode>
                <c:ptCount val="20"/>
                <c:pt idx="0">
                  <c:v>1.4137500000000001E-2</c:v>
                </c:pt>
                <c:pt idx="1">
                  <c:v>1.3662500000000001E-2</c:v>
                </c:pt>
                <c:pt idx="2">
                  <c:v>0</c:v>
                </c:pt>
                <c:pt idx="3">
                  <c:v>-6.7625000000000003E-3</c:v>
                </c:pt>
                <c:pt idx="4">
                  <c:v>6.7625000000000003E-3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-2.1249999999999999E-4</c:v>
                </c:pt>
                <c:pt idx="11">
                  <c:v>-4.8500000000000001E-3</c:v>
                </c:pt>
                <c:pt idx="12">
                  <c:v>1.825E-3</c:v>
                </c:pt>
                <c:pt idx="13">
                  <c:v>2.4624999999999998E-3</c:v>
                </c:pt>
                <c:pt idx="14">
                  <c:v>-4.0499999999999998E-3</c:v>
                </c:pt>
                <c:pt idx="15">
                  <c:v>-2.205E-2</c:v>
                </c:pt>
                <c:pt idx="16">
                  <c:v>8.9374999999999993E-3</c:v>
                </c:pt>
                <c:pt idx="17">
                  <c:v>9.7499999999999996E-4</c:v>
                </c:pt>
                <c:pt idx="18">
                  <c:v>2.5000000000000001E-5</c:v>
                </c:pt>
                <c:pt idx="19">
                  <c:v>-1.3500000000000002E-2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E2-834C-9C65-D578AD02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480607"/>
        <c:axId val="1735618687"/>
      </c:lineChart>
      <c:catAx>
        <c:axId val="173548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618687"/>
        <c:crosses val="autoZero"/>
        <c:auto val="1"/>
        <c:lblAlgn val="ctr"/>
        <c:lblOffset val="100"/>
        <c:noMultiLvlLbl val="0"/>
      </c:catAx>
      <c:valAx>
        <c:axId val="1735618687"/>
        <c:scaling>
          <c:orientation val="minMax"/>
          <c:max val="0.14000000000000001"/>
          <c:min val="-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Cumulative technical efficiency change per sector, 2000-2020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'LHM-TEC'!$A$45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'LHM-TEC'!$B$44:$U$44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'LHM-TEC'!$B$45:$U$45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6-E04F-BB3E-D12A46055FE5}"/>
            </c:ext>
          </c:extLst>
        </c:ser>
        <c:ser>
          <c:idx val="1"/>
          <c:order val="1"/>
          <c:tx>
            <c:strRef>
              <c:f>'LHM-TEC'!$A$46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'LHM-TEC'!$B$44:$U$44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'LHM-TEC'!$B$46:$U$46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6-E04F-BB3E-D12A46055FE5}"/>
            </c:ext>
          </c:extLst>
        </c:ser>
        <c:ser>
          <c:idx val="2"/>
          <c:order val="2"/>
          <c:tx>
            <c:strRef>
              <c:f>'LHM-TEC'!$A$47</c:f>
              <c:strCache>
                <c:ptCount val="1"/>
                <c:pt idx="0">
                  <c:v>Consumer goods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'LHM-TEC'!$B$44:$U$44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'LHM-TEC'!$B$47:$U$47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6-E04F-BB3E-D12A46055FE5}"/>
            </c:ext>
          </c:extLst>
        </c:ser>
        <c:ser>
          <c:idx val="3"/>
          <c:order val="3"/>
          <c:tx>
            <c:strRef>
              <c:f>'LHM-TEC'!$A$48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'LHM-TEC'!$B$44:$U$44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'LHM-TEC'!$B$48:$U$48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-1.3599999999999999E-2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6-E04F-BB3E-D12A46055FE5}"/>
            </c:ext>
          </c:extLst>
        </c:ser>
        <c:ser>
          <c:idx val="4"/>
          <c:order val="4"/>
          <c:tx>
            <c:strRef>
              <c:f>'LHM-TEC'!$A$49</c:f>
              <c:strCache>
                <c:ptCount val="1"/>
                <c:pt idx="0">
                  <c:v>Machinery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'LHM-TEC'!$B$44:$U$44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'LHM-TEC'!$B$49:$U$49</c:f>
              <c:numCache>
                <c:formatCode>0.0000</c:formatCode>
                <c:ptCount val="20"/>
                <c:pt idx="0">
                  <c:v>0.115</c:v>
                </c:pt>
                <c:pt idx="1">
                  <c:v>0.13120000000000001</c:v>
                </c:pt>
                <c:pt idx="2">
                  <c:v>0.13120000000000001</c:v>
                </c:pt>
                <c:pt idx="3">
                  <c:v>7.7100000000000002E-2</c:v>
                </c:pt>
                <c:pt idx="4">
                  <c:v>0.13120000000000001</c:v>
                </c:pt>
                <c:pt idx="5">
                  <c:v>0.13120000000000001</c:v>
                </c:pt>
                <c:pt idx="6">
                  <c:v>0.13120000000000001</c:v>
                </c:pt>
                <c:pt idx="7">
                  <c:v>0.13120000000000001</c:v>
                </c:pt>
                <c:pt idx="8">
                  <c:v>0.13120000000000001</c:v>
                </c:pt>
                <c:pt idx="9">
                  <c:v>0.13120000000000001</c:v>
                </c:pt>
                <c:pt idx="10">
                  <c:v>0.13120000000000001</c:v>
                </c:pt>
                <c:pt idx="11">
                  <c:v>9.0700000000000003E-2</c:v>
                </c:pt>
                <c:pt idx="12">
                  <c:v>0.11890000000000001</c:v>
                </c:pt>
                <c:pt idx="13">
                  <c:v>0.13120000000000001</c:v>
                </c:pt>
                <c:pt idx="14">
                  <c:v>0.13120000000000001</c:v>
                </c:pt>
                <c:pt idx="15">
                  <c:v>0.13120000000000001</c:v>
                </c:pt>
                <c:pt idx="16">
                  <c:v>0.13120000000000001</c:v>
                </c:pt>
                <c:pt idx="17">
                  <c:v>0.13120000000000001</c:v>
                </c:pt>
                <c:pt idx="18">
                  <c:v>0.13120000000000001</c:v>
                </c:pt>
                <c:pt idx="19">
                  <c:v>0.13120000000000001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86-E04F-BB3E-D12A46055FE5}"/>
            </c:ext>
          </c:extLst>
        </c:ser>
        <c:ser>
          <c:idx val="5"/>
          <c:order val="5"/>
          <c:tx>
            <c:strRef>
              <c:f>'LHM-TEC'!$A$50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'LHM-TEC'!$B$44:$U$44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'LHM-TEC'!$B$50:$U$50</c:f>
              <c:numCache>
                <c:formatCode>0.0000</c:formatCode>
                <c:ptCount val="20"/>
                <c:pt idx="0">
                  <c:v>-1.9E-3</c:v>
                </c:pt>
                <c:pt idx="1">
                  <c:v>9.1200000000000003E-2</c:v>
                </c:pt>
                <c:pt idx="2">
                  <c:v>9.1200000000000003E-2</c:v>
                </c:pt>
                <c:pt idx="3">
                  <c:v>9.1200000000000003E-2</c:v>
                </c:pt>
                <c:pt idx="4">
                  <c:v>9.1200000000000003E-2</c:v>
                </c:pt>
                <c:pt idx="5">
                  <c:v>9.1200000000000003E-2</c:v>
                </c:pt>
                <c:pt idx="6">
                  <c:v>9.1200000000000003E-2</c:v>
                </c:pt>
                <c:pt idx="7">
                  <c:v>9.1200000000000003E-2</c:v>
                </c:pt>
                <c:pt idx="8">
                  <c:v>9.1200000000000003E-2</c:v>
                </c:pt>
                <c:pt idx="9">
                  <c:v>9.1200000000000003E-2</c:v>
                </c:pt>
                <c:pt idx="10">
                  <c:v>8.950000000000001E-2</c:v>
                </c:pt>
                <c:pt idx="11">
                  <c:v>9.1200000000000003E-2</c:v>
                </c:pt>
                <c:pt idx="12">
                  <c:v>9.1200000000000003E-2</c:v>
                </c:pt>
                <c:pt idx="13">
                  <c:v>9.1200000000000003E-2</c:v>
                </c:pt>
                <c:pt idx="14">
                  <c:v>9.1200000000000003E-2</c:v>
                </c:pt>
                <c:pt idx="15">
                  <c:v>9.1200000000000003E-2</c:v>
                </c:pt>
                <c:pt idx="16">
                  <c:v>7.9899999999999999E-2</c:v>
                </c:pt>
                <c:pt idx="17">
                  <c:v>9.1200000000000003E-2</c:v>
                </c:pt>
                <c:pt idx="18">
                  <c:v>9.1200000000000003E-2</c:v>
                </c:pt>
                <c:pt idx="19">
                  <c:v>5.9400000000000001E-2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86-E04F-BB3E-D12A46055FE5}"/>
            </c:ext>
          </c:extLst>
        </c:ser>
        <c:ser>
          <c:idx val="6"/>
          <c:order val="6"/>
          <c:tx>
            <c:strRef>
              <c:f>'LHM-TEC'!$A$51</c:f>
              <c:strCache>
                <c:ptCount val="1"/>
                <c:pt idx="0">
                  <c:v>Textiles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'LHM-TEC'!$B$51:$U$51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-6.1999999999999998E-3</c:v>
                </c:pt>
                <c:pt idx="14">
                  <c:v>-3.8599999999999995E-2</c:v>
                </c:pt>
                <c:pt idx="15">
                  <c:v>-0.215</c:v>
                </c:pt>
                <c:pt idx="16">
                  <c:v>-0.13219999999999998</c:v>
                </c:pt>
                <c:pt idx="17">
                  <c:v>-0.13569999999999999</c:v>
                </c:pt>
                <c:pt idx="18">
                  <c:v>-0.13549999999999998</c:v>
                </c:pt>
                <c:pt idx="19">
                  <c:v>-0.2117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86-E04F-BB3E-D12A46055FE5}"/>
            </c:ext>
          </c:extLst>
        </c:ser>
        <c:ser>
          <c:idx val="7"/>
          <c:order val="7"/>
          <c:tx>
            <c:strRef>
              <c:f>'LHM-TEC'!$A$52</c:f>
              <c:strCache>
                <c:ptCount val="1"/>
                <c:pt idx="0">
                  <c:v>Transport equipment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'LHM-TEC'!$B$52:$U$52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86-E04F-BB3E-D12A46055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185679"/>
        <c:axId val="907722559"/>
      </c:lineChart>
      <c:catAx>
        <c:axId val="9291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22559"/>
        <c:crosses val="autoZero"/>
        <c:auto val="1"/>
        <c:lblAlgn val="ctr"/>
        <c:lblOffset val="100"/>
        <c:noMultiLvlLbl val="0"/>
      </c:catAx>
      <c:valAx>
        <c:axId val="9077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8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technical efficiency change per sector, 2000-2020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'LHM-TEC'!$X$2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'LHM-TEC'!$Y$1:$AR$1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'LHM-TEC'!$Y$2:$AR$2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B-FF4B-95F2-DD1B9A9C0AC5}"/>
            </c:ext>
          </c:extLst>
        </c:ser>
        <c:ser>
          <c:idx val="1"/>
          <c:order val="1"/>
          <c:tx>
            <c:strRef>
              <c:f>'LHM-TEC'!$X$3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'LHM-TEC'!$Y$1:$AR$1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'LHM-TEC'!$Y$3:$AR$3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B-FF4B-95F2-DD1B9A9C0AC5}"/>
            </c:ext>
          </c:extLst>
        </c:ser>
        <c:ser>
          <c:idx val="2"/>
          <c:order val="2"/>
          <c:tx>
            <c:strRef>
              <c:f>'LHM-TEC'!$X$4</c:f>
              <c:strCache>
                <c:ptCount val="1"/>
                <c:pt idx="0">
                  <c:v>Consumer goods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'LHM-TEC'!$Y$1:$AR$1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'LHM-TEC'!$Y$4:$AR$4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B-FF4B-95F2-DD1B9A9C0AC5}"/>
            </c:ext>
          </c:extLst>
        </c:ser>
        <c:ser>
          <c:idx val="3"/>
          <c:order val="3"/>
          <c:tx>
            <c:strRef>
              <c:f>'LHM-TEC'!$X$5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'LHM-TEC'!$Y$1:$AR$1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'LHM-TEC'!$Y$5:$AR$5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-1.3599999999999999E-2</c:v>
                </c:pt>
                <c:pt idx="13">
                  <c:v>1.3599999999999999E-2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B-FF4B-95F2-DD1B9A9C0AC5}"/>
            </c:ext>
          </c:extLst>
        </c:ser>
        <c:ser>
          <c:idx val="4"/>
          <c:order val="4"/>
          <c:tx>
            <c:strRef>
              <c:f>'LHM-TEC'!$X$6</c:f>
              <c:strCache>
                <c:ptCount val="1"/>
                <c:pt idx="0">
                  <c:v>Machinery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'LHM-TEC'!$Y$1:$AR$1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'LHM-TEC'!$Y$6:$AR$6</c:f>
              <c:numCache>
                <c:formatCode>0.00</c:formatCode>
                <c:ptCount val="20"/>
                <c:pt idx="0">
                  <c:v>0.115</c:v>
                </c:pt>
                <c:pt idx="1">
                  <c:v>1.6199999999999999E-2</c:v>
                </c:pt>
                <c:pt idx="2">
                  <c:v>0</c:v>
                </c:pt>
                <c:pt idx="3">
                  <c:v>-5.4100000000000002E-2</c:v>
                </c:pt>
                <c:pt idx="4">
                  <c:v>5.4100000000000002E-2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-4.0500000000000001E-2</c:v>
                </c:pt>
                <c:pt idx="12">
                  <c:v>2.8199999999999999E-2</c:v>
                </c:pt>
                <c:pt idx="13">
                  <c:v>1.23E-2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1B-FF4B-95F2-DD1B9A9C0AC5}"/>
            </c:ext>
          </c:extLst>
        </c:ser>
        <c:ser>
          <c:idx val="5"/>
          <c:order val="5"/>
          <c:tx>
            <c:strRef>
              <c:f>'LHM-TEC'!$X$7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'LHM-TEC'!$Y$1:$AR$1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'LHM-TEC'!$Y$7:$AR$7</c:f>
              <c:numCache>
                <c:formatCode>0.00</c:formatCode>
                <c:ptCount val="20"/>
                <c:pt idx="0">
                  <c:v>-1.9E-3</c:v>
                </c:pt>
                <c:pt idx="1">
                  <c:v>9.3100000000000002E-2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-1.1299999999999999E-2</c:v>
                </c:pt>
                <c:pt idx="17">
                  <c:v>1.1299999999999999E-2</c:v>
                </c:pt>
                <c:pt idx="18">
                  <c:v>0</c:v>
                </c:pt>
                <c:pt idx="19">
                  <c:v>-3.1800000000000002E-2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1B-FF4B-95F2-DD1B9A9C0AC5}"/>
            </c:ext>
          </c:extLst>
        </c:ser>
        <c:ser>
          <c:idx val="6"/>
          <c:order val="6"/>
          <c:tx>
            <c:strRef>
              <c:f>'LHM-TEC'!$X$8</c:f>
              <c:strCache>
                <c:ptCount val="1"/>
                <c:pt idx="0">
                  <c:v>Textiles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'LHM-TEC'!$Y$8:$AR$8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-6.1999999999999998E-3</c:v>
                </c:pt>
                <c:pt idx="14">
                  <c:v>-3.2399999999999998E-2</c:v>
                </c:pt>
                <c:pt idx="15">
                  <c:v>-0.1764</c:v>
                </c:pt>
                <c:pt idx="16">
                  <c:v>8.2799999999999999E-2</c:v>
                </c:pt>
                <c:pt idx="17">
                  <c:v>-3.5000000000000001E-3</c:v>
                </c:pt>
                <c:pt idx="18">
                  <c:v>2.0000000000000001E-4</c:v>
                </c:pt>
                <c:pt idx="19">
                  <c:v>-7.6200000000000004E-2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1B-FF4B-95F2-DD1B9A9C0AC5}"/>
            </c:ext>
          </c:extLst>
        </c:ser>
        <c:ser>
          <c:idx val="7"/>
          <c:order val="7"/>
          <c:tx>
            <c:strRef>
              <c:f>'LHM-TEC'!$X$9</c:f>
              <c:strCache>
                <c:ptCount val="1"/>
                <c:pt idx="0">
                  <c:v>Transport equipment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'LHM-TEC'!$Y$9:$AR$9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1B-FF4B-95F2-DD1B9A9C0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696223"/>
        <c:axId val="447772815"/>
      </c:lineChart>
      <c:catAx>
        <c:axId val="87869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72815"/>
        <c:crosses val="autoZero"/>
        <c:auto val="1"/>
        <c:lblAlgn val="ctr"/>
        <c:lblOffset val="100"/>
        <c:noMultiLvlLbl val="0"/>
      </c:catAx>
      <c:valAx>
        <c:axId val="44777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69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Luenberger-Hicks-Moorsteen productivity indicator (Technological change)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'LHM-TP'!$A$2</c:f>
              <c:strCache>
                <c:ptCount val="1"/>
                <c:pt idx="0">
                  <c:v>Apparel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'LHM-TP'!$B$2:$S$2</c:f>
              <c:numCache>
                <c:formatCode>0.00</c:formatCode>
                <c:ptCount val="18"/>
                <c:pt idx="0">
                  <c:v>-5.2900000000000003E-2</c:v>
                </c:pt>
                <c:pt idx="1">
                  <c:v>-1.72E-2</c:v>
                </c:pt>
                <c:pt idx="2">
                  <c:v>4.9500000000000002E-2</c:v>
                </c:pt>
                <c:pt idx="3">
                  <c:v>-3.6299999999999999E-2</c:v>
                </c:pt>
                <c:pt idx="4">
                  <c:v>0.1013</c:v>
                </c:pt>
                <c:pt idx="5">
                  <c:v>4.2599999999999999E-2</c:v>
                </c:pt>
                <c:pt idx="6">
                  <c:v>-2.3999999999999998E-3</c:v>
                </c:pt>
                <c:pt idx="7">
                  <c:v>3.09E-2</c:v>
                </c:pt>
                <c:pt idx="8">
                  <c:v>-4.41E-2</c:v>
                </c:pt>
                <c:pt idx="9">
                  <c:v>-0.10340000000000001</c:v>
                </c:pt>
                <c:pt idx="10">
                  <c:v>2.4799999999999999E-2</c:v>
                </c:pt>
                <c:pt idx="11">
                  <c:v>0.10680000000000001</c:v>
                </c:pt>
                <c:pt idx="12">
                  <c:v>4.1700000000000001E-2</c:v>
                </c:pt>
                <c:pt idx="13">
                  <c:v>-2.2599999999999999E-2</c:v>
                </c:pt>
                <c:pt idx="14">
                  <c:v>-0.08</c:v>
                </c:pt>
                <c:pt idx="15">
                  <c:v>-9.4500000000000001E-2</c:v>
                </c:pt>
                <c:pt idx="16">
                  <c:v>2.1999999999999999E-2</c:v>
                </c:pt>
                <c:pt idx="17">
                  <c:v>6.9999999999999999E-4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C-CB43-906E-ED60286CF2B3}"/>
            </c:ext>
          </c:extLst>
        </c:ser>
        <c:ser>
          <c:idx val="1"/>
          <c:order val="1"/>
          <c:tx>
            <c:strRef>
              <c:f>'LHM-TP'!$A$3</c:f>
              <c:strCache>
                <c:ptCount val="1"/>
                <c:pt idx="0">
                  <c:v>Basic Metals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'LHM-TP'!$B$3:$S$3</c:f>
              <c:numCache>
                <c:formatCode>0.00</c:formatCode>
                <c:ptCount val="18"/>
                <c:pt idx="0">
                  <c:v>-0.10929999999999999</c:v>
                </c:pt>
                <c:pt idx="1">
                  <c:v>0.12</c:v>
                </c:pt>
                <c:pt idx="2">
                  <c:v>-0.13600000000000001</c:v>
                </c:pt>
                <c:pt idx="3">
                  <c:v>-0.1588</c:v>
                </c:pt>
                <c:pt idx="4">
                  <c:v>0.2006</c:v>
                </c:pt>
                <c:pt idx="5">
                  <c:v>2.1299999999999999E-2</c:v>
                </c:pt>
                <c:pt idx="6">
                  <c:v>0.1119</c:v>
                </c:pt>
                <c:pt idx="7">
                  <c:v>4.4200000000000003E-2</c:v>
                </c:pt>
                <c:pt idx="8">
                  <c:v>-5.5599999999999997E-2</c:v>
                </c:pt>
                <c:pt idx="9">
                  <c:v>3.7000000000000002E-3</c:v>
                </c:pt>
                <c:pt idx="10">
                  <c:v>-0.12</c:v>
                </c:pt>
                <c:pt idx="11">
                  <c:v>-8.9800000000000005E-2</c:v>
                </c:pt>
                <c:pt idx="12">
                  <c:v>-1.5100000000000001E-2</c:v>
                </c:pt>
                <c:pt idx="13">
                  <c:v>2.0999999999999999E-3</c:v>
                </c:pt>
                <c:pt idx="14">
                  <c:v>-4.19E-2</c:v>
                </c:pt>
                <c:pt idx="15">
                  <c:v>-0.10780000000000001</c:v>
                </c:pt>
                <c:pt idx="16">
                  <c:v>-1.8800000000000001E-2</c:v>
                </c:pt>
                <c:pt idx="17">
                  <c:v>-9.3899999999999997E-2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C-CB43-906E-ED60286CF2B3}"/>
            </c:ext>
          </c:extLst>
        </c:ser>
        <c:ser>
          <c:idx val="2"/>
          <c:order val="2"/>
          <c:tx>
            <c:strRef>
              <c:f>'LHM-TP'!$A$4</c:f>
              <c:strCache>
                <c:ptCount val="1"/>
                <c:pt idx="0">
                  <c:v>Beverage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'LHM-TP'!$B$4:$S$4</c:f>
              <c:numCache>
                <c:formatCode>0.00</c:formatCode>
                <c:ptCount val="18"/>
                <c:pt idx="0">
                  <c:v>-0.24929999999999999</c:v>
                </c:pt>
                <c:pt idx="1">
                  <c:v>8.1600000000000006E-2</c:v>
                </c:pt>
                <c:pt idx="2">
                  <c:v>-0.17019999999999999</c:v>
                </c:pt>
                <c:pt idx="3">
                  <c:v>3.85E-2</c:v>
                </c:pt>
                <c:pt idx="4">
                  <c:v>5.8299999999999998E-2</c:v>
                </c:pt>
                <c:pt idx="5">
                  <c:v>-3.0999999999999999E-3</c:v>
                </c:pt>
                <c:pt idx="6">
                  <c:v>0.1031</c:v>
                </c:pt>
                <c:pt idx="7">
                  <c:v>-4.7300000000000002E-2</c:v>
                </c:pt>
                <c:pt idx="8">
                  <c:v>3.0700000000000002E-2</c:v>
                </c:pt>
                <c:pt idx="9">
                  <c:v>0.15140000000000001</c:v>
                </c:pt>
                <c:pt idx="10">
                  <c:v>0.23769999999999999</c:v>
                </c:pt>
                <c:pt idx="11">
                  <c:v>0.15310000000000001</c:v>
                </c:pt>
                <c:pt idx="12">
                  <c:v>-6.88E-2</c:v>
                </c:pt>
                <c:pt idx="13">
                  <c:v>-0.1555</c:v>
                </c:pt>
                <c:pt idx="14">
                  <c:v>-3.6600000000000001E-2</c:v>
                </c:pt>
                <c:pt idx="15">
                  <c:v>0.1244</c:v>
                </c:pt>
                <c:pt idx="16">
                  <c:v>0.25259999999999999</c:v>
                </c:pt>
                <c:pt idx="17">
                  <c:v>-0.1457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C-CB43-906E-ED60286CF2B3}"/>
            </c:ext>
          </c:extLst>
        </c:ser>
        <c:ser>
          <c:idx val="3"/>
          <c:order val="3"/>
          <c:tx>
            <c:strRef>
              <c:f>'LHM-TP'!$A$5</c:f>
              <c:strCache>
                <c:ptCount val="1"/>
                <c:pt idx="0">
                  <c:v>Chemicals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'LHM-TP'!$B$5:$S$5</c:f>
              <c:numCache>
                <c:formatCode>0.00</c:formatCode>
                <c:ptCount val="18"/>
                <c:pt idx="0">
                  <c:v>-4.5900000000000003E-2</c:v>
                </c:pt>
                <c:pt idx="1">
                  <c:v>-5.3800000000000001E-2</c:v>
                </c:pt>
                <c:pt idx="2">
                  <c:v>-1E-4</c:v>
                </c:pt>
                <c:pt idx="3">
                  <c:v>-5.7099999999999998E-2</c:v>
                </c:pt>
                <c:pt idx="4">
                  <c:v>7.8899999999999998E-2</c:v>
                </c:pt>
                <c:pt idx="5">
                  <c:v>2.7000000000000001E-3</c:v>
                </c:pt>
                <c:pt idx="6">
                  <c:v>-6.1999999999999998E-3</c:v>
                </c:pt>
                <c:pt idx="7">
                  <c:v>-3.6600000000000001E-2</c:v>
                </c:pt>
                <c:pt idx="8">
                  <c:v>-2.1399999999999999E-2</c:v>
                </c:pt>
                <c:pt idx="9">
                  <c:v>1E-3</c:v>
                </c:pt>
                <c:pt idx="10">
                  <c:v>0.16980000000000001</c:v>
                </c:pt>
                <c:pt idx="11">
                  <c:v>-0.15429999999999999</c:v>
                </c:pt>
                <c:pt idx="12">
                  <c:v>1.5E-3</c:v>
                </c:pt>
                <c:pt idx="13">
                  <c:v>0.18479999999999999</c:v>
                </c:pt>
                <c:pt idx="14">
                  <c:v>0.16689999999999999</c:v>
                </c:pt>
                <c:pt idx="15">
                  <c:v>2.1399999999999999E-2</c:v>
                </c:pt>
                <c:pt idx="16">
                  <c:v>-5.4100000000000002E-2</c:v>
                </c:pt>
                <c:pt idx="17">
                  <c:v>4.3E-3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DC-CB43-906E-ED60286CF2B3}"/>
            </c:ext>
          </c:extLst>
        </c:ser>
        <c:ser>
          <c:idx val="4"/>
          <c:order val="4"/>
          <c:tx>
            <c:strRef>
              <c:f>'LHM-TP'!$A$6</c:f>
              <c:strCache>
                <c:ptCount val="1"/>
                <c:pt idx="0">
                  <c:v>Electrical Equipments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'LHM-TP'!$B$6:$S$6</c:f>
              <c:numCache>
                <c:formatCode>0.00</c:formatCode>
                <c:ptCount val="18"/>
                <c:pt idx="0">
                  <c:v>-9.01E-2</c:v>
                </c:pt>
                <c:pt idx="1">
                  <c:v>0.1018</c:v>
                </c:pt>
                <c:pt idx="2">
                  <c:v>-9.7699999999999995E-2</c:v>
                </c:pt>
                <c:pt idx="3">
                  <c:v>-1.5299999999999999E-2</c:v>
                </c:pt>
                <c:pt idx="4">
                  <c:v>0.31409999999999999</c:v>
                </c:pt>
                <c:pt idx="5">
                  <c:v>9.5699999999999993E-2</c:v>
                </c:pt>
                <c:pt idx="6">
                  <c:v>-6.3399999999999998E-2</c:v>
                </c:pt>
                <c:pt idx="7">
                  <c:v>6.0499999999999998E-2</c:v>
                </c:pt>
                <c:pt idx="8">
                  <c:v>-0.124</c:v>
                </c:pt>
                <c:pt idx="9">
                  <c:v>-0.14910000000000001</c:v>
                </c:pt>
                <c:pt idx="10">
                  <c:v>8.8300000000000003E-2</c:v>
                </c:pt>
                <c:pt idx="11">
                  <c:v>-2.0999999999999999E-3</c:v>
                </c:pt>
                <c:pt idx="12">
                  <c:v>-5.3E-3</c:v>
                </c:pt>
                <c:pt idx="13">
                  <c:v>-0.10249999999999999</c:v>
                </c:pt>
                <c:pt idx="14">
                  <c:v>5.1900000000000002E-2</c:v>
                </c:pt>
                <c:pt idx="15">
                  <c:v>6.0699999999999997E-2</c:v>
                </c:pt>
                <c:pt idx="16">
                  <c:v>0.1741</c:v>
                </c:pt>
                <c:pt idx="17">
                  <c:v>-0.14499999999999999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DC-CB43-906E-ED60286CF2B3}"/>
            </c:ext>
          </c:extLst>
        </c:ser>
        <c:ser>
          <c:idx val="5"/>
          <c:order val="5"/>
          <c:tx>
            <c:strRef>
              <c:f>'LHM-TP'!$A$7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'LHM-TP'!$B$7:$S$7</c:f>
              <c:numCache>
                <c:formatCode>0.00</c:formatCode>
                <c:ptCount val="18"/>
                <c:pt idx="0">
                  <c:v>2.63E-2</c:v>
                </c:pt>
                <c:pt idx="1">
                  <c:v>3.0099999999999998E-2</c:v>
                </c:pt>
                <c:pt idx="2">
                  <c:v>-0.14380000000000001</c:v>
                </c:pt>
                <c:pt idx="3">
                  <c:v>0.1512</c:v>
                </c:pt>
                <c:pt idx="4">
                  <c:v>0.2152</c:v>
                </c:pt>
                <c:pt idx="5">
                  <c:v>0.10979999999999999</c:v>
                </c:pt>
                <c:pt idx="6">
                  <c:v>5.4300000000000001E-2</c:v>
                </c:pt>
                <c:pt idx="7">
                  <c:v>-9.9099999999999994E-2</c:v>
                </c:pt>
                <c:pt idx="8">
                  <c:v>-9.4899999999999998E-2</c:v>
                </c:pt>
                <c:pt idx="9">
                  <c:v>-3.2899999999999999E-2</c:v>
                </c:pt>
                <c:pt idx="10">
                  <c:v>-0.14099999999999999</c:v>
                </c:pt>
                <c:pt idx="11">
                  <c:v>3.5400000000000001E-2</c:v>
                </c:pt>
                <c:pt idx="12">
                  <c:v>-7.2700000000000001E-2</c:v>
                </c:pt>
                <c:pt idx="13">
                  <c:v>0.11070000000000001</c:v>
                </c:pt>
                <c:pt idx="14">
                  <c:v>-0.1186</c:v>
                </c:pt>
                <c:pt idx="15">
                  <c:v>-7.4999999999999997E-3</c:v>
                </c:pt>
                <c:pt idx="16">
                  <c:v>-0.12740000000000001</c:v>
                </c:pt>
                <c:pt idx="17">
                  <c:v>9.6699999999999994E-2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DC-CB43-906E-ED60286CF2B3}"/>
            </c:ext>
          </c:extLst>
        </c:ser>
        <c:ser>
          <c:idx val="6"/>
          <c:order val="6"/>
          <c:tx>
            <c:strRef>
              <c:f>'LHM-TP'!$A$8</c:f>
              <c:strCache>
                <c:ptCount val="1"/>
                <c:pt idx="0">
                  <c:v>Fabricated Metal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'LHM-TP'!$B$8:$S$8</c:f>
              <c:numCache>
                <c:formatCode>0.00</c:formatCode>
                <c:ptCount val="18"/>
                <c:pt idx="0">
                  <c:v>0.18490000000000001</c:v>
                </c:pt>
                <c:pt idx="1">
                  <c:v>-0.1394</c:v>
                </c:pt>
                <c:pt idx="2">
                  <c:v>-2.5000000000000001E-3</c:v>
                </c:pt>
                <c:pt idx="3">
                  <c:v>4.7500000000000001E-2</c:v>
                </c:pt>
                <c:pt idx="4">
                  <c:v>2.1100000000000001E-2</c:v>
                </c:pt>
                <c:pt idx="5">
                  <c:v>-0.13009999999999999</c:v>
                </c:pt>
                <c:pt idx="6">
                  <c:v>-6.0000000000000001E-3</c:v>
                </c:pt>
                <c:pt idx="7">
                  <c:v>-0.106</c:v>
                </c:pt>
                <c:pt idx="8">
                  <c:v>0.1163</c:v>
                </c:pt>
                <c:pt idx="9">
                  <c:v>-8.0399999999999999E-2</c:v>
                </c:pt>
                <c:pt idx="10">
                  <c:v>0.1085</c:v>
                </c:pt>
                <c:pt idx="11">
                  <c:v>-0.15390000000000001</c:v>
                </c:pt>
                <c:pt idx="12">
                  <c:v>4.6899999999999997E-2</c:v>
                </c:pt>
                <c:pt idx="13">
                  <c:v>-0.1273</c:v>
                </c:pt>
                <c:pt idx="14">
                  <c:v>-5.6399999999999999E-2</c:v>
                </c:pt>
                <c:pt idx="15">
                  <c:v>2.3199999999999998E-2</c:v>
                </c:pt>
                <c:pt idx="16">
                  <c:v>-0.1082</c:v>
                </c:pt>
                <c:pt idx="17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DC-CB43-906E-ED60286CF2B3}"/>
            </c:ext>
          </c:extLst>
        </c:ser>
        <c:ser>
          <c:idx val="7"/>
          <c:order val="7"/>
          <c:tx>
            <c:strRef>
              <c:f>'LHM-TP'!$A$9</c:f>
              <c:strCache>
                <c:ptCount val="1"/>
                <c:pt idx="0">
                  <c:v>Food Products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'LHM-TP'!$B$9:$S$9</c:f>
              <c:numCache>
                <c:formatCode>0.00</c:formatCode>
                <c:ptCount val="18"/>
                <c:pt idx="0">
                  <c:v>-1E-4</c:v>
                </c:pt>
                <c:pt idx="1">
                  <c:v>-4.0300000000000002E-2</c:v>
                </c:pt>
                <c:pt idx="2">
                  <c:v>4.9399999999999999E-2</c:v>
                </c:pt>
                <c:pt idx="3">
                  <c:v>0.22450000000000001</c:v>
                </c:pt>
                <c:pt idx="4">
                  <c:v>0.13220000000000001</c:v>
                </c:pt>
                <c:pt idx="5">
                  <c:v>-1.6899999999999998E-2</c:v>
                </c:pt>
                <c:pt idx="6">
                  <c:v>5.1000000000000004E-3</c:v>
                </c:pt>
                <c:pt idx="7">
                  <c:v>1.9099999999999999E-2</c:v>
                </c:pt>
                <c:pt idx="8">
                  <c:v>-0.11</c:v>
                </c:pt>
                <c:pt idx="9">
                  <c:v>-4.5499999999999999E-2</c:v>
                </c:pt>
                <c:pt idx="10">
                  <c:v>0.18790000000000001</c:v>
                </c:pt>
                <c:pt idx="11">
                  <c:v>0.15620000000000001</c:v>
                </c:pt>
                <c:pt idx="12">
                  <c:v>-0.14680000000000001</c:v>
                </c:pt>
                <c:pt idx="13">
                  <c:v>-5.4199999999999998E-2</c:v>
                </c:pt>
                <c:pt idx="14">
                  <c:v>-1.95E-2</c:v>
                </c:pt>
                <c:pt idx="15">
                  <c:v>-0.18859999999999999</c:v>
                </c:pt>
                <c:pt idx="16">
                  <c:v>-1.41E-2</c:v>
                </c:pt>
                <c:pt idx="17">
                  <c:v>-0.1196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DC-CB43-906E-ED60286CF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101807"/>
        <c:axId val="1728103455"/>
      </c:barChart>
      <c:lineChart>
        <c:grouping val="standard"/>
        <c:varyColors val="0"/>
        <c:ser>
          <c:idx val="8"/>
          <c:order val="8"/>
          <c:tx>
            <c:strRef>
              <c:f>'LHM-TP'!$A$10</c:f>
              <c:strCache>
                <c:ptCount val="1"/>
                <c:pt idx="0">
                  <c:v>Furniture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'LHM-TP'!$B$10:$S$10</c:f>
              <c:numCache>
                <c:formatCode>0.00</c:formatCode>
                <c:ptCount val="18"/>
                <c:pt idx="0">
                  <c:v>-4.2049999999999997E-2</c:v>
                </c:pt>
                <c:pt idx="1">
                  <c:v>1.0350000000000002E-2</c:v>
                </c:pt>
                <c:pt idx="2">
                  <c:v>-5.6424999999999989E-2</c:v>
                </c:pt>
                <c:pt idx="3">
                  <c:v>2.4274999999999998E-2</c:v>
                </c:pt>
                <c:pt idx="4">
                  <c:v>0.14021250000000002</c:v>
                </c:pt>
                <c:pt idx="5">
                  <c:v>1.5250000000000003E-2</c:v>
                </c:pt>
                <c:pt idx="6">
                  <c:v>2.4550000000000002E-2</c:v>
                </c:pt>
                <c:pt idx="7">
                  <c:v>-1.6787499999999997E-2</c:v>
                </c:pt>
                <c:pt idx="8">
                  <c:v>-3.7874999999999992E-2</c:v>
                </c:pt>
                <c:pt idx="9">
                  <c:v>-3.1900000000000005E-2</c:v>
                </c:pt>
                <c:pt idx="10">
                  <c:v>6.9500000000000006E-2</c:v>
                </c:pt>
                <c:pt idx="11">
                  <c:v>6.4250000000000036E-3</c:v>
                </c:pt>
                <c:pt idx="12">
                  <c:v>-2.7325000000000002E-2</c:v>
                </c:pt>
                <c:pt idx="13">
                  <c:v>-2.0562499999999997E-2</c:v>
                </c:pt>
                <c:pt idx="14">
                  <c:v>-1.6774999999999998E-2</c:v>
                </c:pt>
                <c:pt idx="15">
                  <c:v>-2.1087500000000002E-2</c:v>
                </c:pt>
                <c:pt idx="16">
                  <c:v>1.5762499999999992E-2</c:v>
                </c:pt>
                <c:pt idx="17">
                  <c:v>-5.0062499999999996E-2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DC-CB43-906E-ED60286CF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101807"/>
        <c:axId val="1728103455"/>
      </c:lineChart>
      <c:catAx>
        <c:axId val="172810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03455"/>
        <c:crosses val="autoZero"/>
        <c:auto val="1"/>
        <c:lblAlgn val="ctr"/>
        <c:lblOffset val="100"/>
        <c:noMultiLvlLbl val="0"/>
      </c:catAx>
      <c:valAx>
        <c:axId val="1728103455"/>
        <c:scaling>
          <c:orientation val="minMax"/>
          <c:max val="0.35000000000000003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0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Decomposition of the Luenberger-Hicks-Moorsteen productivity indicator,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'Manufacturing - cumulative'!$A$3</c:f>
              <c:strCache>
                <c:ptCount val="1"/>
                <c:pt idx="0">
                  <c:v>LHM - Technical efficiency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cumulative'!$B$3:$U$3</c:f>
              <c:numCache>
                <c:formatCode>0.00</c:formatCode>
                <c:ptCount val="20"/>
                <c:pt idx="0">
                  <c:v>1.4137500000000001E-2</c:v>
                </c:pt>
                <c:pt idx="1">
                  <c:v>2.7800000000000002E-2</c:v>
                </c:pt>
                <c:pt idx="2">
                  <c:v>2.7800000000000002E-2</c:v>
                </c:pt>
                <c:pt idx="3">
                  <c:v>2.1037500000000001E-2</c:v>
                </c:pt>
                <c:pt idx="4">
                  <c:v>2.7800000000000002E-2</c:v>
                </c:pt>
                <c:pt idx="5">
                  <c:v>2.7800000000000002E-2</c:v>
                </c:pt>
                <c:pt idx="6">
                  <c:v>2.7800000000000002E-2</c:v>
                </c:pt>
                <c:pt idx="7">
                  <c:v>2.7800000000000002E-2</c:v>
                </c:pt>
                <c:pt idx="8">
                  <c:v>2.7800000000000002E-2</c:v>
                </c:pt>
                <c:pt idx="9">
                  <c:v>2.7800000000000002E-2</c:v>
                </c:pt>
                <c:pt idx="10">
                  <c:v>2.7587500000000001E-2</c:v>
                </c:pt>
                <c:pt idx="11">
                  <c:v>2.2737500000000001E-2</c:v>
                </c:pt>
                <c:pt idx="12">
                  <c:v>2.4562500000000001E-2</c:v>
                </c:pt>
                <c:pt idx="13">
                  <c:v>2.7025E-2</c:v>
                </c:pt>
                <c:pt idx="14">
                  <c:v>2.2975000000000002E-2</c:v>
                </c:pt>
                <c:pt idx="15">
                  <c:v>9.2500000000000221E-4</c:v>
                </c:pt>
                <c:pt idx="16">
                  <c:v>9.8625000000000015E-3</c:v>
                </c:pt>
                <c:pt idx="17">
                  <c:v>1.0837500000000002E-2</c:v>
                </c:pt>
                <c:pt idx="18">
                  <c:v>1.0862500000000002E-2</c:v>
                </c:pt>
                <c:pt idx="19">
                  <c:v>-2.6374999999999992E-3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6-9A4C-81D2-9B3E3E919F33}"/>
            </c:ext>
          </c:extLst>
        </c:ser>
        <c:ser>
          <c:idx val="0"/>
          <c:order val="0"/>
          <c:tx>
            <c:strRef>
              <c:f>'Manufacturing - cumulative'!$A$2</c:f>
              <c:strCache>
                <c:ptCount val="1"/>
                <c:pt idx="0">
                  <c:v>LHM - Total factor productivity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cumulative'!$B$2:$U$2</c:f>
              <c:numCache>
                <c:formatCode>0.00</c:formatCode>
                <c:ptCount val="20"/>
                <c:pt idx="0">
                  <c:v>0.24377499999999996</c:v>
                </c:pt>
                <c:pt idx="1">
                  <c:v>0.28527499999999995</c:v>
                </c:pt>
                <c:pt idx="2">
                  <c:v>0.64348749999999999</c:v>
                </c:pt>
                <c:pt idx="3">
                  <c:v>0.97994999999999988</c:v>
                </c:pt>
                <c:pt idx="4">
                  <c:v>1.2121749999999998</c:v>
                </c:pt>
                <c:pt idx="5">
                  <c:v>1.5242124999999997</c:v>
                </c:pt>
                <c:pt idx="6">
                  <c:v>1.9905999999999997</c:v>
                </c:pt>
                <c:pt idx="7">
                  <c:v>2.3943624999999997</c:v>
                </c:pt>
                <c:pt idx="8">
                  <c:v>2.6495374999999997</c:v>
                </c:pt>
                <c:pt idx="9">
                  <c:v>2.9827624999999998</c:v>
                </c:pt>
                <c:pt idx="10">
                  <c:v>3.2995249999999996</c:v>
                </c:pt>
                <c:pt idx="11">
                  <c:v>3.6857124999999997</c:v>
                </c:pt>
                <c:pt idx="12">
                  <c:v>3.9927374999999996</c:v>
                </c:pt>
                <c:pt idx="13">
                  <c:v>4.482475</c:v>
                </c:pt>
                <c:pt idx="14">
                  <c:v>4.6495125000000002</c:v>
                </c:pt>
                <c:pt idx="15">
                  <c:v>4.7834000000000003</c:v>
                </c:pt>
                <c:pt idx="16">
                  <c:v>4.8398625000000006</c:v>
                </c:pt>
                <c:pt idx="17">
                  <c:v>5.0709000000000009</c:v>
                </c:pt>
                <c:pt idx="18">
                  <c:v>5.2732125000000005</c:v>
                </c:pt>
                <c:pt idx="19">
                  <c:v>5.0238500000000004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6-9A4C-81D2-9B3E3E919F33}"/>
            </c:ext>
          </c:extLst>
        </c:ser>
        <c:ser>
          <c:idx val="2"/>
          <c:order val="2"/>
          <c:tx>
            <c:strRef>
              <c:f>'Manufacturing - cumulative'!$A$4</c:f>
              <c:strCache>
                <c:ptCount val="1"/>
                <c:pt idx="0">
                  <c:v>LHM - Technological 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cumulative'!$B$4:$U$4</c:f>
              <c:numCache>
                <c:formatCode>0.00</c:formatCode>
                <c:ptCount val="20"/>
                <c:pt idx="0">
                  <c:v>-4.2049999999999997E-2</c:v>
                </c:pt>
                <c:pt idx="1">
                  <c:v>-3.1699999999999992E-2</c:v>
                </c:pt>
                <c:pt idx="2">
                  <c:v>-8.8124999999999981E-2</c:v>
                </c:pt>
                <c:pt idx="3">
                  <c:v>-6.384999999999999E-2</c:v>
                </c:pt>
                <c:pt idx="4">
                  <c:v>7.6362500000000028E-2</c:v>
                </c:pt>
                <c:pt idx="5">
                  <c:v>9.1612500000000027E-2</c:v>
                </c:pt>
                <c:pt idx="6">
                  <c:v>0.11616250000000003</c:v>
                </c:pt>
                <c:pt idx="7">
                  <c:v>9.9375000000000033E-2</c:v>
                </c:pt>
                <c:pt idx="8">
                  <c:v>6.1500000000000041E-2</c:v>
                </c:pt>
                <c:pt idx="9">
                  <c:v>2.9600000000000036E-2</c:v>
                </c:pt>
                <c:pt idx="10">
                  <c:v>9.9100000000000049E-2</c:v>
                </c:pt>
                <c:pt idx="11">
                  <c:v>0.10552500000000005</c:v>
                </c:pt>
                <c:pt idx="12">
                  <c:v>7.8200000000000047E-2</c:v>
                </c:pt>
                <c:pt idx="13">
                  <c:v>5.763750000000005E-2</c:v>
                </c:pt>
                <c:pt idx="14">
                  <c:v>4.0862500000000052E-2</c:v>
                </c:pt>
                <c:pt idx="15">
                  <c:v>1.9775000000000049E-2</c:v>
                </c:pt>
                <c:pt idx="16">
                  <c:v>3.5537500000000041E-2</c:v>
                </c:pt>
                <c:pt idx="17">
                  <c:v>-1.4524999999999955E-2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6-9A4C-81D2-9B3E3E919F33}"/>
            </c:ext>
          </c:extLst>
        </c:ser>
        <c:ser>
          <c:idx val="3"/>
          <c:order val="3"/>
          <c:tx>
            <c:strRef>
              <c:f>'Manufacturing - cumulative'!$A$5</c:f>
              <c:strCache>
                <c:ptCount val="1"/>
                <c:pt idx="0">
                  <c:v>LHM - Scale efficiency 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cumulative'!$B$5:$U$5</c:f>
              <c:numCache>
                <c:formatCode>0.00</c:formatCode>
                <c:ptCount val="20"/>
                <c:pt idx="0">
                  <c:v>0.27165</c:v>
                </c:pt>
                <c:pt idx="1">
                  <c:v>0.28912500000000002</c:v>
                </c:pt>
                <c:pt idx="2">
                  <c:v>0.70376250000000007</c:v>
                </c:pt>
                <c:pt idx="3">
                  <c:v>1.0227250000000001</c:v>
                </c:pt>
                <c:pt idx="4">
                  <c:v>1.1080000000000001</c:v>
                </c:pt>
                <c:pt idx="5">
                  <c:v>1.4047750000000001</c:v>
                </c:pt>
                <c:pt idx="6">
                  <c:v>1.8465875</c:v>
                </c:pt>
                <c:pt idx="7">
                  <c:v>2.2671250000000001</c:v>
                </c:pt>
                <c:pt idx="8">
                  <c:v>2.5601750000000001</c:v>
                </c:pt>
                <c:pt idx="9">
                  <c:v>2.9253125</c:v>
                </c:pt>
                <c:pt idx="10">
                  <c:v>3.1728000000000001</c:v>
                </c:pt>
                <c:pt idx="11">
                  <c:v>3.5574249999999998</c:v>
                </c:pt>
                <c:pt idx="12">
                  <c:v>3.8899749999999997</c:v>
                </c:pt>
                <c:pt idx="13">
                  <c:v>4.3978000000000002</c:v>
                </c:pt>
                <c:pt idx="14">
                  <c:v>4.5856875000000006</c:v>
                </c:pt>
                <c:pt idx="15">
                  <c:v>4.762712500000001</c:v>
                </c:pt>
                <c:pt idx="16">
                  <c:v>4.7945125000000006</c:v>
                </c:pt>
                <c:pt idx="17">
                  <c:v>5.0746125000000006</c:v>
                </c:pt>
                <c:pt idx="18">
                  <c:v>5.2519625000000003</c:v>
                </c:pt>
                <c:pt idx="19">
                  <c:v>4.9634125000000004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46-9A4C-81D2-9B3E3E919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511087"/>
        <c:axId val="1823690863"/>
      </c:lineChart>
      <c:catAx>
        <c:axId val="18235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90863"/>
        <c:crosses val="autoZero"/>
        <c:auto val="1"/>
        <c:lblAlgn val="ctr"/>
        <c:lblOffset val="100"/>
        <c:noMultiLvlLbl val="0"/>
      </c:catAx>
      <c:valAx>
        <c:axId val="1823690863"/>
        <c:scaling>
          <c:orientation val="minMax"/>
          <c:max val="5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51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technological change per sector,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'LHM-TP'!$V$2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'LHM-TP'!$W$1:$AP$1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'LHM-TP'!$W$2:$AP$2</c:f>
              <c:numCache>
                <c:formatCode>0.00</c:formatCode>
                <c:ptCount val="20"/>
                <c:pt idx="0">
                  <c:v>-5.2900000000000003E-2</c:v>
                </c:pt>
                <c:pt idx="1">
                  <c:v>-1.72E-2</c:v>
                </c:pt>
                <c:pt idx="2">
                  <c:v>4.9500000000000002E-2</c:v>
                </c:pt>
                <c:pt idx="3">
                  <c:v>-3.6299999999999999E-2</c:v>
                </c:pt>
                <c:pt idx="4">
                  <c:v>0.1013</c:v>
                </c:pt>
                <c:pt idx="5">
                  <c:v>4.2599999999999999E-2</c:v>
                </c:pt>
                <c:pt idx="6">
                  <c:v>-2.3999999999999998E-3</c:v>
                </c:pt>
                <c:pt idx="7">
                  <c:v>3.09E-2</c:v>
                </c:pt>
                <c:pt idx="8">
                  <c:v>-4.41E-2</c:v>
                </c:pt>
                <c:pt idx="9">
                  <c:v>-0.10340000000000001</c:v>
                </c:pt>
                <c:pt idx="10">
                  <c:v>2.4799999999999999E-2</c:v>
                </c:pt>
                <c:pt idx="11">
                  <c:v>0.10680000000000001</c:v>
                </c:pt>
                <c:pt idx="12">
                  <c:v>4.1700000000000001E-2</c:v>
                </c:pt>
                <c:pt idx="13">
                  <c:v>-2.2599999999999999E-2</c:v>
                </c:pt>
                <c:pt idx="14">
                  <c:v>-0.08</c:v>
                </c:pt>
                <c:pt idx="15">
                  <c:v>-9.4500000000000001E-2</c:v>
                </c:pt>
                <c:pt idx="16">
                  <c:v>2.1999999999999999E-2</c:v>
                </c:pt>
                <c:pt idx="17">
                  <c:v>6.9999999999999999E-4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4-0C47-BC23-3729CDB6C54C}"/>
            </c:ext>
          </c:extLst>
        </c:ser>
        <c:ser>
          <c:idx val="1"/>
          <c:order val="1"/>
          <c:tx>
            <c:strRef>
              <c:f>'LHM-TP'!$V$3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'LHM-TP'!$W$1:$AP$1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'LHM-TP'!$W$3:$AP$3</c:f>
              <c:numCache>
                <c:formatCode>0.00</c:formatCode>
                <c:ptCount val="20"/>
                <c:pt idx="0">
                  <c:v>-0.10929999999999999</c:v>
                </c:pt>
                <c:pt idx="1">
                  <c:v>0.12</c:v>
                </c:pt>
                <c:pt idx="2">
                  <c:v>-0.13600000000000001</c:v>
                </c:pt>
                <c:pt idx="3">
                  <c:v>-0.1588</c:v>
                </c:pt>
                <c:pt idx="4">
                  <c:v>0.2006</c:v>
                </c:pt>
                <c:pt idx="5">
                  <c:v>2.1299999999999999E-2</c:v>
                </c:pt>
                <c:pt idx="6">
                  <c:v>0.1119</c:v>
                </c:pt>
                <c:pt idx="7">
                  <c:v>4.4200000000000003E-2</c:v>
                </c:pt>
                <c:pt idx="8">
                  <c:v>-5.5599999999999997E-2</c:v>
                </c:pt>
                <c:pt idx="9">
                  <c:v>3.7000000000000002E-3</c:v>
                </c:pt>
                <c:pt idx="10">
                  <c:v>-0.12</c:v>
                </c:pt>
                <c:pt idx="11">
                  <c:v>-8.9800000000000005E-2</c:v>
                </c:pt>
                <c:pt idx="12">
                  <c:v>-1.5100000000000001E-2</c:v>
                </c:pt>
                <c:pt idx="13">
                  <c:v>2.0999999999999999E-3</c:v>
                </c:pt>
                <c:pt idx="14">
                  <c:v>-4.19E-2</c:v>
                </c:pt>
                <c:pt idx="15">
                  <c:v>-0.10780000000000001</c:v>
                </c:pt>
                <c:pt idx="16">
                  <c:v>-1.8800000000000001E-2</c:v>
                </c:pt>
                <c:pt idx="17">
                  <c:v>-9.3899999999999997E-2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4-0C47-BC23-3729CDB6C54C}"/>
            </c:ext>
          </c:extLst>
        </c:ser>
        <c:ser>
          <c:idx val="2"/>
          <c:order val="2"/>
          <c:tx>
            <c:strRef>
              <c:f>'LHM-TP'!$V$4</c:f>
              <c:strCache>
                <c:ptCount val="1"/>
                <c:pt idx="0">
                  <c:v>Consumer goods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'LHM-TP'!$W$1:$AP$1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'LHM-TP'!$W$4:$AP$4</c:f>
              <c:numCache>
                <c:formatCode>0.00</c:formatCode>
                <c:ptCount val="20"/>
                <c:pt idx="0">
                  <c:v>-0.24929999999999999</c:v>
                </c:pt>
                <c:pt idx="1">
                  <c:v>8.1600000000000006E-2</c:v>
                </c:pt>
                <c:pt idx="2">
                  <c:v>-0.17019999999999999</c:v>
                </c:pt>
                <c:pt idx="3">
                  <c:v>3.85E-2</c:v>
                </c:pt>
                <c:pt idx="4">
                  <c:v>5.8299999999999998E-2</c:v>
                </c:pt>
                <c:pt idx="5">
                  <c:v>-3.0999999999999999E-3</c:v>
                </c:pt>
                <c:pt idx="6">
                  <c:v>0.1031</c:v>
                </c:pt>
                <c:pt idx="7">
                  <c:v>-4.7300000000000002E-2</c:v>
                </c:pt>
                <c:pt idx="8">
                  <c:v>3.0700000000000002E-2</c:v>
                </c:pt>
                <c:pt idx="9">
                  <c:v>0.15140000000000001</c:v>
                </c:pt>
                <c:pt idx="10">
                  <c:v>0.23769999999999999</c:v>
                </c:pt>
                <c:pt idx="11">
                  <c:v>0.15310000000000001</c:v>
                </c:pt>
                <c:pt idx="12">
                  <c:v>-6.88E-2</c:v>
                </c:pt>
                <c:pt idx="13">
                  <c:v>-0.1555</c:v>
                </c:pt>
                <c:pt idx="14">
                  <c:v>-3.6600000000000001E-2</c:v>
                </c:pt>
                <c:pt idx="15">
                  <c:v>0.1244</c:v>
                </c:pt>
                <c:pt idx="16">
                  <c:v>0.25259999999999999</c:v>
                </c:pt>
                <c:pt idx="17">
                  <c:v>-0.1457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4-0C47-BC23-3729CDB6C54C}"/>
            </c:ext>
          </c:extLst>
        </c:ser>
        <c:ser>
          <c:idx val="3"/>
          <c:order val="3"/>
          <c:tx>
            <c:strRef>
              <c:f>'LHM-TP'!$V$5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'LHM-TP'!$W$1:$AP$1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'LHM-TP'!$W$5:$AP$5</c:f>
              <c:numCache>
                <c:formatCode>0.00</c:formatCode>
                <c:ptCount val="20"/>
                <c:pt idx="0">
                  <c:v>-4.5900000000000003E-2</c:v>
                </c:pt>
                <c:pt idx="1">
                  <c:v>-5.3800000000000001E-2</c:v>
                </c:pt>
                <c:pt idx="2">
                  <c:v>-1E-4</c:v>
                </c:pt>
                <c:pt idx="3">
                  <c:v>-5.7099999999999998E-2</c:v>
                </c:pt>
                <c:pt idx="4">
                  <c:v>7.8899999999999998E-2</c:v>
                </c:pt>
                <c:pt idx="5">
                  <c:v>2.7000000000000001E-3</c:v>
                </c:pt>
                <c:pt idx="6">
                  <c:v>-6.1999999999999998E-3</c:v>
                </c:pt>
                <c:pt idx="7">
                  <c:v>-3.6600000000000001E-2</c:v>
                </c:pt>
                <c:pt idx="8">
                  <c:v>-2.1399999999999999E-2</c:v>
                </c:pt>
                <c:pt idx="9">
                  <c:v>1E-3</c:v>
                </c:pt>
                <c:pt idx="10">
                  <c:v>0.16980000000000001</c:v>
                </c:pt>
                <c:pt idx="11">
                  <c:v>-0.15429999999999999</c:v>
                </c:pt>
                <c:pt idx="12">
                  <c:v>1.5E-3</c:v>
                </c:pt>
                <c:pt idx="13">
                  <c:v>0.18479999999999999</c:v>
                </c:pt>
                <c:pt idx="14">
                  <c:v>0.16689999999999999</c:v>
                </c:pt>
                <c:pt idx="15">
                  <c:v>2.1399999999999999E-2</c:v>
                </c:pt>
                <c:pt idx="16">
                  <c:v>-5.4100000000000002E-2</c:v>
                </c:pt>
                <c:pt idx="17">
                  <c:v>4.3E-3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4-0C47-BC23-3729CDB6C54C}"/>
            </c:ext>
          </c:extLst>
        </c:ser>
        <c:ser>
          <c:idx val="4"/>
          <c:order val="4"/>
          <c:tx>
            <c:strRef>
              <c:f>'LHM-TP'!$V$6</c:f>
              <c:strCache>
                <c:ptCount val="1"/>
                <c:pt idx="0">
                  <c:v>Machinery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'LHM-TP'!$W$1:$AP$1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'LHM-TP'!$W$6:$AP$6</c:f>
              <c:numCache>
                <c:formatCode>0.00</c:formatCode>
                <c:ptCount val="20"/>
                <c:pt idx="0">
                  <c:v>-9.01E-2</c:v>
                </c:pt>
                <c:pt idx="1">
                  <c:v>0.1018</c:v>
                </c:pt>
                <c:pt idx="2">
                  <c:v>-9.7699999999999995E-2</c:v>
                </c:pt>
                <c:pt idx="3">
                  <c:v>-1.5299999999999999E-2</c:v>
                </c:pt>
                <c:pt idx="4">
                  <c:v>0.31409999999999999</c:v>
                </c:pt>
                <c:pt idx="5">
                  <c:v>9.5699999999999993E-2</c:v>
                </c:pt>
                <c:pt idx="6">
                  <c:v>-6.3399999999999998E-2</c:v>
                </c:pt>
                <c:pt idx="7">
                  <c:v>6.0499999999999998E-2</c:v>
                </c:pt>
                <c:pt idx="8">
                  <c:v>-0.124</c:v>
                </c:pt>
                <c:pt idx="9">
                  <c:v>-0.14910000000000001</c:v>
                </c:pt>
                <c:pt idx="10">
                  <c:v>8.8300000000000003E-2</c:v>
                </c:pt>
                <c:pt idx="11">
                  <c:v>-2.0999999999999999E-3</c:v>
                </c:pt>
                <c:pt idx="12">
                  <c:v>-5.3E-3</c:v>
                </c:pt>
                <c:pt idx="13">
                  <c:v>-0.10249999999999999</c:v>
                </c:pt>
                <c:pt idx="14">
                  <c:v>5.1900000000000002E-2</c:v>
                </c:pt>
                <c:pt idx="15">
                  <c:v>6.0699999999999997E-2</c:v>
                </c:pt>
                <c:pt idx="16">
                  <c:v>0.1741</c:v>
                </c:pt>
                <c:pt idx="17">
                  <c:v>-0.14499999999999999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44-0C47-BC23-3729CDB6C54C}"/>
            </c:ext>
          </c:extLst>
        </c:ser>
        <c:ser>
          <c:idx val="5"/>
          <c:order val="5"/>
          <c:tx>
            <c:strRef>
              <c:f>'LHM-TP'!$V$7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'LHM-TP'!$W$1:$AP$1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'LHM-TP'!$W$7:$AP$7</c:f>
              <c:numCache>
                <c:formatCode>0.00</c:formatCode>
                <c:ptCount val="20"/>
                <c:pt idx="0">
                  <c:v>2.63E-2</c:v>
                </c:pt>
                <c:pt idx="1">
                  <c:v>3.0099999999999998E-2</c:v>
                </c:pt>
                <c:pt idx="2">
                  <c:v>-0.14380000000000001</c:v>
                </c:pt>
                <c:pt idx="3">
                  <c:v>0.1512</c:v>
                </c:pt>
                <c:pt idx="4">
                  <c:v>0.2152</c:v>
                </c:pt>
                <c:pt idx="5">
                  <c:v>0.10979999999999999</c:v>
                </c:pt>
                <c:pt idx="6">
                  <c:v>5.4300000000000001E-2</c:v>
                </c:pt>
                <c:pt idx="7">
                  <c:v>-9.9099999999999994E-2</c:v>
                </c:pt>
                <c:pt idx="8">
                  <c:v>-9.4899999999999998E-2</c:v>
                </c:pt>
                <c:pt idx="9">
                  <c:v>-3.2899999999999999E-2</c:v>
                </c:pt>
                <c:pt idx="10">
                  <c:v>-0.14099999999999999</c:v>
                </c:pt>
                <c:pt idx="11">
                  <c:v>3.5400000000000001E-2</c:v>
                </c:pt>
                <c:pt idx="12">
                  <c:v>-7.2700000000000001E-2</c:v>
                </c:pt>
                <c:pt idx="13">
                  <c:v>0.11070000000000001</c:v>
                </c:pt>
                <c:pt idx="14">
                  <c:v>-0.1186</c:v>
                </c:pt>
                <c:pt idx="15">
                  <c:v>-7.4999999999999997E-3</c:v>
                </c:pt>
                <c:pt idx="16">
                  <c:v>-0.12740000000000001</c:v>
                </c:pt>
                <c:pt idx="17">
                  <c:v>9.6699999999999994E-2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44-0C47-BC23-3729CDB6C54C}"/>
            </c:ext>
          </c:extLst>
        </c:ser>
        <c:ser>
          <c:idx val="6"/>
          <c:order val="6"/>
          <c:tx>
            <c:strRef>
              <c:f>'LHM-TP'!$V$8</c:f>
              <c:strCache>
                <c:ptCount val="1"/>
                <c:pt idx="0">
                  <c:v>Textiles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'LHM-TP'!$W$1:$AP$1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'LHM-TP'!$W$8:$AP$8</c:f>
              <c:numCache>
                <c:formatCode>0.00</c:formatCode>
                <c:ptCount val="20"/>
                <c:pt idx="0">
                  <c:v>0.18490000000000001</c:v>
                </c:pt>
                <c:pt idx="1">
                  <c:v>-0.1394</c:v>
                </c:pt>
                <c:pt idx="2">
                  <c:v>-2.5000000000000001E-3</c:v>
                </c:pt>
                <c:pt idx="3">
                  <c:v>4.7500000000000001E-2</c:v>
                </c:pt>
                <c:pt idx="4">
                  <c:v>2.1100000000000001E-2</c:v>
                </c:pt>
                <c:pt idx="5">
                  <c:v>-0.13009999999999999</c:v>
                </c:pt>
                <c:pt idx="6">
                  <c:v>-6.0000000000000001E-3</c:v>
                </c:pt>
                <c:pt idx="7">
                  <c:v>-0.106</c:v>
                </c:pt>
                <c:pt idx="8">
                  <c:v>0.1163</c:v>
                </c:pt>
                <c:pt idx="9">
                  <c:v>-8.0399999999999999E-2</c:v>
                </c:pt>
                <c:pt idx="10">
                  <c:v>0.1085</c:v>
                </c:pt>
                <c:pt idx="11">
                  <c:v>-0.15390000000000001</c:v>
                </c:pt>
                <c:pt idx="12">
                  <c:v>4.6899999999999997E-2</c:v>
                </c:pt>
                <c:pt idx="13">
                  <c:v>-0.1273</c:v>
                </c:pt>
                <c:pt idx="14">
                  <c:v>-5.6399999999999999E-2</c:v>
                </c:pt>
                <c:pt idx="15">
                  <c:v>2.3199999999999998E-2</c:v>
                </c:pt>
                <c:pt idx="16">
                  <c:v>-0.1082</c:v>
                </c:pt>
                <c:pt idx="17">
                  <c:v>2E-3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44-0C47-BC23-3729CDB6C54C}"/>
            </c:ext>
          </c:extLst>
        </c:ser>
        <c:ser>
          <c:idx val="7"/>
          <c:order val="7"/>
          <c:tx>
            <c:strRef>
              <c:f>'LHM-TP'!$V$9</c:f>
              <c:strCache>
                <c:ptCount val="1"/>
                <c:pt idx="0">
                  <c:v>Transport equipment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'LHM-TP'!$W$1:$AP$1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'LHM-TP'!$W$9:$AP$9</c:f>
              <c:numCache>
                <c:formatCode>0.00</c:formatCode>
                <c:ptCount val="20"/>
                <c:pt idx="0">
                  <c:v>-1E-4</c:v>
                </c:pt>
                <c:pt idx="1">
                  <c:v>-4.0300000000000002E-2</c:v>
                </c:pt>
                <c:pt idx="2">
                  <c:v>4.9399999999999999E-2</c:v>
                </c:pt>
                <c:pt idx="3">
                  <c:v>0.22450000000000001</c:v>
                </c:pt>
                <c:pt idx="4">
                  <c:v>0.13220000000000001</c:v>
                </c:pt>
                <c:pt idx="5">
                  <c:v>-1.6899999999999998E-2</c:v>
                </c:pt>
                <c:pt idx="6">
                  <c:v>5.1000000000000004E-3</c:v>
                </c:pt>
                <c:pt idx="7">
                  <c:v>1.9099999999999999E-2</c:v>
                </c:pt>
                <c:pt idx="8">
                  <c:v>-0.11</c:v>
                </c:pt>
                <c:pt idx="9">
                  <c:v>-4.5499999999999999E-2</c:v>
                </c:pt>
                <c:pt idx="10">
                  <c:v>0.18790000000000001</c:v>
                </c:pt>
                <c:pt idx="11">
                  <c:v>0.15620000000000001</c:v>
                </c:pt>
                <c:pt idx="12">
                  <c:v>-0.14680000000000001</c:v>
                </c:pt>
                <c:pt idx="13">
                  <c:v>-5.4199999999999998E-2</c:v>
                </c:pt>
                <c:pt idx="14">
                  <c:v>-1.95E-2</c:v>
                </c:pt>
                <c:pt idx="15">
                  <c:v>-0.18859999999999999</c:v>
                </c:pt>
                <c:pt idx="16">
                  <c:v>-1.41E-2</c:v>
                </c:pt>
                <c:pt idx="17">
                  <c:v>-0.1196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44-0C47-BC23-3729CDB6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32815"/>
        <c:axId val="463860959"/>
      </c:lineChart>
      <c:catAx>
        <c:axId val="46373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60959"/>
        <c:crosses val="autoZero"/>
        <c:auto val="1"/>
        <c:lblAlgn val="ctr"/>
        <c:lblOffset val="100"/>
        <c:noMultiLvlLbl val="0"/>
      </c:catAx>
      <c:valAx>
        <c:axId val="4638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3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technological change per sector,</a:t>
            </a:r>
            <a:r>
              <a:rPr lang="en-GB" baseline="0"/>
              <a:t> 2000-2020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'LHM-TP'!$A$45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'LHM-TP'!$B$44:$S$44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'LHM-TP'!$B$45:$S$45</c:f>
              <c:numCache>
                <c:formatCode>0.0000</c:formatCode>
                <c:ptCount val="18"/>
                <c:pt idx="0">
                  <c:v>-5.2900000000000003E-2</c:v>
                </c:pt>
                <c:pt idx="1">
                  <c:v>-7.0099999999999996E-2</c:v>
                </c:pt>
                <c:pt idx="2">
                  <c:v>-2.0599999999999993E-2</c:v>
                </c:pt>
                <c:pt idx="3">
                  <c:v>-5.6899999999999992E-2</c:v>
                </c:pt>
                <c:pt idx="4">
                  <c:v>4.4400000000000009E-2</c:v>
                </c:pt>
                <c:pt idx="5">
                  <c:v>8.7000000000000008E-2</c:v>
                </c:pt>
                <c:pt idx="6">
                  <c:v>8.4600000000000009E-2</c:v>
                </c:pt>
                <c:pt idx="7">
                  <c:v>0.11550000000000001</c:v>
                </c:pt>
                <c:pt idx="8">
                  <c:v>7.1400000000000005E-2</c:v>
                </c:pt>
                <c:pt idx="9">
                  <c:v>-3.2000000000000001E-2</c:v>
                </c:pt>
                <c:pt idx="10">
                  <c:v>-7.2000000000000015E-3</c:v>
                </c:pt>
                <c:pt idx="11">
                  <c:v>9.9600000000000008E-2</c:v>
                </c:pt>
                <c:pt idx="12">
                  <c:v>0.14130000000000001</c:v>
                </c:pt>
                <c:pt idx="13">
                  <c:v>0.11870000000000001</c:v>
                </c:pt>
                <c:pt idx="14">
                  <c:v>3.8700000000000012E-2</c:v>
                </c:pt>
                <c:pt idx="15">
                  <c:v>-5.5799999999999988E-2</c:v>
                </c:pt>
                <c:pt idx="16">
                  <c:v>-3.379999999999999E-2</c:v>
                </c:pt>
                <c:pt idx="17">
                  <c:v>-3.3099999999999991E-2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2-5F4E-BFCD-28630BCEBA35}"/>
            </c:ext>
          </c:extLst>
        </c:ser>
        <c:ser>
          <c:idx val="1"/>
          <c:order val="1"/>
          <c:tx>
            <c:strRef>
              <c:f>'LHM-TP'!$A$46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'LHM-TP'!$B$44:$S$44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'LHM-TP'!$B$46:$S$46</c:f>
              <c:numCache>
                <c:formatCode>0.0000</c:formatCode>
                <c:ptCount val="18"/>
                <c:pt idx="0">
                  <c:v>-0.10929999999999999</c:v>
                </c:pt>
                <c:pt idx="1">
                  <c:v>1.0700000000000001E-2</c:v>
                </c:pt>
                <c:pt idx="2">
                  <c:v>-0.12530000000000002</c:v>
                </c:pt>
                <c:pt idx="3">
                  <c:v>-0.28410000000000002</c:v>
                </c:pt>
                <c:pt idx="4">
                  <c:v>-8.3500000000000019E-2</c:v>
                </c:pt>
                <c:pt idx="5">
                  <c:v>-6.2200000000000019E-2</c:v>
                </c:pt>
                <c:pt idx="6">
                  <c:v>4.969999999999998E-2</c:v>
                </c:pt>
                <c:pt idx="7">
                  <c:v>9.3899999999999983E-2</c:v>
                </c:pt>
                <c:pt idx="8">
                  <c:v>3.8299999999999987E-2</c:v>
                </c:pt>
                <c:pt idx="9">
                  <c:v>4.1999999999999989E-2</c:v>
                </c:pt>
                <c:pt idx="10">
                  <c:v>-7.8000000000000014E-2</c:v>
                </c:pt>
                <c:pt idx="11">
                  <c:v>-0.1678</c:v>
                </c:pt>
                <c:pt idx="12">
                  <c:v>-0.18290000000000001</c:v>
                </c:pt>
                <c:pt idx="13">
                  <c:v>-0.18080000000000002</c:v>
                </c:pt>
                <c:pt idx="14">
                  <c:v>-0.22270000000000001</c:v>
                </c:pt>
                <c:pt idx="15">
                  <c:v>-0.33050000000000002</c:v>
                </c:pt>
                <c:pt idx="16">
                  <c:v>-0.3493</c:v>
                </c:pt>
                <c:pt idx="17">
                  <c:v>-0.44319999999999998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2-5F4E-BFCD-28630BCEBA35}"/>
            </c:ext>
          </c:extLst>
        </c:ser>
        <c:ser>
          <c:idx val="2"/>
          <c:order val="2"/>
          <c:tx>
            <c:strRef>
              <c:f>'LHM-TP'!$A$47</c:f>
              <c:strCache>
                <c:ptCount val="1"/>
                <c:pt idx="0">
                  <c:v>Consumer goods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'LHM-TP'!$B$44:$S$44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'LHM-TP'!$B$47:$S$47</c:f>
              <c:numCache>
                <c:formatCode>0.0000</c:formatCode>
                <c:ptCount val="18"/>
                <c:pt idx="0">
                  <c:v>-0.24929999999999999</c:v>
                </c:pt>
                <c:pt idx="1">
                  <c:v>-0.16769999999999999</c:v>
                </c:pt>
                <c:pt idx="2">
                  <c:v>-0.33789999999999998</c:v>
                </c:pt>
                <c:pt idx="3">
                  <c:v>-0.2994</c:v>
                </c:pt>
                <c:pt idx="4">
                  <c:v>-0.24110000000000001</c:v>
                </c:pt>
                <c:pt idx="5">
                  <c:v>-0.2442</c:v>
                </c:pt>
                <c:pt idx="6">
                  <c:v>-0.1411</c:v>
                </c:pt>
                <c:pt idx="7">
                  <c:v>-0.18840000000000001</c:v>
                </c:pt>
                <c:pt idx="8">
                  <c:v>-0.15770000000000001</c:v>
                </c:pt>
                <c:pt idx="9">
                  <c:v>-6.3E-3</c:v>
                </c:pt>
                <c:pt idx="10">
                  <c:v>0.23139999999999999</c:v>
                </c:pt>
                <c:pt idx="11">
                  <c:v>0.38450000000000001</c:v>
                </c:pt>
                <c:pt idx="12">
                  <c:v>0.31569999999999998</c:v>
                </c:pt>
                <c:pt idx="13">
                  <c:v>0.16019999999999998</c:v>
                </c:pt>
                <c:pt idx="14">
                  <c:v>0.12359999999999999</c:v>
                </c:pt>
                <c:pt idx="15">
                  <c:v>0.248</c:v>
                </c:pt>
                <c:pt idx="16">
                  <c:v>0.50059999999999993</c:v>
                </c:pt>
                <c:pt idx="17">
                  <c:v>0.35489999999999994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2-5F4E-BFCD-28630BCEBA35}"/>
            </c:ext>
          </c:extLst>
        </c:ser>
        <c:ser>
          <c:idx val="3"/>
          <c:order val="3"/>
          <c:tx>
            <c:strRef>
              <c:f>'LHM-TP'!$A$48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'LHM-TP'!$B$44:$S$44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'LHM-TP'!$B$48:$S$48</c:f>
              <c:numCache>
                <c:formatCode>0.0000</c:formatCode>
                <c:ptCount val="18"/>
                <c:pt idx="0">
                  <c:v>-4.5900000000000003E-2</c:v>
                </c:pt>
                <c:pt idx="1">
                  <c:v>-9.9700000000000011E-2</c:v>
                </c:pt>
                <c:pt idx="2">
                  <c:v>-9.9800000000000014E-2</c:v>
                </c:pt>
                <c:pt idx="3">
                  <c:v>-0.15690000000000001</c:v>
                </c:pt>
                <c:pt idx="4">
                  <c:v>-7.8000000000000014E-2</c:v>
                </c:pt>
                <c:pt idx="5">
                  <c:v>-7.530000000000002E-2</c:v>
                </c:pt>
                <c:pt idx="6">
                  <c:v>-8.1500000000000017E-2</c:v>
                </c:pt>
                <c:pt idx="7">
                  <c:v>-0.11810000000000001</c:v>
                </c:pt>
                <c:pt idx="8">
                  <c:v>-0.13950000000000001</c:v>
                </c:pt>
                <c:pt idx="9">
                  <c:v>-0.13850000000000001</c:v>
                </c:pt>
                <c:pt idx="10">
                  <c:v>3.1299999999999994E-2</c:v>
                </c:pt>
                <c:pt idx="11">
                  <c:v>-0.123</c:v>
                </c:pt>
                <c:pt idx="12">
                  <c:v>-0.1215</c:v>
                </c:pt>
                <c:pt idx="13">
                  <c:v>6.3299999999999995E-2</c:v>
                </c:pt>
                <c:pt idx="14">
                  <c:v>0.23019999999999999</c:v>
                </c:pt>
                <c:pt idx="15">
                  <c:v>0.25159999999999999</c:v>
                </c:pt>
                <c:pt idx="16">
                  <c:v>0.19749999999999998</c:v>
                </c:pt>
                <c:pt idx="17">
                  <c:v>0.20179999999999998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E2-5F4E-BFCD-28630BCEBA35}"/>
            </c:ext>
          </c:extLst>
        </c:ser>
        <c:ser>
          <c:idx val="4"/>
          <c:order val="4"/>
          <c:tx>
            <c:strRef>
              <c:f>'LHM-TP'!$A$49</c:f>
              <c:strCache>
                <c:ptCount val="1"/>
                <c:pt idx="0">
                  <c:v>Machinery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'LHM-TP'!$B$44:$S$44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'LHM-TP'!$B$49:$S$49</c:f>
              <c:numCache>
                <c:formatCode>0.0000</c:formatCode>
                <c:ptCount val="18"/>
                <c:pt idx="0">
                  <c:v>-9.01E-2</c:v>
                </c:pt>
                <c:pt idx="1">
                  <c:v>1.1700000000000002E-2</c:v>
                </c:pt>
                <c:pt idx="2">
                  <c:v>-8.5999999999999993E-2</c:v>
                </c:pt>
                <c:pt idx="3">
                  <c:v>-0.10129999999999999</c:v>
                </c:pt>
                <c:pt idx="4">
                  <c:v>0.21279999999999999</c:v>
                </c:pt>
                <c:pt idx="5">
                  <c:v>0.3085</c:v>
                </c:pt>
                <c:pt idx="6">
                  <c:v>0.24509999999999998</c:v>
                </c:pt>
                <c:pt idx="7">
                  <c:v>0.30559999999999998</c:v>
                </c:pt>
                <c:pt idx="8">
                  <c:v>0.18159999999999998</c:v>
                </c:pt>
                <c:pt idx="9">
                  <c:v>3.2499999999999973E-2</c:v>
                </c:pt>
                <c:pt idx="10">
                  <c:v>0.12079999999999998</c:v>
                </c:pt>
                <c:pt idx="11">
                  <c:v>0.11869999999999997</c:v>
                </c:pt>
                <c:pt idx="12">
                  <c:v>0.11339999999999997</c:v>
                </c:pt>
                <c:pt idx="13">
                  <c:v>1.0899999999999979E-2</c:v>
                </c:pt>
                <c:pt idx="14">
                  <c:v>6.2799999999999981E-2</c:v>
                </c:pt>
                <c:pt idx="15">
                  <c:v>0.12349999999999997</c:v>
                </c:pt>
                <c:pt idx="16">
                  <c:v>0.29759999999999998</c:v>
                </c:pt>
                <c:pt idx="17">
                  <c:v>0.15259999999999999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E2-5F4E-BFCD-28630BCEBA35}"/>
            </c:ext>
          </c:extLst>
        </c:ser>
        <c:ser>
          <c:idx val="5"/>
          <c:order val="5"/>
          <c:tx>
            <c:strRef>
              <c:f>'LHM-TP'!$A$50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'LHM-TP'!$B$44:$S$44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'LHM-TP'!$B$50:$S$50</c:f>
              <c:numCache>
                <c:formatCode>0.0000</c:formatCode>
                <c:ptCount val="18"/>
                <c:pt idx="0">
                  <c:v>2.63E-2</c:v>
                </c:pt>
                <c:pt idx="1">
                  <c:v>5.6399999999999999E-2</c:v>
                </c:pt>
                <c:pt idx="2">
                  <c:v>-8.7400000000000005E-2</c:v>
                </c:pt>
                <c:pt idx="3">
                  <c:v>6.3799999999999996E-2</c:v>
                </c:pt>
                <c:pt idx="4">
                  <c:v>0.27900000000000003</c:v>
                </c:pt>
                <c:pt idx="5">
                  <c:v>0.38880000000000003</c:v>
                </c:pt>
                <c:pt idx="6">
                  <c:v>0.44310000000000005</c:v>
                </c:pt>
                <c:pt idx="7">
                  <c:v>0.34400000000000008</c:v>
                </c:pt>
                <c:pt idx="8">
                  <c:v>0.2491000000000001</c:v>
                </c:pt>
                <c:pt idx="9">
                  <c:v>0.21620000000000011</c:v>
                </c:pt>
                <c:pt idx="10">
                  <c:v>7.5200000000000128E-2</c:v>
                </c:pt>
                <c:pt idx="11">
                  <c:v>0.11060000000000013</c:v>
                </c:pt>
                <c:pt idx="12">
                  <c:v>3.7900000000000128E-2</c:v>
                </c:pt>
                <c:pt idx="13">
                  <c:v>0.14860000000000012</c:v>
                </c:pt>
                <c:pt idx="14">
                  <c:v>3.0000000000000124E-2</c:v>
                </c:pt>
                <c:pt idx="15">
                  <c:v>2.2500000000000124E-2</c:v>
                </c:pt>
                <c:pt idx="16">
                  <c:v>-0.10489999999999988</c:v>
                </c:pt>
                <c:pt idx="17">
                  <c:v>-8.1999999999998879E-3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E2-5F4E-BFCD-28630BCEBA35}"/>
            </c:ext>
          </c:extLst>
        </c:ser>
        <c:ser>
          <c:idx val="6"/>
          <c:order val="6"/>
          <c:tx>
            <c:strRef>
              <c:f>'LHM-TP'!$A$51</c:f>
              <c:strCache>
                <c:ptCount val="1"/>
                <c:pt idx="0">
                  <c:v>Textiles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'LHM-TP'!$B$44:$S$44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'LHM-TP'!$B$51:$S$51</c:f>
              <c:numCache>
                <c:formatCode>0.0000</c:formatCode>
                <c:ptCount val="18"/>
                <c:pt idx="0">
                  <c:v>0.18490000000000001</c:v>
                </c:pt>
                <c:pt idx="1">
                  <c:v>4.5500000000000013E-2</c:v>
                </c:pt>
                <c:pt idx="2">
                  <c:v>4.300000000000001E-2</c:v>
                </c:pt>
                <c:pt idx="3">
                  <c:v>9.0500000000000011E-2</c:v>
                </c:pt>
                <c:pt idx="4">
                  <c:v>0.1116</c:v>
                </c:pt>
                <c:pt idx="5">
                  <c:v>-1.8499999999999989E-2</c:v>
                </c:pt>
                <c:pt idx="6">
                  <c:v>-2.4499999999999987E-2</c:v>
                </c:pt>
                <c:pt idx="7">
                  <c:v>-0.13049999999999998</c:v>
                </c:pt>
                <c:pt idx="8">
                  <c:v>-1.4199999999999977E-2</c:v>
                </c:pt>
                <c:pt idx="9">
                  <c:v>-9.4599999999999976E-2</c:v>
                </c:pt>
                <c:pt idx="10">
                  <c:v>1.3900000000000023E-2</c:v>
                </c:pt>
                <c:pt idx="11">
                  <c:v>-0.13999999999999999</c:v>
                </c:pt>
                <c:pt idx="12">
                  <c:v>-9.3099999999999988E-2</c:v>
                </c:pt>
                <c:pt idx="13">
                  <c:v>-0.22039999999999998</c:v>
                </c:pt>
                <c:pt idx="14">
                  <c:v>-0.27679999999999999</c:v>
                </c:pt>
                <c:pt idx="15">
                  <c:v>-0.25359999999999999</c:v>
                </c:pt>
                <c:pt idx="16">
                  <c:v>-0.36180000000000001</c:v>
                </c:pt>
                <c:pt idx="17">
                  <c:v>-0.35980000000000001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E2-5F4E-BFCD-28630BCEBA35}"/>
            </c:ext>
          </c:extLst>
        </c:ser>
        <c:ser>
          <c:idx val="7"/>
          <c:order val="7"/>
          <c:tx>
            <c:strRef>
              <c:f>'LHM-TP'!$A$52</c:f>
              <c:strCache>
                <c:ptCount val="1"/>
                <c:pt idx="0">
                  <c:v>Transport equipment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'LHM-TP'!$B$44:$S$44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'LHM-TP'!$B$52:$S$52</c:f>
              <c:numCache>
                <c:formatCode>0.0000</c:formatCode>
                <c:ptCount val="18"/>
                <c:pt idx="0">
                  <c:v>-1E-4</c:v>
                </c:pt>
                <c:pt idx="1">
                  <c:v>-4.0400000000000005E-2</c:v>
                </c:pt>
                <c:pt idx="2">
                  <c:v>8.9999999999999941E-3</c:v>
                </c:pt>
                <c:pt idx="3">
                  <c:v>0.23349999999999999</c:v>
                </c:pt>
                <c:pt idx="4">
                  <c:v>0.36570000000000003</c:v>
                </c:pt>
                <c:pt idx="5">
                  <c:v>0.3488</c:v>
                </c:pt>
                <c:pt idx="6">
                  <c:v>0.35389999999999999</c:v>
                </c:pt>
                <c:pt idx="7">
                  <c:v>0.373</c:v>
                </c:pt>
                <c:pt idx="8">
                  <c:v>0.26300000000000001</c:v>
                </c:pt>
                <c:pt idx="9">
                  <c:v>0.21750000000000003</c:v>
                </c:pt>
                <c:pt idx="10">
                  <c:v>0.40540000000000004</c:v>
                </c:pt>
                <c:pt idx="11">
                  <c:v>0.5616000000000001</c:v>
                </c:pt>
                <c:pt idx="12">
                  <c:v>0.41480000000000006</c:v>
                </c:pt>
                <c:pt idx="13">
                  <c:v>0.36060000000000003</c:v>
                </c:pt>
                <c:pt idx="14">
                  <c:v>0.34110000000000001</c:v>
                </c:pt>
                <c:pt idx="15">
                  <c:v>0.15250000000000002</c:v>
                </c:pt>
                <c:pt idx="16">
                  <c:v>0.13840000000000002</c:v>
                </c:pt>
                <c:pt idx="17">
                  <c:v>1.8800000000000025E-2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E2-5F4E-BFCD-28630BCE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525871"/>
        <c:axId val="463892783"/>
      </c:lineChart>
      <c:catAx>
        <c:axId val="8075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92783"/>
        <c:crosses val="autoZero"/>
        <c:auto val="1"/>
        <c:lblAlgn val="ctr"/>
        <c:lblOffset val="100"/>
        <c:noMultiLvlLbl val="0"/>
      </c:catAx>
      <c:valAx>
        <c:axId val="46389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Luenberger-Hicks-Moorsteen productivity indicator (Scale efficiency change)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'LHM-SEC'!$A$2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'LHM-SEC'!$B$1:$U$1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'LHM-SEC'!$B$2:$U$2</c:f>
              <c:numCache>
                <c:formatCode>0.00</c:formatCode>
                <c:ptCount val="20"/>
                <c:pt idx="0">
                  <c:v>0.47510000000000002</c:v>
                </c:pt>
                <c:pt idx="1">
                  <c:v>7.7000000000000002E-3</c:v>
                </c:pt>
                <c:pt idx="2">
                  <c:v>0.19550000000000001</c:v>
                </c:pt>
                <c:pt idx="3">
                  <c:v>0.63829999999999998</c:v>
                </c:pt>
                <c:pt idx="4">
                  <c:v>0.2077</c:v>
                </c:pt>
                <c:pt idx="5">
                  <c:v>0.24129999999999999</c:v>
                </c:pt>
                <c:pt idx="6">
                  <c:v>0.38</c:v>
                </c:pt>
                <c:pt idx="7">
                  <c:v>0.2382</c:v>
                </c:pt>
                <c:pt idx="8">
                  <c:v>0.39029999999999998</c:v>
                </c:pt>
                <c:pt idx="9">
                  <c:v>0.30599999999999999</c:v>
                </c:pt>
                <c:pt idx="10">
                  <c:v>0.3926</c:v>
                </c:pt>
                <c:pt idx="11">
                  <c:v>0.2364</c:v>
                </c:pt>
                <c:pt idx="12">
                  <c:v>0.19470000000000001</c:v>
                </c:pt>
                <c:pt idx="13">
                  <c:v>0.35949999999999999</c:v>
                </c:pt>
                <c:pt idx="14">
                  <c:v>0.1071</c:v>
                </c:pt>
                <c:pt idx="15">
                  <c:v>9.4000000000000004E-3</c:v>
                </c:pt>
                <c:pt idx="16">
                  <c:v>0.1033</c:v>
                </c:pt>
                <c:pt idx="17">
                  <c:v>0.23080000000000001</c:v>
                </c:pt>
                <c:pt idx="18">
                  <c:v>8.7300000000000003E-2</c:v>
                </c:pt>
                <c:pt idx="19">
                  <c:v>5.04E-2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D-4840-94DB-16A621B14CA9}"/>
            </c:ext>
          </c:extLst>
        </c:ser>
        <c:ser>
          <c:idx val="1"/>
          <c:order val="1"/>
          <c:tx>
            <c:strRef>
              <c:f>'LHM-SEC'!$A$3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'LHM-SEC'!$B$1:$U$1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'LHM-SEC'!$B$3:$U$3</c:f>
              <c:numCache>
                <c:formatCode>0.00</c:formatCode>
                <c:ptCount val="20"/>
                <c:pt idx="0">
                  <c:v>0.43109999999999998</c:v>
                </c:pt>
                <c:pt idx="1">
                  <c:v>-0.1338</c:v>
                </c:pt>
                <c:pt idx="2">
                  <c:v>0.52210000000000001</c:v>
                </c:pt>
                <c:pt idx="3">
                  <c:v>0.9385</c:v>
                </c:pt>
                <c:pt idx="4">
                  <c:v>-0.15390000000000001</c:v>
                </c:pt>
                <c:pt idx="5">
                  <c:v>0.43580000000000002</c:v>
                </c:pt>
                <c:pt idx="6">
                  <c:v>0.23580000000000001</c:v>
                </c:pt>
                <c:pt idx="7">
                  <c:v>0.33029999999999998</c:v>
                </c:pt>
                <c:pt idx="8">
                  <c:v>0.34089999999999998</c:v>
                </c:pt>
                <c:pt idx="9">
                  <c:v>0.36509999999999998</c:v>
                </c:pt>
                <c:pt idx="10">
                  <c:v>0.65029999999999999</c:v>
                </c:pt>
                <c:pt idx="11">
                  <c:v>0.77210000000000001</c:v>
                </c:pt>
                <c:pt idx="12">
                  <c:v>0.2923</c:v>
                </c:pt>
                <c:pt idx="13">
                  <c:v>0.11940000000000001</c:v>
                </c:pt>
                <c:pt idx="14">
                  <c:v>0.30669999999999997</c:v>
                </c:pt>
                <c:pt idx="15">
                  <c:v>0.33700000000000002</c:v>
                </c:pt>
                <c:pt idx="16">
                  <c:v>0.1711</c:v>
                </c:pt>
                <c:pt idx="17">
                  <c:v>0.27379999999999999</c:v>
                </c:pt>
                <c:pt idx="18">
                  <c:v>0.25569999999999998</c:v>
                </c:pt>
                <c:pt idx="19">
                  <c:v>-0.88770000000000004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D-4840-94DB-16A621B14CA9}"/>
            </c:ext>
          </c:extLst>
        </c:ser>
        <c:ser>
          <c:idx val="2"/>
          <c:order val="2"/>
          <c:tx>
            <c:strRef>
              <c:f>'LHM-SEC'!$A$4</c:f>
              <c:strCache>
                <c:ptCount val="1"/>
                <c:pt idx="0">
                  <c:v>Consumer goods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'LHM-SEC'!$B$1:$U$1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'LHM-SEC'!$B$4:$U$4</c:f>
              <c:numCache>
                <c:formatCode>0.00</c:formatCode>
                <c:ptCount val="20"/>
                <c:pt idx="0">
                  <c:v>1.0459000000000001</c:v>
                </c:pt>
                <c:pt idx="1">
                  <c:v>-4.9399999999999999E-2</c:v>
                </c:pt>
                <c:pt idx="2">
                  <c:v>0.55959999999999999</c:v>
                </c:pt>
                <c:pt idx="3">
                  <c:v>7.0999999999999994E-2</c:v>
                </c:pt>
                <c:pt idx="4">
                  <c:v>0.34649999999999997</c:v>
                </c:pt>
                <c:pt idx="5">
                  <c:v>4.07E-2</c:v>
                </c:pt>
                <c:pt idx="6">
                  <c:v>0.30309999999999998</c:v>
                </c:pt>
                <c:pt idx="7">
                  <c:v>0.51319999999999999</c:v>
                </c:pt>
                <c:pt idx="8">
                  <c:v>8.0299999999999996E-2</c:v>
                </c:pt>
                <c:pt idx="9">
                  <c:v>0.12130000000000001</c:v>
                </c:pt>
                <c:pt idx="10">
                  <c:v>-0.25929999999999997</c:v>
                </c:pt>
                <c:pt idx="11">
                  <c:v>0.15740000000000001</c:v>
                </c:pt>
                <c:pt idx="12">
                  <c:v>0.69889999999999997</c:v>
                </c:pt>
                <c:pt idx="13">
                  <c:v>1.6056999999999999</c:v>
                </c:pt>
                <c:pt idx="14">
                  <c:v>0.43269999999999997</c:v>
                </c:pt>
                <c:pt idx="15">
                  <c:v>-0.19980000000000001</c:v>
                </c:pt>
                <c:pt idx="16">
                  <c:v>-0.70179999999999998</c:v>
                </c:pt>
                <c:pt idx="17">
                  <c:v>0.56469999999999998</c:v>
                </c:pt>
                <c:pt idx="18">
                  <c:v>-7.5499999999999998E-2</c:v>
                </c:pt>
                <c:pt idx="19">
                  <c:v>6.5600000000000006E-2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D-4840-94DB-16A621B14CA9}"/>
            </c:ext>
          </c:extLst>
        </c:ser>
        <c:ser>
          <c:idx val="3"/>
          <c:order val="3"/>
          <c:tx>
            <c:strRef>
              <c:f>'LHM-SEC'!$A$5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'LHM-SEC'!$B$1:$U$1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'LHM-SEC'!$B$5:$U$5</c:f>
              <c:numCache>
                <c:formatCode>0.00</c:formatCode>
                <c:ptCount val="20"/>
                <c:pt idx="0">
                  <c:v>0.28870000000000001</c:v>
                </c:pt>
                <c:pt idx="1">
                  <c:v>0.32329999999999998</c:v>
                </c:pt>
                <c:pt idx="2">
                  <c:v>0.42080000000000001</c:v>
                </c:pt>
                <c:pt idx="3">
                  <c:v>0.32019999999999998</c:v>
                </c:pt>
                <c:pt idx="4">
                  <c:v>0.2334</c:v>
                </c:pt>
                <c:pt idx="5">
                  <c:v>0.32029999999999997</c:v>
                </c:pt>
                <c:pt idx="6">
                  <c:v>0.3594</c:v>
                </c:pt>
                <c:pt idx="7">
                  <c:v>0.48849999999999999</c:v>
                </c:pt>
                <c:pt idx="8">
                  <c:v>0.35830000000000001</c:v>
                </c:pt>
                <c:pt idx="9">
                  <c:v>0.35699999999999998</c:v>
                </c:pt>
                <c:pt idx="10">
                  <c:v>2.0899999999999998E-2</c:v>
                </c:pt>
                <c:pt idx="11">
                  <c:v>0.74339999999999995</c:v>
                </c:pt>
                <c:pt idx="12">
                  <c:v>0.45479999999999998</c:v>
                </c:pt>
                <c:pt idx="13">
                  <c:v>0.23419999999999999</c:v>
                </c:pt>
                <c:pt idx="14">
                  <c:v>-0.27460000000000001</c:v>
                </c:pt>
                <c:pt idx="15">
                  <c:v>9.5000000000000001E-2</c:v>
                </c:pt>
                <c:pt idx="16">
                  <c:v>0.17399999999999999</c:v>
                </c:pt>
                <c:pt idx="17">
                  <c:v>0.12130000000000001</c:v>
                </c:pt>
                <c:pt idx="18">
                  <c:v>0.1855</c:v>
                </c:pt>
                <c:pt idx="19">
                  <c:v>-0.21149999999999999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D-4840-94DB-16A621B14CA9}"/>
            </c:ext>
          </c:extLst>
        </c:ser>
        <c:ser>
          <c:idx val="4"/>
          <c:order val="4"/>
          <c:tx>
            <c:strRef>
              <c:f>'LHM-SEC'!$A$6</c:f>
              <c:strCache>
                <c:ptCount val="1"/>
                <c:pt idx="0">
                  <c:v>Machinery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'LHM-SEC'!$B$1:$U$1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'LHM-SEC'!$B$6:$U$6</c:f>
              <c:numCache>
                <c:formatCode>0.00</c:formatCode>
                <c:ptCount val="20"/>
                <c:pt idx="0">
                  <c:v>-2.2000000000000001E-3</c:v>
                </c:pt>
                <c:pt idx="1">
                  <c:v>-0.23230000000000001</c:v>
                </c:pt>
                <c:pt idx="2">
                  <c:v>0.4017</c:v>
                </c:pt>
                <c:pt idx="3">
                  <c:v>0.50190000000000001</c:v>
                </c:pt>
                <c:pt idx="4">
                  <c:v>-0.62519999999999998</c:v>
                </c:pt>
                <c:pt idx="5">
                  <c:v>0.45269999999999999</c:v>
                </c:pt>
                <c:pt idx="6">
                  <c:v>0.85260000000000002</c:v>
                </c:pt>
                <c:pt idx="7">
                  <c:v>0.2606</c:v>
                </c:pt>
                <c:pt idx="8">
                  <c:v>0.41830000000000001</c:v>
                </c:pt>
                <c:pt idx="9">
                  <c:v>0.47960000000000003</c:v>
                </c:pt>
                <c:pt idx="10">
                  <c:v>0.26079999999999998</c:v>
                </c:pt>
                <c:pt idx="11">
                  <c:v>0.35659999999999997</c:v>
                </c:pt>
                <c:pt idx="12">
                  <c:v>-8.1600000000000006E-2</c:v>
                </c:pt>
                <c:pt idx="13">
                  <c:v>0.53910000000000002</c:v>
                </c:pt>
                <c:pt idx="14">
                  <c:v>-4.3499999999999997E-2</c:v>
                </c:pt>
                <c:pt idx="15">
                  <c:v>6.0600000000000001E-2</c:v>
                </c:pt>
                <c:pt idx="16">
                  <c:v>-0.27289999999999998</c:v>
                </c:pt>
                <c:pt idx="17">
                  <c:v>0.42049999999999998</c:v>
                </c:pt>
                <c:pt idx="18">
                  <c:v>0.39850000000000002</c:v>
                </c:pt>
                <c:pt idx="19">
                  <c:v>-0.53180000000000005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6D-4840-94DB-16A621B14CA9}"/>
            </c:ext>
          </c:extLst>
        </c:ser>
        <c:ser>
          <c:idx val="5"/>
          <c:order val="5"/>
          <c:tx>
            <c:strRef>
              <c:f>'LHM-SEC'!$A$7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'LHM-SEC'!$B$1:$U$1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'LHM-SEC'!$B$7:$U$7</c:f>
              <c:numCache>
                <c:formatCode>0.00</c:formatCode>
                <c:ptCount val="20"/>
                <c:pt idx="0">
                  <c:v>0.17610000000000001</c:v>
                </c:pt>
                <c:pt idx="1">
                  <c:v>-0.1739</c:v>
                </c:pt>
                <c:pt idx="2">
                  <c:v>0.75649999999999995</c:v>
                </c:pt>
                <c:pt idx="3">
                  <c:v>0.17680000000000001</c:v>
                </c:pt>
                <c:pt idx="4">
                  <c:v>0.27400000000000002</c:v>
                </c:pt>
                <c:pt idx="5">
                  <c:v>-3.0999999999999999E-3</c:v>
                </c:pt>
                <c:pt idx="6">
                  <c:v>0.55349999999999999</c:v>
                </c:pt>
                <c:pt idx="7">
                  <c:v>0.62849999999999995</c:v>
                </c:pt>
                <c:pt idx="8">
                  <c:v>0.42880000000000001</c:v>
                </c:pt>
                <c:pt idx="9">
                  <c:v>0.12720000000000001</c:v>
                </c:pt>
                <c:pt idx="10">
                  <c:v>0.62909999999999999</c:v>
                </c:pt>
                <c:pt idx="11">
                  <c:v>0.27429999999999999</c:v>
                </c:pt>
                <c:pt idx="12">
                  <c:v>0.28039999999999998</c:v>
                </c:pt>
                <c:pt idx="13">
                  <c:v>-0.01</c:v>
                </c:pt>
                <c:pt idx="14">
                  <c:v>0.4511</c:v>
                </c:pt>
                <c:pt idx="15">
                  <c:v>-9.7699999999999995E-2</c:v>
                </c:pt>
                <c:pt idx="16">
                  <c:v>0.50039999999999996</c:v>
                </c:pt>
                <c:pt idx="17">
                  <c:v>5.4800000000000001E-2</c:v>
                </c:pt>
                <c:pt idx="18">
                  <c:v>0.15890000000000001</c:v>
                </c:pt>
                <c:pt idx="19">
                  <c:v>-0.1318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6D-4840-94DB-16A621B14CA9}"/>
            </c:ext>
          </c:extLst>
        </c:ser>
        <c:ser>
          <c:idx val="6"/>
          <c:order val="6"/>
          <c:tx>
            <c:strRef>
              <c:f>'LHM-SEC'!$A$8</c:f>
              <c:strCache>
                <c:ptCount val="1"/>
                <c:pt idx="0">
                  <c:v>Textiles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'LHM-SEC'!$B$1:$U$1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'LHM-SEC'!$B$8:$U$8</c:f>
              <c:numCache>
                <c:formatCode>0.00</c:formatCode>
                <c:ptCount val="20"/>
                <c:pt idx="0">
                  <c:v>-0.2666</c:v>
                </c:pt>
                <c:pt idx="1">
                  <c:v>0.17610000000000001</c:v>
                </c:pt>
                <c:pt idx="2">
                  <c:v>0.26979999999999998</c:v>
                </c:pt>
                <c:pt idx="3">
                  <c:v>-3.3E-3</c:v>
                </c:pt>
                <c:pt idx="4">
                  <c:v>0.21959999999999999</c:v>
                </c:pt>
                <c:pt idx="5">
                  <c:v>0.51029999999999998</c:v>
                </c:pt>
                <c:pt idx="6">
                  <c:v>0.35820000000000002</c:v>
                </c:pt>
                <c:pt idx="7">
                  <c:v>0.57509999999999994</c:v>
                </c:pt>
                <c:pt idx="8">
                  <c:v>-1.23E-2</c:v>
                </c:pt>
                <c:pt idx="9">
                  <c:v>0.44240000000000002</c:v>
                </c:pt>
                <c:pt idx="10">
                  <c:v>0.25019999999999998</c:v>
                </c:pt>
                <c:pt idx="11">
                  <c:v>0.57050000000000001</c:v>
                </c:pt>
                <c:pt idx="12">
                  <c:v>0.26350000000000001</c:v>
                </c:pt>
                <c:pt idx="13">
                  <c:v>0.77259999999999995</c:v>
                </c:pt>
                <c:pt idx="14">
                  <c:v>0.2258</c:v>
                </c:pt>
                <c:pt idx="15">
                  <c:v>0.17810000000000001</c:v>
                </c:pt>
                <c:pt idx="16">
                  <c:v>9.8599999999999993E-2</c:v>
                </c:pt>
                <c:pt idx="17">
                  <c:v>0.1011</c:v>
                </c:pt>
                <c:pt idx="18">
                  <c:v>0.1681</c:v>
                </c:pt>
                <c:pt idx="19">
                  <c:v>-0.23749999999999999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6D-4840-94DB-16A621B14CA9}"/>
            </c:ext>
          </c:extLst>
        </c:ser>
        <c:ser>
          <c:idx val="7"/>
          <c:order val="7"/>
          <c:tx>
            <c:strRef>
              <c:f>'LHM-SEC'!$A$9</c:f>
              <c:strCache>
                <c:ptCount val="1"/>
                <c:pt idx="0">
                  <c:v>Transport equipment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'LHM-SEC'!$B$1:$U$1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'LHM-SEC'!$B$9:$U$9</c:f>
              <c:numCache>
                <c:formatCode>0.00</c:formatCode>
                <c:ptCount val="20"/>
                <c:pt idx="0">
                  <c:v>2.5100000000000001E-2</c:v>
                </c:pt>
                <c:pt idx="1">
                  <c:v>0.22209999999999999</c:v>
                </c:pt>
                <c:pt idx="2">
                  <c:v>0.19109999999999999</c:v>
                </c:pt>
                <c:pt idx="3">
                  <c:v>-9.1700000000000004E-2</c:v>
                </c:pt>
                <c:pt idx="4">
                  <c:v>0.18010000000000001</c:v>
                </c:pt>
                <c:pt idx="5">
                  <c:v>0.37619999999999998</c:v>
                </c:pt>
                <c:pt idx="6">
                  <c:v>0.4919</c:v>
                </c:pt>
                <c:pt idx="7">
                  <c:v>0.32990000000000003</c:v>
                </c:pt>
                <c:pt idx="8">
                  <c:v>0.33979999999999999</c:v>
                </c:pt>
                <c:pt idx="9">
                  <c:v>0.72250000000000003</c:v>
                </c:pt>
                <c:pt idx="10">
                  <c:v>3.5299999999999998E-2</c:v>
                </c:pt>
                <c:pt idx="11">
                  <c:v>-3.3700000000000001E-2</c:v>
                </c:pt>
                <c:pt idx="12">
                  <c:v>0.55740000000000001</c:v>
                </c:pt>
                <c:pt idx="13">
                  <c:v>0.44209999999999999</c:v>
                </c:pt>
                <c:pt idx="14">
                  <c:v>0.29780000000000001</c:v>
                </c:pt>
                <c:pt idx="15">
                  <c:v>1.0336000000000001</c:v>
                </c:pt>
                <c:pt idx="16">
                  <c:v>0.1817</c:v>
                </c:pt>
                <c:pt idx="17">
                  <c:v>0.4738</c:v>
                </c:pt>
                <c:pt idx="18">
                  <c:v>0.24030000000000001</c:v>
                </c:pt>
                <c:pt idx="19">
                  <c:v>-0.42409999999999998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6D-4840-94DB-16A621B14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545055"/>
        <c:axId val="1698987503"/>
      </c:barChart>
      <c:lineChart>
        <c:grouping val="standard"/>
        <c:varyColors val="0"/>
        <c:ser>
          <c:idx val="8"/>
          <c:order val="8"/>
          <c:tx>
            <c:strRef>
              <c:f>'LHM-SEC'!$A$10</c:f>
              <c:strCache>
                <c:ptCount val="1"/>
                <c:pt idx="0">
                  <c:v>Economy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'LHM-SEC'!$B$1:$U$1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'LHM-SEC'!$B$10:$U$10</c:f>
              <c:numCache>
                <c:formatCode>0.00</c:formatCode>
                <c:ptCount val="20"/>
                <c:pt idx="0">
                  <c:v>0.27165</c:v>
                </c:pt>
                <c:pt idx="1">
                  <c:v>1.7474999999999997E-2</c:v>
                </c:pt>
                <c:pt idx="2">
                  <c:v>0.41463750000000005</c:v>
                </c:pt>
                <c:pt idx="3">
                  <c:v>0.31896250000000004</c:v>
                </c:pt>
                <c:pt idx="4">
                  <c:v>8.5275000000000004E-2</c:v>
                </c:pt>
                <c:pt idx="5">
                  <c:v>0.29677500000000001</c:v>
                </c:pt>
                <c:pt idx="6">
                  <c:v>0.44181250000000005</c:v>
                </c:pt>
                <c:pt idx="7">
                  <c:v>0.42053749999999995</c:v>
                </c:pt>
                <c:pt idx="8">
                  <c:v>0.29304999999999992</c:v>
                </c:pt>
                <c:pt idx="9">
                  <c:v>0.3651375</c:v>
                </c:pt>
                <c:pt idx="10">
                  <c:v>0.24748749999999997</c:v>
                </c:pt>
                <c:pt idx="11">
                  <c:v>0.38462499999999994</c:v>
                </c:pt>
                <c:pt idx="12">
                  <c:v>0.33254999999999996</c:v>
                </c:pt>
                <c:pt idx="13">
                  <c:v>0.50782499999999997</c:v>
                </c:pt>
                <c:pt idx="14">
                  <c:v>0.18788749999999999</c:v>
                </c:pt>
                <c:pt idx="15">
                  <c:v>0.17702500000000002</c:v>
                </c:pt>
                <c:pt idx="16">
                  <c:v>3.1799999999999995E-2</c:v>
                </c:pt>
                <c:pt idx="17">
                  <c:v>0.28010000000000002</c:v>
                </c:pt>
                <c:pt idx="18">
                  <c:v>0.17734999999999998</c:v>
                </c:pt>
                <c:pt idx="19">
                  <c:v>-0.28855000000000003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6D-4840-94DB-16A621B14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545055"/>
        <c:axId val="1698987503"/>
      </c:lineChart>
      <c:catAx>
        <c:axId val="172954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87503"/>
        <c:crosses val="autoZero"/>
        <c:auto val="1"/>
        <c:lblAlgn val="ctr"/>
        <c:lblOffset val="100"/>
        <c:noMultiLvlLbl val="0"/>
      </c:catAx>
      <c:valAx>
        <c:axId val="1698987503"/>
        <c:scaling>
          <c:orientation val="minMax"/>
          <c:max val="1.7500000000000002"/>
          <c:min val="-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4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scale efficiency change per sector,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'LHM-SEC'!$A$45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'LHM-SEC'!$B$44:$U$44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'LHM-SEC'!$B$45:$U$45</c:f>
              <c:numCache>
                <c:formatCode>0.0000</c:formatCode>
                <c:ptCount val="20"/>
                <c:pt idx="0">
                  <c:v>0.47510000000000002</c:v>
                </c:pt>
                <c:pt idx="1">
                  <c:v>0.48280000000000001</c:v>
                </c:pt>
                <c:pt idx="2">
                  <c:v>0.67830000000000001</c:v>
                </c:pt>
                <c:pt idx="3">
                  <c:v>1.3166</c:v>
                </c:pt>
                <c:pt idx="4">
                  <c:v>1.5243</c:v>
                </c:pt>
                <c:pt idx="5">
                  <c:v>1.7656000000000001</c:v>
                </c:pt>
                <c:pt idx="6">
                  <c:v>2.1456</c:v>
                </c:pt>
                <c:pt idx="7">
                  <c:v>2.3837999999999999</c:v>
                </c:pt>
                <c:pt idx="8">
                  <c:v>2.7740999999999998</c:v>
                </c:pt>
                <c:pt idx="9">
                  <c:v>3.0800999999999998</c:v>
                </c:pt>
                <c:pt idx="10">
                  <c:v>3.4726999999999997</c:v>
                </c:pt>
                <c:pt idx="11">
                  <c:v>3.7090999999999998</c:v>
                </c:pt>
                <c:pt idx="12">
                  <c:v>3.9037999999999999</c:v>
                </c:pt>
                <c:pt idx="13">
                  <c:v>4.2633000000000001</c:v>
                </c:pt>
                <c:pt idx="14">
                  <c:v>4.3704000000000001</c:v>
                </c:pt>
                <c:pt idx="15">
                  <c:v>4.3798000000000004</c:v>
                </c:pt>
                <c:pt idx="16">
                  <c:v>4.4831000000000003</c:v>
                </c:pt>
                <c:pt idx="17">
                  <c:v>4.7139000000000006</c:v>
                </c:pt>
                <c:pt idx="18">
                  <c:v>4.8012000000000006</c:v>
                </c:pt>
                <c:pt idx="19">
                  <c:v>4.8516000000000004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1-5E4C-82D3-E5BAE89D76DC}"/>
            </c:ext>
          </c:extLst>
        </c:ser>
        <c:ser>
          <c:idx val="1"/>
          <c:order val="1"/>
          <c:tx>
            <c:strRef>
              <c:f>'LHM-SEC'!$A$46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'LHM-SEC'!$B$44:$U$44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'LHM-SEC'!$B$46:$U$46</c:f>
              <c:numCache>
                <c:formatCode>0.0000</c:formatCode>
                <c:ptCount val="20"/>
                <c:pt idx="0">
                  <c:v>0.43109999999999998</c:v>
                </c:pt>
                <c:pt idx="1">
                  <c:v>0.29730000000000001</c:v>
                </c:pt>
                <c:pt idx="2">
                  <c:v>0.81940000000000002</c:v>
                </c:pt>
                <c:pt idx="3">
                  <c:v>1.7579</c:v>
                </c:pt>
                <c:pt idx="4">
                  <c:v>1.6040000000000001</c:v>
                </c:pt>
                <c:pt idx="5">
                  <c:v>2.0398000000000001</c:v>
                </c:pt>
                <c:pt idx="6">
                  <c:v>2.2755999999999998</c:v>
                </c:pt>
                <c:pt idx="7">
                  <c:v>2.6058999999999997</c:v>
                </c:pt>
                <c:pt idx="8">
                  <c:v>2.9467999999999996</c:v>
                </c:pt>
                <c:pt idx="9">
                  <c:v>3.3118999999999996</c:v>
                </c:pt>
                <c:pt idx="10">
                  <c:v>3.9621999999999997</c:v>
                </c:pt>
                <c:pt idx="11">
                  <c:v>4.7342999999999993</c:v>
                </c:pt>
                <c:pt idx="12">
                  <c:v>5.0265999999999993</c:v>
                </c:pt>
                <c:pt idx="13">
                  <c:v>5.145999999999999</c:v>
                </c:pt>
                <c:pt idx="14">
                  <c:v>5.4526999999999992</c:v>
                </c:pt>
                <c:pt idx="15">
                  <c:v>5.789699999999999</c:v>
                </c:pt>
                <c:pt idx="16">
                  <c:v>5.960799999999999</c:v>
                </c:pt>
                <c:pt idx="17">
                  <c:v>6.2345999999999986</c:v>
                </c:pt>
                <c:pt idx="18">
                  <c:v>6.4902999999999986</c:v>
                </c:pt>
                <c:pt idx="19">
                  <c:v>5.6025999999999989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1-5E4C-82D3-E5BAE89D76DC}"/>
            </c:ext>
          </c:extLst>
        </c:ser>
        <c:ser>
          <c:idx val="2"/>
          <c:order val="2"/>
          <c:tx>
            <c:strRef>
              <c:f>'LHM-SEC'!$A$47</c:f>
              <c:strCache>
                <c:ptCount val="1"/>
                <c:pt idx="0">
                  <c:v>Consumer goods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'LHM-SEC'!$B$44:$U$44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'LHM-SEC'!$B$47:$U$47</c:f>
              <c:numCache>
                <c:formatCode>0.0000</c:formatCode>
                <c:ptCount val="20"/>
                <c:pt idx="0">
                  <c:v>1.0459000000000001</c:v>
                </c:pt>
                <c:pt idx="1">
                  <c:v>0.99650000000000005</c:v>
                </c:pt>
                <c:pt idx="2">
                  <c:v>1.5561</c:v>
                </c:pt>
                <c:pt idx="3">
                  <c:v>1.6271</c:v>
                </c:pt>
                <c:pt idx="4">
                  <c:v>1.9736</c:v>
                </c:pt>
                <c:pt idx="5">
                  <c:v>2.0143</c:v>
                </c:pt>
                <c:pt idx="6">
                  <c:v>2.3174000000000001</c:v>
                </c:pt>
                <c:pt idx="7">
                  <c:v>2.8306</c:v>
                </c:pt>
                <c:pt idx="8">
                  <c:v>2.9108999999999998</c:v>
                </c:pt>
                <c:pt idx="9">
                  <c:v>3.0322</c:v>
                </c:pt>
                <c:pt idx="10">
                  <c:v>2.7728999999999999</c:v>
                </c:pt>
                <c:pt idx="11">
                  <c:v>2.9302999999999999</c:v>
                </c:pt>
                <c:pt idx="12">
                  <c:v>3.6292</c:v>
                </c:pt>
                <c:pt idx="13">
                  <c:v>5.2348999999999997</c:v>
                </c:pt>
                <c:pt idx="14">
                  <c:v>5.6675999999999993</c:v>
                </c:pt>
                <c:pt idx="15">
                  <c:v>5.4677999999999995</c:v>
                </c:pt>
                <c:pt idx="16">
                  <c:v>4.766</c:v>
                </c:pt>
                <c:pt idx="17">
                  <c:v>5.3307000000000002</c:v>
                </c:pt>
                <c:pt idx="18">
                  <c:v>5.2552000000000003</c:v>
                </c:pt>
                <c:pt idx="19">
                  <c:v>5.3208000000000002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1-5E4C-82D3-E5BAE89D76DC}"/>
            </c:ext>
          </c:extLst>
        </c:ser>
        <c:ser>
          <c:idx val="3"/>
          <c:order val="3"/>
          <c:tx>
            <c:strRef>
              <c:f>'LHM-SEC'!$A$48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'LHM-SEC'!$B$44:$U$44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'LHM-SEC'!$B$48:$U$48</c:f>
              <c:numCache>
                <c:formatCode>0.0000</c:formatCode>
                <c:ptCount val="20"/>
                <c:pt idx="0">
                  <c:v>0.28870000000000001</c:v>
                </c:pt>
                <c:pt idx="1">
                  <c:v>0.61199999999999999</c:v>
                </c:pt>
                <c:pt idx="2">
                  <c:v>1.0327999999999999</c:v>
                </c:pt>
                <c:pt idx="3">
                  <c:v>1.353</c:v>
                </c:pt>
                <c:pt idx="4">
                  <c:v>1.5864</c:v>
                </c:pt>
                <c:pt idx="5">
                  <c:v>1.9067000000000001</c:v>
                </c:pt>
                <c:pt idx="6">
                  <c:v>2.2661000000000002</c:v>
                </c:pt>
                <c:pt idx="7">
                  <c:v>2.7546000000000004</c:v>
                </c:pt>
                <c:pt idx="8">
                  <c:v>3.1129000000000002</c:v>
                </c:pt>
                <c:pt idx="9">
                  <c:v>3.4699</c:v>
                </c:pt>
                <c:pt idx="10">
                  <c:v>3.4908000000000001</c:v>
                </c:pt>
                <c:pt idx="11">
                  <c:v>4.2342000000000004</c:v>
                </c:pt>
                <c:pt idx="12">
                  <c:v>4.6890000000000001</c:v>
                </c:pt>
                <c:pt idx="13">
                  <c:v>4.9232000000000005</c:v>
                </c:pt>
                <c:pt idx="14">
                  <c:v>4.6486000000000001</c:v>
                </c:pt>
                <c:pt idx="15">
                  <c:v>4.7435999999999998</c:v>
                </c:pt>
                <c:pt idx="16">
                  <c:v>4.9176000000000002</c:v>
                </c:pt>
                <c:pt idx="17">
                  <c:v>5.0388999999999999</c:v>
                </c:pt>
                <c:pt idx="18">
                  <c:v>5.2244000000000002</c:v>
                </c:pt>
                <c:pt idx="19">
                  <c:v>5.0129000000000001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A1-5E4C-82D3-E5BAE89D76DC}"/>
            </c:ext>
          </c:extLst>
        </c:ser>
        <c:ser>
          <c:idx val="4"/>
          <c:order val="4"/>
          <c:tx>
            <c:strRef>
              <c:f>'LHM-SEC'!$A$49</c:f>
              <c:strCache>
                <c:ptCount val="1"/>
                <c:pt idx="0">
                  <c:v>Machinery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'LHM-SEC'!$B$44:$U$44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'LHM-SEC'!$B$49:$U$49</c:f>
              <c:numCache>
                <c:formatCode>0.0000</c:formatCode>
                <c:ptCount val="20"/>
                <c:pt idx="0">
                  <c:v>-2.2000000000000001E-3</c:v>
                </c:pt>
                <c:pt idx="1">
                  <c:v>-0.23450000000000001</c:v>
                </c:pt>
                <c:pt idx="2">
                  <c:v>0.16719999999999999</c:v>
                </c:pt>
                <c:pt idx="3">
                  <c:v>0.66910000000000003</c:v>
                </c:pt>
                <c:pt idx="4">
                  <c:v>4.390000000000005E-2</c:v>
                </c:pt>
                <c:pt idx="5">
                  <c:v>0.49660000000000004</c:v>
                </c:pt>
                <c:pt idx="6">
                  <c:v>1.3492000000000002</c:v>
                </c:pt>
                <c:pt idx="7">
                  <c:v>1.6098000000000001</c:v>
                </c:pt>
                <c:pt idx="8">
                  <c:v>2.0281000000000002</c:v>
                </c:pt>
                <c:pt idx="9">
                  <c:v>2.5077000000000003</c:v>
                </c:pt>
                <c:pt idx="10">
                  <c:v>2.7685000000000004</c:v>
                </c:pt>
                <c:pt idx="11">
                  <c:v>3.1251000000000002</c:v>
                </c:pt>
                <c:pt idx="12">
                  <c:v>3.0435000000000003</c:v>
                </c:pt>
                <c:pt idx="13">
                  <c:v>3.5826000000000002</c:v>
                </c:pt>
                <c:pt idx="14">
                  <c:v>3.5391000000000004</c:v>
                </c:pt>
                <c:pt idx="15">
                  <c:v>3.5997000000000003</c:v>
                </c:pt>
                <c:pt idx="16">
                  <c:v>3.3268000000000004</c:v>
                </c:pt>
                <c:pt idx="17">
                  <c:v>3.7473000000000005</c:v>
                </c:pt>
                <c:pt idx="18">
                  <c:v>4.1458000000000004</c:v>
                </c:pt>
                <c:pt idx="19">
                  <c:v>3.6140000000000003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A1-5E4C-82D3-E5BAE89D76DC}"/>
            </c:ext>
          </c:extLst>
        </c:ser>
        <c:ser>
          <c:idx val="5"/>
          <c:order val="5"/>
          <c:tx>
            <c:strRef>
              <c:f>'LHM-SEC'!$A$50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'LHM-SEC'!$B$44:$U$44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'LHM-SEC'!$B$50:$U$50</c:f>
              <c:numCache>
                <c:formatCode>0.0000</c:formatCode>
                <c:ptCount val="20"/>
                <c:pt idx="0">
                  <c:v>0.17610000000000001</c:v>
                </c:pt>
                <c:pt idx="1">
                  <c:v>2.2000000000000075E-3</c:v>
                </c:pt>
                <c:pt idx="2">
                  <c:v>0.75869999999999993</c:v>
                </c:pt>
                <c:pt idx="3">
                  <c:v>0.9355</c:v>
                </c:pt>
                <c:pt idx="4">
                  <c:v>1.2095</c:v>
                </c:pt>
                <c:pt idx="5">
                  <c:v>1.2063999999999999</c:v>
                </c:pt>
                <c:pt idx="6">
                  <c:v>1.7599</c:v>
                </c:pt>
                <c:pt idx="7">
                  <c:v>2.3883999999999999</c:v>
                </c:pt>
                <c:pt idx="8">
                  <c:v>2.8171999999999997</c:v>
                </c:pt>
                <c:pt idx="9">
                  <c:v>2.9443999999999999</c:v>
                </c:pt>
                <c:pt idx="10">
                  <c:v>3.5735000000000001</c:v>
                </c:pt>
                <c:pt idx="11">
                  <c:v>3.8478000000000003</c:v>
                </c:pt>
                <c:pt idx="12">
                  <c:v>4.1282000000000005</c:v>
                </c:pt>
                <c:pt idx="13">
                  <c:v>4.1182000000000007</c:v>
                </c:pt>
                <c:pt idx="14">
                  <c:v>4.569300000000001</c:v>
                </c:pt>
                <c:pt idx="15">
                  <c:v>4.4716000000000014</c:v>
                </c:pt>
                <c:pt idx="16">
                  <c:v>4.9720000000000013</c:v>
                </c:pt>
                <c:pt idx="17">
                  <c:v>5.0268000000000015</c:v>
                </c:pt>
                <c:pt idx="18">
                  <c:v>5.1857000000000015</c:v>
                </c:pt>
                <c:pt idx="19">
                  <c:v>5.0539000000000014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A1-5E4C-82D3-E5BAE89D76DC}"/>
            </c:ext>
          </c:extLst>
        </c:ser>
        <c:ser>
          <c:idx val="6"/>
          <c:order val="6"/>
          <c:tx>
            <c:strRef>
              <c:f>'LHM-SEC'!$A$51</c:f>
              <c:strCache>
                <c:ptCount val="1"/>
                <c:pt idx="0">
                  <c:v>Textiles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'LHM-SEC'!$B$44:$U$44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'LHM-SEC'!$B$51:$U$51</c:f>
              <c:numCache>
                <c:formatCode>0.0000</c:formatCode>
                <c:ptCount val="20"/>
                <c:pt idx="0">
                  <c:v>-0.2666</c:v>
                </c:pt>
                <c:pt idx="1">
                  <c:v>-9.0499999999999997E-2</c:v>
                </c:pt>
                <c:pt idx="2">
                  <c:v>0.17929999999999999</c:v>
                </c:pt>
                <c:pt idx="3">
                  <c:v>0.17599999999999999</c:v>
                </c:pt>
                <c:pt idx="4">
                  <c:v>0.39559999999999995</c:v>
                </c:pt>
                <c:pt idx="5">
                  <c:v>0.90589999999999993</c:v>
                </c:pt>
                <c:pt idx="6">
                  <c:v>1.2641</c:v>
                </c:pt>
                <c:pt idx="7">
                  <c:v>1.8391999999999999</c:v>
                </c:pt>
                <c:pt idx="8">
                  <c:v>1.8269</c:v>
                </c:pt>
                <c:pt idx="9">
                  <c:v>2.2692999999999999</c:v>
                </c:pt>
                <c:pt idx="10">
                  <c:v>2.5194999999999999</c:v>
                </c:pt>
                <c:pt idx="11">
                  <c:v>3.09</c:v>
                </c:pt>
                <c:pt idx="12">
                  <c:v>3.3534999999999999</c:v>
                </c:pt>
                <c:pt idx="13">
                  <c:v>4.1261000000000001</c:v>
                </c:pt>
                <c:pt idx="14">
                  <c:v>4.3519000000000005</c:v>
                </c:pt>
                <c:pt idx="15">
                  <c:v>4.53</c:v>
                </c:pt>
                <c:pt idx="16">
                  <c:v>4.6286000000000005</c:v>
                </c:pt>
                <c:pt idx="17">
                  <c:v>4.7297000000000002</c:v>
                </c:pt>
                <c:pt idx="18">
                  <c:v>4.8978000000000002</c:v>
                </c:pt>
                <c:pt idx="19">
                  <c:v>4.6603000000000003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A1-5E4C-82D3-E5BAE89D76DC}"/>
            </c:ext>
          </c:extLst>
        </c:ser>
        <c:ser>
          <c:idx val="7"/>
          <c:order val="7"/>
          <c:tx>
            <c:strRef>
              <c:f>'LHM-SEC'!$A$52</c:f>
              <c:strCache>
                <c:ptCount val="1"/>
                <c:pt idx="0">
                  <c:v>Transport equipment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'LHM-SEC'!$B$44:$U$44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'LHM-SEC'!$B$52:$U$52</c:f>
              <c:numCache>
                <c:formatCode>0.0000</c:formatCode>
                <c:ptCount val="20"/>
                <c:pt idx="0">
                  <c:v>2.5100000000000001E-2</c:v>
                </c:pt>
                <c:pt idx="1">
                  <c:v>0.2472</c:v>
                </c:pt>
                <c:pt idx="2">
                  <c:v>0.43830000000000002</c:v>
                </c:pt>
                <c:pt idx="3">
                  <c:v>0.34660000000000002</c:v>
                </c:pt>
                <c:pt idx="4">
                  <c:v>0.52670000000000006</c:v>
                </c:pt>
                <c:pt idx="5">
                  <c:v>0.90290000000000004</c:v>
                </c:pt>
                <c:pt idx="6">
                  <c:v>1.3948</c:v>
                </c:pt>
                <c:pt idx="7">
                  <c:v>1.7247000000000001</c:v>
                </c:pt>
                <c:pt idx="8">
                  <c:v>2.0645000000000002</c:v>
                </c:pt>
                <c:pt idx="9">
                  <c:v>2.7870000000000004</c:v>
                </c:pt>
                <c:pt idx="10">
                  <c:v>2.8223000000000003</c:v>
                </c:pt>
                <c:pt idx="11">
                  <c:v>2.7886000000000002</c:v>
                </c:pt>
                <c:pt idx="12">
                  <c:v>3.3460000000000001</c:v>
                </c:pt>
                <c:pt idx="13">
                  <c:v>3.7881</c:v>
                </c:pt>
                <c:pt idx="14">
                  <c:v>4.0858999999999996</c:v>
                </c:pt>
                <c:pt idx="15">
                  <c:v>5.1194999999999995</c:v>
                </c:pt>
                <c:pt idx="16">
                  <c:v>5.3011999999999997</c:v>
                </c:pt>
                <c:pt idx="17">
                  <c:v>5.7749999999999995</c:v>
                </c:pt>
                <c:pt idx="18">
                  <c:v>6.0152999999999999</c:v>
                </c:pt>
                <c:pt idx="19">
                  <c:v>5.5911999999999997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A1-5E4C-82D3-E5BAE89D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14047"/>
        <c:axId val="463465327"/>
      </c:lineChart>
      <c:catAx>
        <c:axId val="46311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5327"/>
        <c:crosses val="autoZero"/>
        <c:auto val="1"/>
        <c:lblAlgn val="ctr"/>
        <c:lblOffset val="100"/>
        <c:noMultiLvlLbl val="0"/>
      </c:catAx>
      <c:valAx>
        <c:axId val="4634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1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scale efficiency change per sector,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'LHM-SEC'!$X$2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'LHM-SEC'!$Y$1:$AR$1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'LHM-SEC'!$Y$2:$AR$2</c:f>
              <c:numCache>
                <c:formatCode>0.00</c:formatCode>
                <c:ptCount val="20"/>
                <c:pt idx="0">
                  <c:v>0.47510000000000002</c:v>
                </c:pt>
                <c:pt idx="1">
                  <c:v>7.7000000000000002E-3</c:v>
                </c:pt>
                <c:pt idx="2">
                  <c:v>0.19550000000000001</c:v>
                </c:pt>
                <c:pt idx="3">
                  <c:v>0.63829999999999998</c:v>
                </c:pt>
                <c:pt idx="4">
                  <c:v>0.2077</c:v>
                </c:pt>
                <c:pt idx="5">
                  <c:v>0.24129999999999999</c:v>
                </c:pt>
                <c:pt idx="6">
                  <c:v>0.38</c:v>
                </c:pt>
                <c:pt idx="7">
                  <c:v>0.2382</c:v>
                </c:pt>
                <c:pt idx="8">
                  <c:v>0.39029999999999998</c:v>
                </c:pt>
                <c:pt idx="9">
                  <c:v>0.30599999999999999</c:v>
                </c:pt>
                <c:pt idx="10">
                  <c:v>0.3926</c:v>
                </c:pt>
                <c:pt idx="11">
                  <c:v>0.2364</c:v>
                </c:pt>
                <c:pt idx="12">
                  <c:v>0.19470000000000001</c:v>
                </c:pt>
                <c:pt idx="13">
                  <c:v>0.35949999999999999</c:v>
                </c:pt>
                <c:pt idx="14">
                  <c:v>0.1071</c:v>
                </c:pt>
                <c:pt idx="15">
                  <c:v>9.4000000000000004E-3</c:v>
                </c:pt>
                <c:pt idx="16">
                  <c:v>0.1033</c:v>
                </c:pt>
                <c:pt idx="17">
                  <c:v>0.23080000000000001</c:v>
                </c:pt>
                <c:pt idx="18">
                  <c:v>8.7300000000000003E-2</c:v>
                </c:pt>
                <c:pt idx="19">
                  <c:v>5.04E-2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B-AD4F-AFF4-73579C2F16ED}"/>
            </c:ext>
          </c:extLst>
        </c:ser>
        <c:ser>
          <c:idx val="1"/>
          <c:order val="1"/>
          <c:tx>
            <c:strRef>
              <c:f>'LHM-SEC'!$X$3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'LHM-SEC'!$Y$1:$AR$1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'LHM-SEC'!$Y$3:$AR$3</c:f>
              <c:numCache>
                <c:formatCode>0.00</c:formatCode>
                <c:ptCount val="20"/>
                <c:pt idx="0">
                  <c:v>0.43109999999999998</c:v>
                </c:pt>
                <c:pt idx="1">
                  <c:v>-0.1338</c:v>
                </c:pt>
                <c:pt idx="2">
                  <c:v>0.52210000000000001</c:v>
                </c:pt>
                <c:pt idx="3">
                  <c:v>0.9385</c:v>
                </c:pt>
                <c:pt idx="4">
                  <c:v>-0.15390000000000001</c:v>
                </c:pt>
                <c:pt idx="5">
                  <c:v>0.43580000000000002</c:v>
                </c:pt>
                <c:pt idx="6">
                  <c:v>0.23580000000000001</c:v>
                </c:pt>
                <c:pt idx="7">
                  <c:v>0.33029999999999998</c:v>
                </c:pt>
                <c:pt idx="8">
                  <c:v>0.34089999999999998</c:v>
                </c:pt>
                <c:pt idx="9">
                  <c:v>0.36509999999999998</c:v>
                </c:pt>
                <c:pt idx="10">
                  <c:v>0.65029999999999999</c:v>
                </c:pt>
                <c:pt idx="11">
                  <c:v>0.77210000000000001</c:v>
                </c:pt>
                <c:pt idx="12">
                  <c:v>0.2923</c:v>
                </c:pt>
                <c:pt idx="13">
                  <c:v>0.11940000000000001</c:v>
                </c:pt>
                <c:pt idx="14">
                  <c:v>0.30669999999999997</c:v>
                </c:pt>
                <c:pt idx="15">
                  <c:v>0.33700000000000002</c:v>
                </c:pt>
                <c:pt idx="16">
                  <c:v>0.1711</c:v>
                </c:pt>
                <c:pt idx="17">
                  <c:v>0.27379999999999999</c:v>
                </c:pt>
                <c:pt idx="18">
                  <c:v>0.25569999999999998</c:v>
                </c:pt>
                <c:pt idx="19">
                  <c:v>-0.88770000000000004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B-AD4F-AFF4-73579C2F16ED}"/>
            </c:ext>
          </c:extLst>
        </c:ser>
        <c:ser>
          <c:idx val="2"/>
          <c:order val="2"/>
          <c:tx>
            <c:strRef>
              <c:f>'LHM-SEC'!$X$4</c:f>
              <c:strCache>
                <c:ptCount val="1"/>
                <c:pt idx="0">
                  <c:v>Consumer goods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'LHM-SEC'!$Y$1:$AR$1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'LHM-SEC'!$Y$4:$AR$4</c:f>
              <c:numCache>
                <c:formatCode>0.00</c:formatCode>
                <c:ptCount val="20"/>
                <c:pt idx="0">
                  <c:v>1.0459000000000001</c:v>
                </c:pt>
                <c:pt idx="1">
                  <c:v>-4.9399999999999999E-2</c:v>
                </c:pt>
                <c:pt idx="2">
                  <c:v>0.55959999999999999</c:v>
                </c:pt>
                <c:pt idx="3">
                  <c:v>7.0999999999999994E-2</c:v>
                </c:pt>
                <c:pt idx="4">
                  <c:v>0.34649999999999997</c:v>
                </c:pt>
                <c:pt idx="5">
                  <c:v>4.07E-2</c:v>
                </c:pt>
                <c:pt idx="6">
                  <c:v>0.30309999999999998</c:v>
                </c:pt>
                <c:pt idx="7">
                  <c:v>0.51319999999999999</c:v>
                </c:pt>
                <c:pt idx="8">
                  <c:v>8.0299999999999996E-2</c:v>
                </c:pt>
                <c:pt idx="9">
                  <c:v>0.12130000000000001</c:v>
                </c:pt>
                <c:pt idx="10">
                  <c:v>-0.25929999999999997</c:v>
                </c:pt>
                <c:pt idx="11">
                  <c:v>0.15740000000000001</c:v>
                </c:pt>
                <c:pt idx="12">
                  <c:v>0.69889999999999997</c:v>
                </c:pt>
                <c:pt idx="13">
                  <c:v>1.6056999999999999</c:v>
                </c:pt>
                <c:pt idx="14">
                  <c:v>0.43269999999999997</c:v>
                </c:pt>
                <c:pt idx="15">
                  <c:v>-0.19980000000000001</c:v>
                </c:pt>
                <c:pt idx="16">
                  <c:v>-0.70179999999999998</c:v>
                </c:pt>
                <c:pt idx="17">
                  <c:v>0.56469999999999998</c:v>
                </c:pt>
                <c:pt idx="18">
                  <c:v>-7.5499999999999998E-2</c:v>
                </c:pt>
                <c:pt idx="19">
                  <c:v>6.5600000000000006E-2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B-AD4F-AFF4-73579C2F16ED}"/>
            </c:ext>
          </c:extLst>
        </c:ser>
        <c:ser>
          <c:idx val="3"/>
          <c:order val="3"/>
          <c:tx>
            <c:strRef>
              <c:f>'LHM-SEC'!$X$5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'LHM-SEC'!$Y$1:$AR$1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'LHM-SEC'!$Y$5:$AR$5</c:f>
              <c:numCache>
                <c:formatCode>0.00</c:formatCode>
                <c:ptCount val="20"/>
                <c:pt idx="0">
                  <c:v>0.28870000000000001</c:v>
                </c:pt>
                <c:pt idx="1">
                  <c:v>0.32329999999999998</c:v>
                </c:pt>
                <c:pt idx="2">
                  <c:v>0.42080000000000001</c:v>
                </c:pt>
                <c:pt idx="3">
                  <c:v>0.32019999999999998</c:v>
                </c:pt>
                <c:pt idx="4">
                  <c:v>0.2334</c:v>
                </c:pt>
                <c:pt idx="5">
                  <c:v>0.32029999999999997</c:v>
                </c:pt>
                <c:pt idx="6">
                  <c:v>0.3594</c:v>
                </c:pt>
                <c:pt idx="7">
                  <c:v>0.48849999999999999</c:v>
                </c:pt>
                <c:pt idx="8">
                  <c:v>0.35830000000000001</c:v>
                </c:pt>
                <c:pt idx="9">
                  <c:v>0.35699999999999998</c:v>
                </c:pt>
                <c:pt idx="10">
                  <c:v>2.0899999999999998E-2</c:v>
                </c:pt>
                <c:pt idx="11">
                  <c:v>0.74339999999999995</c:v>
                </c:pt>
                <c:pt idx="12">
                  <c:v>0.45479999999999998</c:v>
                </c:pt>
                <c:pt idx="13">
                  <c:v>0.23419999999999999</c:v>
                </c:pt>
                <c:pt idx="14">
                  <c:v>-0.27460000000000001</c:v>
                </c:pt>
                <c:pt idx="15">
                  <c:v>9.5000000000000001E-2</c:v>
                </c:pt>
                <c:pt idx="16">
                  <c:v>0.17399999999999999</c:v>
                </c:pt>
                <c:pt idx="17">
                  <c:v>0.12130000000000001</c:v>
                </c:pt>
                <c:pt idx="18">
                  <c:v>0.1855</c:v>
                </c:pt>
                <c:pt idx="19">
                  <c:v>-0.21149999999999999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B-AD4F-AFF4-73579C2F16ED}"/>
            </c:ext>
          </c:extLst>
        </c:ser>
        <c:ser>
          <c:idx val="4"/>
          <c:order val="4"/>
          <c:tx>
            <c:strRef>
              <c:f>'LHM-SEC'!$X$6</c:f>
              <c:strCache>
                <c:ptCount val="1"/>
                <c:pt idx="0">
                  <c:v>Machinery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'LHM-SEC'!$Y$1:$AR$1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'LHM-SEC'!$Y$6:$AR$6</c:f>
              <c:numCache>
                <c:formatCode>0.00</c:formatCode>
                <c:ptCount val="20"/>
                <c:pt idx="0">
                  <c:v>-2.2000000000000001E-3</c:v>
                </c:pt>
                <c:pt idx="1">
                  <c:v>-0.23230000000000001</c:v>
                </c:pt>
                <c:pt idx="2">
                  <c:v>0.4017</c:v>
                </c:pt>
                <c:pt idx="3">
                  <c:v>0.50190000000000001</c:v>
                </c:pt>
                <c:pt idx="4">
                  <c:v>-0.62519999999999998</c:v>
                </c:pt>
                <c:pt idx="5">
                  <c:v>0.45269999999999999</c:v>
                </c:pt>
                <c:pt idx="6">
                  <c:v>0.85260000000000002</c:v>
                </c:pt>
                <c:pt idx="7">
                  <c:v>0.2606</c:v>
                </c:pt>
                <c:pt idx="8">
                  <c:v>0.41830000000000001</c:v>
                </c:pt>
                <c:pt idx="9">
                  <c:v>0.47960000000000003</c:v>
                </c:pt>
                <c:pt idx="10">
                  <c:v>0.26079999999999998</c:v>
                </c:pt>
                <c:pt idx="11">
                  <c:v>0.35659999999999997</c:v>
                </c:pt>
                <c:pt idx="12">
                  <c:v>-8.1600000000000006E-2</c:v>
                </c:pt>
                <c:pt idx="13">
                  <c:v>0.53910000000000002</c:v>
                </c:pt>
                <c:pt idx="14">
                  <c:v>-4.3499999999999997E-2</c:v>
                </c:pt>
                <c:pt idx="15">
                  <c:v>6.0600000000000001E-2</c:v>
                </c:pt>
                <c:pt idx="16">
                  <c:v>-0.27289999999999998</c:v>
                </c:pt>
                <c:pt idx="17">
                  <c:v>0.42049999999999998</c:v>
                </c:pt>
                <c:pt idx="18">
                  <c:v>0.39850000000000002</c:v>
                </c:pt>
                <c:pt idx="19">
                  <c:v>-0.53180000000000005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3B-AD4F-AFF4-73579C2F16ED}"/>
            </c:ext>
          </c:extLst>
        </c:ser>
        <c:ser>
          <c:idx val="5"/>
          <c:order val="5"/>
          <c:tx>
            <c:strRef>
              <c:f>'LHM-SEC'!$X$7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'LHM-SEC'!$Y$1:$AR$1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'LHM-SEC'!$Y$7:$AR$7</c:f>
              <c:numCache>
                <c:formatCode>0.00</c:formatCode>
                <c:ptCount val="20"/>
                <c:pt idx="0">
                  <c:v>0.17610000000000001</c:v>
                </c:pt>
                <c:pt idx="1">
                  <c:v>-0.1739</c:v>
                </c:pt>
                <c:pt idx="2">
                  <c:v>0.75649999999999995</c:v>
                </c:pt>
                <c:pt idx="3">
                  <c:v>0.17680000000000001</c:v>
                </c:pt>
                <c:pt idx="4">
                  <c:v>0.27400000000000002</c:v>
                </c:pt>
                <c:pt idx="5">
                  <c:v>-3.0999999999999999E-3</c:v>
                </c:pt>
                <c:pt idx="6">
                  <c:v>0.55349999999999999</c:v>
                </c:pt>
                <c:pt idx="7">
                  <c:v>0.62849999999999995</c:v>
                </c:pt>
                <c:pt idx="8">
                  <c:v>0.42880000000000001</c:v>
                </c:pt>
                <c:pt idx="9">
                  <c:v>0.12720000000000001</c:v>
                </c:pt>
                <c:pt idx="10">
                  <c:v>0.62909999999999999</c:v>
                </c:pt>
                <c:pt idx="11">
                  <c:v>0.27429999999999999</c:v>
                </c:pt>
                <c:pt idx="12">
                  <c:v>0.28039999999999998</c:v>
                </c:pt>
                <c:pt idx="13">
                  <c:v>-0.01</c:v>
                </c:pt>
                <c:pt idx="14">
                  <c:v>0.4511</c:v>
                </c:pt>
                <c:pt idx="15">
                  <c:v>-9.7699999999999995E-2</c:v>
                </c:pt>
                <c:pt idx="16">
                  <c:v>0.50039999999999996</c:v>
                </c:pt>
                <c:pt idx="17">
                  <c:v>5.4800000000000001E-2</c:v>
                </c:pt>
                <c:pt idx="18">
                  <c:v>0.15890000000000001</c:v>
                </c:pt>
                <c:pt idx="19">
                  <c:v>-0.1318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3B-AD4F-AFF4-73579C2F16ED}"/>
            </c:ext>
          </c:extLst>
        </c:ser>
        <c:ser>
          <c:idx val="6"/>
          <c:order val="6"/>
          <c:tx>
            <c:strRef>
              <c:f>'LHM-SEC'!$X$8</c:f>
              <c:strCache>
                <c:ptCount val="1"/>
                <c:pt idx="0">
                  <c:v>Textiles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'LHM-SEC'!$Y$1:$AR$1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'LHM-SEC'!$Y$8:$AR$8</c:f>
              <c:numCache>
                <c:formatCode>0.00</c:formatCode>
                <c:ptCount val="20"/>
                <c:pt idx="0">
                  <c:v>-0.2666</c:v>
                </c:pt>
                <c:pt idx="1">
                  <c:v>0.17610000000000001</c:v>
                </c:pt>
                <c:pt idx="2">
                  <c:v>0.26979999999999998</c:v>
                </c:pt>
                <c:pt idx="3">
                  <c:v>-3.3E-3</c:v>
                </c:pt>
                <c:pt idx="4">
                  <c:v>0.21959999999999999</c:v>
                </c:pt>
                <c:pt idx="5">
                  <c:v>0.51029999999999998</c:v>
                </c:pt>
                <c:pt idx="6">
                  <c:v>0.35820000000000002</c:v>
                </c:pt>
                <c:pt idx="7">
                  <c:v>0.57509999999999994</c:v>
                </c:pt>
                <c:pt idx="8">
                  <c:v>-1.23E-2</c:v>
                </c:pt>
                <c:pt idx="9">
                  <c:v>0.44240000000000002</c:v>
                </c:pt>
                <c:pt idx="10">
                  <c:v>0.25019999999999998</c:v>
                </c:pt>
                <c:pt idx="11">
                  <c:v>0.57050000000000001</c:v>
                </c:pt>
                <c:pt idx="12">
                  <c:v>0.26350000000000001</c:v>
                </c:pt>
                <c:pt idx="13">
                  <c:v>0.77259999999999995</c:v>
                </c:pt>
                <c:pt idx="14">
                  <c:v>0.2258</c:v>
                </c:pt>
                <c:pt idx="15">
                  <c:v>0.17810000000000001</c:v>
                </c:pt>
                <c:pt idx="16">
                  <c:v>9.8599999999999993E-2</c:v>
                </c:pt>
                <c:pt idx="17">
                  <c:v>0.1011</c:v>
                </c:pt>
                <c:pt idx="18">
                  <c:v>0.1681</c:v>
                </c:pt>
                <c:pt idx="19">
                  <c:v>-0.23749999999999999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3B-AD4F-AFF4-73579C2F16ED}"/>
            </c:ext>
          </c:extLst>
        </c:ser>
        <c:ser>
          <c:idx val="7"/>
          <c:order val="7"/>
          <c:tx>
            <c:strRef>
              <c:f>'LHM-SEC'!$X$9</c:f>
              <c:strCache>
                <c:ptCount val="1"/>
                <c:pt idx="0">
                  <c:v>Transport equipment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'LHM-SEC'!$Y$1:$AR$1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'LHM-SEC'!$Y$9:$AR$9</c:f>
              <c:numCache>
                <c:formatCode>0.00</c:formatCode>
                <c:ptCount val="20"/>
                <c:pt idx="0">
                  <c:v>2.5100000000000001E-2</c:v>
                </c:pt>
                <c:pt idx="1">
                  <c:v>0.22209999999999999</c:v>
                </c:pt>
                <c:pt idx="2">
                  <c:v>0.19109999999999999</c:v>
                </c:pt>
                <c:pt idx="3">
                  <c:v>-9.1700000000000004E-2</c:v>
                </c:pt>
                <c:pt idx="4">
                  <c:v>0.18010000000000001</c:v>
                </c:pt>
                <c:pt idx="5">
                  <c:v>0.37619999999999998</c:v>
                </c:pt>
                <c:pt idx="6">
                  <c:v>0.4919</c:v>
                </c:pt>
                <c:pt idx="7">
                  <c:v>0.32990000000000003</c:v>
                </c:pt>
                <c:pt idx="8">
                  <c:v>0.33979999999999999</c:v>
                </c:pt>
                <c:pt idx="9">
                  <c:v>0.72250000000000003</c:v>
                </c:pt>
                <c:pt idx="10">
                  <c:v>3.5299999999999998E-2</c:v>
                </c:pt>
                <c:pt idx="11">
                  <c:v>-3.3700000000000001E-2</c:v>
                </c:pt>
                <c:pt idx="12">
                  <c:v>0.55740000000000001</c:v>
                </c:pt>
                <c:pt idx="13">
                  <c:v>0.44209999999999999</c:v>
                </c:pt>
                <c:pt idx="14">
                  <c:v>0.29780000000000001</c:v>
                </c:pt>
                <c:pt idx="15">
                  <c:v>1.0336000000000001</c:v>
                </c:pt>
                <c:pt idx="16">
                  <c:v>0.1817</c:v>
                </c:pt>
                <c:pt idx="17">
                  <c:v>0.4738</c:v>
                </c:pt>
                <c:pt idx="18">
                  <c:v>0.24030000000000001</c:v>
                </c:pt>
                <c:pt idx="19">
                  <c:v>-0.42409999999999998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3B-AD4F-AFF4-73579C2F1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10783"/>
        <c:axId val="444211311"/>
      </c:lineChart>
      <c:catAx>
        <c:axId val="45591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1311"/>
        <c:crosses val="autoZero"/>
        <c:auto val="1"/>
        <c:lblAlgn val="ctr"/>
        <c:lblOffset val="100"/>
        <c:noMultiLvlLbl val="0"/>
      </c:catAx>
      <c:valAx>
        <c:axId val="4442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1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Malmquist</a:t>
            </a:r>
            <a:r>
              <a:rPr lang="en-GB" baseline="0"/>
              <a:t> Index</a:t>
            </a:r>
            <a:r>
              <a:rPr lang="en-GB"/>
              <a:t> (Total factor</a:t>
            </a:r>
            <a:r>
              <a:rPr lang="en-GB" baseline="0"/>
              <a:t> p</a:t>
            </a:r>
            <a:r>
              <a:rPr lang="en-GB"/>
              <a:t>roductivity)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'MI-TFP'!$A$2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'MI-TFP'!$B$1:$U$1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'MI-TFP'!$B$2:$U$2</c:f>
              <c:numCache>
                <c:formatCode>0.00</c:formatCode>
                <c:ptCount val="20"/>
                <c:pt idx="0">
                  <c:v>-6.0710095279904785E-2</c:v>
                </c:pt>
                <c:pt idx="1">
                  <c:v>-1.925149476315291E-2</c:v>
                </c:pt>
                <c:pt idx="2">
                  <c:v>5.6604715465067956E-2</c:v>
                </c:pt>
                <c:pt idx="3">
                  <c:v>-4.4580859003116369E-2</c:v>
                </c:pt>
                <c:pt idx="4">
                  <c:v>0.12674444277200481</c:v>
                </c:pt>
                <c:pt idx="5">
                  <c:v>4.9543051943264915E-2</c:v>
                </c:pt>
                <c:pt idx="6">
                  <c:v>-2.575172707983242E-3</c:v>
                </c:pt>
                <c:pt idx="7">
                  <c:v>3.3130776462872547E-2</c:v>
                </c:pt>
                <c:pt idx="8">
                  <c:v>-4.6234778201702964E-2</c:v>
                </c:pt>
                <c:pt idx="9">
                  <c:v>-0.11531658793367583</c:v>
                </c:pt>
                <c:pt idx="10">
                  <c:v>2.6873532337978068E-2</c:v>
                </c:pt>
                <c:pt idx="11">
                  <c:v>0.13051840246173096</c:v>
                </c:pt>
                <c:pt idx="12">
                  <c:v>4.584580033837149E-2</c:v>
                </c:pt>
                <c:pt idx="13">
                  <c:v>-2.347268272695735E-2</c:v>
                </c:pt>
                <c:pt idx="14">
                  <c:v>-8.8225277996445195E-2</c:v>
                </c:pt>
                <c:pt idx="15">
                  <c:v>-0.11039198156394459</c:v>
                </c:pt>
                <c:pt idx="16">
                  <c:v>2.3819022556409886E-2</c:v>
                </c:pt>
                <c:pt idx="17">
                  <c:v>7.5444400527668876E-4</c:v>
                </c:pt>
                <c:pt idx="18">
                  <c:v>0.17938021741936971</c:v>
                </c:pt>
                <c:pt idx="19">
                  <c:v>-6.7168243744745948E-2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E-2E40-A833-79EBAA1F9C76}"/>
            </c:ext>
          </c:extLst>
        </c:ser>
        <c:ser>
          <c:idx val="1"/>
          <c:order val="1"/>
          <c:tx>
            <c:strRef>
              <c:f>'MI-TFP'!$A$3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'MI-TFP'!$B$1:$U$1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'MI-TFP'!$B$3:$U$3</c:f>
              <c:numCache>
                <c:formatCode>0.00</c:formatCode>
                <c:ptCount val="20"/>
                <c:pt idx="0">
                  <c:v>-0.11720195724835902</c:v>
                </c:pt>
                <c:pt idx="1">
                  <c:v>0.15873637748988134</c:v>
                </c:pt>
                <c:pt idx="2">
                  <c:v>-0.16366449241062841</c:v>
                </c:pt>
                <c:pt idx="3">
                  <c:v>-0.19248312732563122</c:v>
                </c:pt>
                <c:pt idx="4">
                  <c:v>0.30666904019125929</c:v>
                </c:pt>
                <c:pt idx="5">
                  <c:v>2.3259491739221705E-2</c:v>
                </c:pt>
                <c:pt idx="6">
                  <c:v>0.13464874140378358</c:v>
                </c:pt>
                <c:pt idx="7">
                  <c:v>5.6284692821122029E-2</c:v>
                </c:pt>
                <c:pt idx="8">
                  <c:v>-5.6174856664600203E-2</c:v>
                </c:pt>
                <c:pt idx="9">
                  <c:v>4.23150592655408E-3</c:v>
                </c:pt>
                <c:pt idx="10">
                  <c:v>-0.15434232870495734</c:v>
                </c:pt>
                <c:pt idx="11">
                  <c:v>-0.10992016985665198</c:v>
                </c:pt>
                <c:pt idx="12">
                  <c:v>-1.6848751990250266E-2</c:v>
                </c:pt>
                <c:pt idx="13">
                  <c:v>2.520655205912492E-3</c:v>
                </c:pt>
                <c:pt idx="14">
                  <c:v>-4.4886656049494822E-2</c:v>
                </c:pt>
                <c:pt idx="15">
                  <c:v>-0.12466964452113183</c:v>
                </c:pt>
                <c:pt idx="16">
                  <c:v>-2.0326643438476455E-2</c:v>
                </c:pt>
                <c:pt idx="17">
                  <c:v>-9.9503521631109981E-2</c:v>
                </c:pt>
                <c:pt idx="18">
                  <c:v>3.2031454958894479E-2</c:v>
                </c:pt>
                <c:pt idx="19">
                  <c:v>0.44259885779448283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E-2E40-A833-79EBAA1F9C76}"/>
            </c:ext>
          </c:extLst>
        </c:ser>
        <c:ser>
          <c:idx val="2"/>
          <c:order val="2"/>
          <c:tx>
            <c:strRef>
              <c:f>'MI-TFP'!$A$4</c:f>
              <c:strCache>
                <c:ptCount val="1"/>
                <c:pt idx="0">
                  <c:v>Consumer goods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'MI-TFP'!$B$1:$U$1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'MI-TFP'!$B$4:$U$4</c:f>
              <c:numCache>
                <c:formatCode>0.00</c:formatCode>
                <c:ptCount val="20"/>
                <c:pt idx="0">
                  <c:v>-0.29760798120761711</c:v>
                </c:pt>
                <c:pt idx="1">
                  <c:v>0.10766381711361417</c:v>
                </c:pt>
                <c:pt idx="2">
                  <c:v>-0.19879785285546336</c:v>
                </c:pt>
                <c:pt idx="3">
                  <c:v>4.2187466875041491E-2</c:v>
                </c:pt>
                <c:pt idx="4">
                  <c:v>6.6256374458050216E-2</c:v>
                </c:pt>
                <c:pt idx="5">
                  <c:v>-3.3926293699042542E-3</c:v>
                </c:pt>
                <c:pt idx="6">
                  <c:v>0.13075463153326927</c:v>
                </c:pt>
                <c:pt idx="7">
                  <c:v>-5.5817420956575159E-2</c:v>
                </c:pt>
                <c:pt idx="8">
                  <c:v>3.5098445516235088E-2</c:v>
                </c:pt>
                <c:pt idx="9">
                  <c:v>0.19873990204083736</c:v>
                </c:pt>
                <c:pt idx="10">
                  <c:v>0.39066138065858502</c:v>
                </c:pt>
                <c:pt idx="11">
                  <c:v>0.2671713047392299</c:v>
                </c:pt>
                <c:pt idx="12">
                  <c:v>-8.1806198671394492E-2</c:v>
                </c:pt>
                <c:pt idx="13">
                  <c:v>-0.24439055765288553</c:v>
                </c:pt>
                <c:pt idx="14">
                  <c:v>-4.2253733575475461E-2</c:v>
                </c:pt>
                <c:pt idx="15">
                  <c:v>0.17212639790946782</c:v>
                </c:pt>
                <c:pt idx="16">
                  <c:v>0.45172873968834115</c:v>
                </c:pt>
                <c:pt idx="17">
                  <c:v>-0.18983108308148389</c:v>
                </c:pt>
                <c:pt idx="18">
                  <c:v>0.14458322215744013</c:v>
                </c:pt>
                <c:pt idx="19">
                  <c:v>2.4724558727854395E-2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E-2E40-A833-79EBAA1F9C76}"/>
            </c:ext>
          </c:extLst>
        </c:ser>
        <c:ser>
          <c:idx val="3"/>
          <c:order val="3"/>
          <c:tx>
            <c:strRef>
              <c:f>'MI-TFP'!$A$5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'MI-TFP'!$B$1:$U$1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'MI-TFP'!$B$5:$U$5</c:f>
              <c:numCache>
                <c:formatCode>0.00</c:formatCode>
                <c:ptCount val="20"/>
                <c:pt idx="0">
                  <c:v>-4.7726230635319444E-2</c:v>
                </c:pt>
                <c:pt idx="1">
                  <c:v>-5.6971875009818596E-2</c:v>
                </c:pt>
                <c:pt idx="2">
                  <c:v>-1.0960753113042898E-4</c:v>
                </c:pt>
                <c:pt idx="3">
                  <c:v>-5.9629654431659129E-2</c:v>
                </c:pt>
                <c:pt idx="4">
                  <c:v>9.2380558748105246E-2</c:v>
                </c:pt>
                <c:pt idx="5">
                  <c:v>2.9021917200113823E-3</c:v>
                </c:pt>
                <c:pt idx="6">
                  <c:v>-6.4803466980948299E-3</c:v>
                </c:pt>
                <c:pt idx="7">
                  <c:v>-3.8157431753526372E-2</c:v>
                </c:pt>
                <c:pt idx="8">
                  <c:v>-2.2557354036804145E-2</c:v>
                </c:pt>
                <c:pt idx="9">
                  <c:v>9.9243907610357951E-4</c:v>
                </c:pt>
                <c:pt idx="10">
                  <c:v>0.22306178179058578</c:v>
                </c:pt>
                <c:pt idx="11">
                  <c:v>-0.16905973725526513</c:v>
                </c:pt>
                <c:pt idx="12">
                  <c:v>-1.2112125913323779E-2</c:v>
                </c:pt>
                <c:pt idx="13">
                  <c:v>0.27900861533741517</c:v>
                </c:pt>
                <c:pt idx="14">
                  <c:v>0.24490200952275809</c:v>
                </c:pt>
                <c:pt idx="15">
                  <c:v>2.2935155555503295E-2</c:v>
                </c:pt>
                <c:pt idx="16">
                  <c:v>-5.5950625276405375E-2</c:v>
                </c:pt>
                <c:pt idx="17">
                  <c:v>4.8181629217840527E-3</c:v>
                </c:pt>
                <c:pt idx="18">
                  <c:v>-2.0836373307412503E-2</c:v>
                </c:pt>
                <c:pt idx="19">
                  <c:v>6.0472258008375857E-2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EE-2E40-A833-79EBAA1F9C76}"/>
            </c:ext>
          </c:extLst>
        </c:ser>
        <c:ser>
          <c:idx val="4"/>
          <c:order val="4"/>
          <c:tx>
            <c:strRef>
              <c:f>'MI-TFP'!$A$6</c:f>
              <c:strCache>
                <c:ptCount val="1"/>
                <c:pt idx="0">
                  <c:v>Machinery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'MI-TFP'!$B$1:$U$1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'MI-TFP'!$B$6:$U$6</c:f>
              <c:numCache>
                <c:formatCode>0.00</c:formatCode>
                <c:ptCount val="20"/>
                <c:pt idx="0">
                  <c:v>2.5060963853806406E-2</c:v>
                </c:pt>
                <c:pt idx="1">
                  <c:v>0.1351663291281715</c:v>
                </c:pt>
                <c:pt idx="2">
                  <c:v>-0.10087741320437094</c:v>
                </c:pt>
                <c:pt idx="3">
                  <c:v>-6.5620034530076587E-2</c:v>
                </c:pt>
                <c:pt idx="4">
                  <c:v>0.71561563510226645</c:v>
                </c:pt>
                <c:pt idx="5">
                  <c:v>0.11194111700190867</c:v>
                </c:pt>
                <c:pt idx="6">
                  <c:v>-7.7489733281980611E-2</c:v>
                </c:pt>
                <c:pt idx="7">
                  <c:v>7.7420295066820799E-2</c:v>
                </c:pt>
                <c:pt idx="8">
                  <c:v>-0.13027142736391129</c:v>
                </c:pt>
                <c:pt idx="9">
                  <c:v>-0.15668749523481762</c:v>
                </c:pt>
                <c:pt idx="10">
                  <c:v>0.10339557211355843</c:v>
                </c:pt>
                <c:pt idx="11">
                  <c:v>-4.097589514730815E-2</c:v>
                </c:pt>
                <c:pt idx="12">
                  <c:v>2.2515871952939248E-2</c:v>
                </c:pt>
                <c:pt idx="13">
                  <c:v>-9.3056872512533029E-2</c:v>
                </c:pt>
                <c:pt idx="14">
                  <c:v>5.989068262137609E-2</c:v>
                </c:pt>
                <c:pt idx="15">
                  <c:v>6.7082830953415273E-2</c:v>
                </c:pt>
                <c:pt idx="16">
                  <c:v>0.23335723996837299</c:v>
                </c:pt>
                <c:pt idx="17">
                  <c:v>-0.15071450336054737</c:v>
                </c:pt>
                <c:pt idx="18">
                  <c:v>-6.7125141041128322E-2</c:v>
                </c:pt>
                <c:pt idx="19">
                  <c:v>0.1211910856386953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EE-2E40-A833-79EBAA1F9C76}"/>
            </c:ext>
          </c:extLst>
        </c:ser>
        <c:ser>
          <c:idx val="5"/>
          <c:order val="5"/>
          <c:tx>
            <c:strRef>
              <c:f>'MI-TFP'!$A$7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'MI-TFP'!$B$1:$U$1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'MI-TFP'!$B$7:$U$7</c:f>
              <c:numCache>
                <c:formatCode>0.00</c:formatCode>
                <c:ptCount val="20"/>
                <c:pt idx="0">
                  <c:v>2.2631127761168823E-2</c:v>
                </c:pt>
                <c:pt idx="1">
                  <c:v>0.13239760003826784</c:v>
                </c:pt>
                <c:pt idx="2">
                  <c:v>-0.15884830963383634</c:v>
                </c:pt>
                <c:pt idx="3">
                  <c:v>0.206701200876235</c:v>
                </c:pt>
                <c:pt idx="4">
                  <c:v>0.30325632512883116</c:v>
                </c:pt>
                <c:pt idx="5">
                  <c:v>0.14040464004699205</c:v>
                </c:pt>
                <c:pt idx="6">
                  <c:v>7.3826680422272029E-2</c:v>
                </c:pt>
                <c:pt idx="7">
                  <c:v>-0.10947592295298969</c:v>
                </c:pt>
                <c:pt idx="8">
                  <c:v>-9.8531290347142253E-2</c:v>
                </c:pt>
                <c:pt idx="9">
                  <c:v>-3.7137237549495827E-2</c:v>
                </c:pt>
                <c:pt idx="10">
                  <c:v>-0.14701387692859869</c:v>
                </c:pt>
                <c:pt idx="11">
                  <c:v>3.8643178540935796E-2</c:v>
                </c:pt>
                <c:pt idx="12">
                  <c:v>-7.4933225518624691E-2</c:v>
                </c:pt>
                <c:pt idx="13">
                  <c:v>0.13955520597287707</c:v>
                </c:pt>
                <c:pt idx="14">
                  <c:v>-0.12478667323644199</c:v>
                </c:pt>
                <c:pt idx="15">
                  <c:v>-7.8918407379281463E-3</c:v>
                </c:pt>
                <c:pt idx="16">
                  <c:v>-0.14212042388940627</c:v>
                </c:pt>
                <c:pt idx="17">
                  <c:v>0.12419881877529226</c:v>
                </c:pt>
                <c:pt idx="18">
                  <c:v>6.0378307207722193E-2</c:v>
                </c:pt>
                <c:pt idx="19">
                  <c:v>-9.8014357250413631E-2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EE-2E40-A833-79EBAA1F9C76}"/>
            </c:ext>
          </c:extLst>
        </c:ser>
        <c:ser>
          <c:idx val="6"/>
          <c:order val="6"/>
          <c:tx>
            <c:strRef>
              <c:f>'MI-TFP'!$A$8</c:f>
              <c:strCache>
                <c:ptCount val="1"/>
                <c:pt idx="0">
                  <c:v>Textiles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'MI-TFP'!$B$1:$U$1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'MI-TFP'!$B$8:$U$8</c:f>
              <c:numCache>
                <c:formatCode>0.00</c:formatCode>
                <c:ptCount val="20"/>
                <c:pt idx="0">
                  <c:v>0.27034170439154659</c:v>
                </c:pt>
                <c:pt idx="1">
                  <c:v>-0.14610930361907193</c:v>
                </c:pt>
                <c:pt idx="2">
                  <c:v>-3.4500366699542484E-3</c:v>
                </c:pt>
                <c:pt idx="3">
                  <c:v>5.3762437460494361E-2</c:v>
                </c:pt>
                <c:pt idx="4">
                  <c:v>2.2878640362391733E-2</c:v>
                </c:pt>
                <c:pt idx="5">
                  <c:v>-0.13493994940028597</c:v>
                </c:pt>
                <c:pt idx="6">
                  <c:v>-6.0893125204182219E-3</c:v>
                </c:pt>
                <c:pt idx="7">
                  <c:v>-0.10818520441651924</c:v>
                </c:pt>
                <c:pt idx="8">
                  <c:v>0.13735217223065743</c:v>
                </c:pt>
                <c:pt idx="9">
                  <c:v>-8.6853273073946302E-2</c:v>
                </c:pt>
                <c:pt idx="10">
                  <c:v>0.14365456650610575</c:v>
                </c:pt>
                <c:pt idx="11">
                  <c:v>-0.16933421876338217</c:v>
                </c:pt>
                <c:pt idx="12">
                  <c:v>6.3816712336590475E-2</c:v>
                </c:pt>
                <c:pt idx="13">
                  <c:v>-0.13946025587342548</c:v>
                </c:pt>
                <c:pt idx="14">
                  <c:v>-8.4555024453446426E-2</c:v>
                </c:pt>
                <c:pt idx="15">
                  <c:v>-0.12727751851064983</c:v>
                </c:pt>
                <c:pt idx="16">
                  <c:v>-2.1608657538866538E-2</c:v>
                </c:pt>
                <c:pt idx="17">
                  <c:v>-1.3067428232813594E-3</c:v>
                </c:pt>
                <c:pt idx="18">
                  <c:v>-4.6946201716454583E-3</c:v>
                </c:pt>
                <c:pt idx="19">
                  <c:v>1.1202579154006465E-2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EE-2E40-A833-79EBAA1F9C76}"/>
            </c:ext>
          </c:extLst>
        </c:ser>
        <c:ser>
          <c:idx val="7"/>
          <c:order val="7"/>
          <c:tx>
            <c:strRef>
              <c:f>'MI-TFP'!$A$9</c:f>
              <c:strCache>
                <c:ptCount val="1"/>
                <c:pt idx="0">
                  <c:v>Transport equipment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'MI-TFP'!$B$1:$U$1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'MI-TFP'!$B$9:$U$9</c:f>
              <c:numCache>
                <c:formatCode>0.00</c:formatCode>
                <c:ptCount val="20"/>
                <c:pt idx="0">
                  <c:v>-1.3438749504834924E-4</c:v>
                </c:pt>
                <c:pt idx="1">
                  <c:v>-4.2534266598853177E-2</c:v>
                </c:pt>
                <c:pt idx="2">
                  <c:v>5.4770797248820502E-2</c:v>
                </c:pt>
                <c:pt idx="3">
                  <c:v>0.35686259137573062</c:v>
                </c:pt>
                <c:pt idx="4">
                  <c:v>0.16953042324354639</c:v>
                </c:pt>
                <c:pt idx="5">
                  <c:v>-1.9384124245335421E-2</c:v>
                </c:pt>
                <c:pt idx="6">
                  <c:v>5.4604145998784492E-3</c:v>
                </c:pt>
                <c:pt idx="7">
                  <c:v>2.2816872750637041E-2</c:v>
                </c:pt>
                <c:pt idx="8">
                  <c:v>-0.1120456054876845</c:v>
                </c:pt>
                <c:pt idx="9">
                  <c:v>-6.1394587930141076E-2</c:v>
                </c:pt>
                <c:pt idx="10">
                  <c:v>0.27224011068454534</c:v>
                </c:pt>
                <c:pt idx="11">
                  <c:v>0.22508404433705875</c:v>
                </c:pt>
                <c:pt idx="12">
                  <c:v>-0.1666006330943357</c:v>
                </c:pt>
                <c:pt idx="13">
                  <c:v>-5.8115460051555767E-2</c:v>
                </c:pt>
                <c:pt idx="14">
                  <c:v>-2.1168392303279493E-2</c:v>
                </c:pt>
                <c:pt idx="15">
                  <c:v>-0.26121396651472095</c:v>
                </c:pt>
                <c:pt idx="16">
                  <c:v>-1.4244001064277256E-2</c:v>
                </c:pt>
                <c:pt idx="17">
                  <c:v>-0.12349343576688965</c:v>
                </c:pt>
                <c:pt idx="18">
                  <c:v>-3.0302095990360156E-2</c:v>
                </c:pt>
                <c:pt idx="19">
                  <c:v>4.9492902983404585E-2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EE-2E40-A833-79EBAA1F9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208239"/>
        <c:axId val="1754391327"/>
      </c:barChart>
      <c:lineChart>
        <c:grouping val="standard"/>
        <c:varyColors val="0"/>
        <c:ser>
          <c:idx val="8"/>
          <c:order val="8"/>
          <c:tx>
            <c:strRef>
              <c:f>'MI-TFP'!$A$10</c:f>
              <c:strCache>
                <c:ptCount val="1"/>
                <c:pt idx="0">
                  <c:v>Economy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'MI-TFP'!$B$1:$U$1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'MI-TFP'!$B$10:$U$10</c:f>
              <c:numCache>
                <c:formatCode>0.00</c:formatCode>
                <c:ptCount val="20"/>
                <c:pt idx="0">
                  <c:v>-3.7187628165344266E-2</c:v>
                </c:pt>
                <c:pt idx="1">
                  <c:v>2.8033718256216034E-2</c:v>
                </c:pt>
                <c:pt idx="2">
                  <c:v>-6.9337428818987856E-2</c:v>
                </c:pt>
                <c:pt idx="3">
                  <c:v>2.5059370428990091E-2</c:v>
                </c:pt>
                <c:pt idx="4">
                  <c:v>0.2097315642931854</c:v>
                </c:pt>
                <c:pt idx="5">
                  <c:v>1.8138434046838015E-2</c:v>
                </c:pt>
                <c:pt idx="6">
                  <c:v>2.9172144139717693E-2</c:v>
                </c:pt>
                <c:pt idx="7">
                  <c:v>-1.763030925327147E-2</c:v>
                </c:pt>
                <c:pt idx="8">
                  <c:v>-4.0039755402709098E-2</c:v>
                </c:pt>
                <c:pt idx="9">
                  <c:v>-3.6627478387209034E-2</c:v>
                </c:pt>
                <c:pt idx="10">
                  <c:v>9.2043183112195504E-2</c:v>
                </c:pt>
                <c:pt idx="11">
                  <c:v>8.9623918341634745E-3</c:v>
                </c:pt>
                <c:pt idx="12">
                  <c:v>-3.0245865606755906E-2</c:v>
                </c:pt>
                <c:pt idx="13">
                  <c:v>-2.8642551654930348E-2</c:v>
                </c:pt>
                <c:pt idx="14">
                  <c:v>-1.8239815277668048E-2</c:v>
                </c:pt>
                <c:pt idx="15">
                  <c:v>-5.475768978964457E-2</c:v>
                </c:pt>
                <c:pt idx="16">
                  <c:v>4.3212398816426578E-2</c:v>
                </c:pt>
                <c:pt idx="17">
                  <c:v>-5.9314195484702403E-2</c:v>
                </c:pt>
                <c:pt idx="18">
                  <c:v>3.3572169051003575E-2</c:v>
                </c:pt>
                <c:pt idx="19">
                  <c:v>5.7959486891189682E-2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EE-2E40-A833-79EBAA1F9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208239"/>
        <c:axId val="1754391327"/>
      </c:lineChart>
      <c:catAx>
        <c:axId val="175520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91327"/>
        <c:crosses val="autoZero"/>
        <c:auto val="1"/>
        <c:lblAlgn val="ctr"/>
        <c:lblOffset val="100"/>
        <c:noMultiLvlLbl val="0"/>
      </c:catAx>
      <c:valAx>
        <c:axId val="1754391327"/>
        <c:scaling>
          <c:orientation val="minMax"/>
          <c:max val="0.75000000000000011"/>
          <c:min val="-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20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Malmquist Index (Technical</a:t>
            </a:r>
            <a:r>
              <a:rPr lang="en-GB" baseline="0"/>
              <a:t> efficiency change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'MI-TEC'!$A$2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'MI-TEC'!$B$2:$U$2</c:f>
              <c:numCache>
                <c:formatCode>0.00</c:formatCode>
                <c:ptCount val="20"/>
                <c:pt idx="0">
                  <c:v>-2.7577939931688888E-13</c:v>
                </c:pt>
                <c:pt idx="1">
                  <c:v>-6.0840221749458578E-14</c:v>
                </c:pt>
                <c:pt idx="2">
                  <c:v>-4.5985437679973984E-13</c:v>
                </c:pt>
                <c:pt idx="3">
                  <c:v>5.7287508070658077E-13</c:v>
                </c:pt>
                <c:pt idx="4">
                  <c:v>5.9086069370550831E-13</c:v>
                </c:pt>
                <c:pt idx="5">
                  <c:v>-1.1229905894083458E-12</c:v>
                </c:pt>
                <c:pt idx="6">
                  <c:v>4.5918824298496475E-13</c:v>
                </c:pt>
                <c:pt idx="7">
                  <c:v>-5.978550987606468E-13</c:v>
                </c:pt>
                <c:pt idx="8">
                  <c:v>7.0721206668622472E-13</c:v>
                </c:pt>
                <c:pt idx="9">
                  <c:v>5.3734794391857577E-14</c:v>
                </c:pt>
                <c:pt idx="10">
                  <c:v>-4.9904524956900786E-13</c:v>
                </c:pt>
                <c:pt idx="11">
                  <c:v>3.2951419370874646E-13</c:v>
                </c:pt>
                <c:pt idx="12">
                  <c:v>-7.5939254884360707E-14</c:v>
                </c:pt>
                <c:pt idx="13">
                  <c:v>-5.2080562085166093E-13</c:v>
                </c:pt>
                <c:pt idx="14">
                  <c:v>8.8329343839177454E-13</c:v>
                </c:pt>
                <c:pt idx="15">
                  <c:v>3.9257486150745535E-13</c:v>
                </c:pt>
                <c:pt idx="16">
                  <c:v>-1.4481749133210542E-12</c:v>
                </c:pt>
                <c:pt idx="17">
                  <c:v>1.141975403129436E-12</c:v>
                </c:pt>
                <c:pt idx="18">
                  <c:v>-6.6913141694158185E-13</c:v>
                </c:pt>
                <c:pt idx="19">
                  <c:v>4.3387515802351118E-13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0-F34F-AD75-44A80F5B24BF}"/>
            </c:ext>
          </c:extLst>
        </c:ser>
        <c:ser>
          <c:idx val="1"/>
          <c:order val="1"/>
          <c:tx>
            <c:strRef>
              <c:f>'MI-TEC'!$A$3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'MI-TEC'!$B$3:$U$3</c:f>
              <c:numCache>
                <c:formatCode>0.00</c:formatCode>
                <c:ptCount val="20"/>
                <c:pt idx="0">
                  <c:v>-5.4456439357863928E-13</c:v>
                </c:pt>
                <c:pt idx="1">
                  <c:v>-9.7255536957163713E-14</c:v>
                </c:pt>
                <c:pt idx="2">
                  <c:v>-4.3154368967179835E-13</c:v>
                </c:pt>
                <c:pt idx="3">
                  <c:v>1.2578826869003024E-12</c:v>
                </c:pt>
                <c:pt idx="4">
                  <c:v>-1.8718360195180139E-13</c:v>
                </c:pt>
                <c:pt idx="5">
                  <c:v>-7.6350037403472015E-13</c:v>
                </c:pt>
                <c:pt idx="6">
                  <c:v>3.6215475063272606E-13</c:v>
                </c:pt>
                <c:pt idx="7">
                  <c:v>4.1611158962950867E-13</c:v>
                </c:pt>
                <c:pt idx="8">
                  <c:v>-2.5490720645393594E-13</c:v>
                </c:pt>
                <c:pt idx="9">
                  <c:v>-1.1515233211412124E-12</c:v>
                </c:pt>
                <c:pt idx="10">
                  <c:v>6.0440541460593522E-13</c:v>
                </c:pt>
                <c:pt idx="11">
                  <c:v>-7.5051076464660582E-14</c:v>
                </c:pt>
                <c:pt idx="12">
                  <c:v>1.0857981180834031E-13</c:v>
                </c:pt>
                <c:pt idx="13">
                  <c:v>6.6058269965196814E-13</c:v>
                </c:pt>
                <c:pt idx="14">
                  <c:v>-1.716404796070492E-13</c:v>
                </c:pt>
                <c:pt idx="15">
                  <c:v>-1.7563728249569976E-13</c:v>
                </c:pt>
                <c:pt idx="16">
                  <c:v>-8.099076964640517E-13</c:v>
                </c:pt>
                <c:pt idx="17">
                  <c:v>7.971401316808624E-14</c:v>
                </c:pt>
                <c:pt idx="18">
                  <c:v>1.4970247264045611E-12</c:v>
                </c:pt>
                <c:pt idx="19">
                  <c:v>-9.2359453418566773E-13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0-F34F-AD75-44A80F5B24BF}"/>
            </c:ext>
          </c:extLst>
        </c:ser>
        <c:ser>
          <c:idx val="2"/>
          <c:order val="2"/>
          <c:tx>
            <c:strRef>
              <c:f>'MI-TEC'!$A$4</c:f>
              <c:strCache>
                <c:ptCount val="1"/>
                <c:pt idx="0">
                  <c:v>Consumer goods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'MI-TEC'!$B$4:$U$4</c:f>
              <c:numCache>
                <c:formatCode>0.00</c:formatCode>
                <c:ptCount val="20"/>
                <c:pt idx="0">
                  <c:v>-1.1657341758564144E-13</c:v>
                </c:pt>
                <c:pt idx="1">
                  <c:v>9.3480778673438181E-14</c:v>
                </c:pt>
                <c:pt idx="2">
                  <c:v>-4.6473935810809053E-13</c:v>
                </c:pt>
                <c:pt idx="3">
                  <c:v>5.7509552675583109E-14</c:v>
                </c:pt>
                <c:pt idx="4">
                  <c:v>2.9976021664879227E-13</c:v>
                </c:pt>
                <c:pt idx="5">
                  <c:v>-1.0549339179988237E-12</c:v>
                </c:pt>
                <c:pt idx="6">
                  <c:v>8.3932860661661834E-14</c:v>
                </c:pt>
                <c:pt idx="7">
                  <c:v>2.560174294785611E-13</c:v>
                </c:pt>
                <c:pt idx="8">
                  <c:v>1.9251267247000214E-13</c:v>
                </c:pt>
                <c:pt idx="9">
                  <c:v>-3.9745984281580604E-13</c:v>
                </c:pt>
                <c:pt idx="10">
                  <c:v>-2.7433610938487618E-13</c:v>
                </c:pt>
                <c:pt idx="11">
                  <c:v>6.0396132539608516E-13</c:v>
                </c:pt>
                <c:pt idx="12">
                  <c:v>-7.780442956573097E-13</c:v>
                </c:pt>
                <c:pt idx="13">
                  <c:v>3.9634961979118088E-13</c:v>
                </c:pt>
                <c:pt idx="14">
                  <c:v>9.1127105861232849E-13</c:v>
                </c:pt>
                <c:pt idx="15">
                  <c:v>-5.1791904098763553E-13</c:v>
                </c:pt>
                <c:pt idx="16">
                  <c:v>1.8118839761882555E-13</c:v>
                </c:pt>
                <c:pt idx="17">
                  <c:v>7.9003470432326139E-13</c:v>
                </c:pt>
                <c:pt idx="18">
                  <c:v>-4.2654768606098514E-13</c:v>
                </c:pt>
                <c:pt idx="19">
                  <c:v>1.5187850976872141E-13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0-F34F-AD75-44A80F5B24BF}"/>
            </c:ext>
          </c:extLst>
        </c:ser>
        <c:ser>
          <c:idx val="3"/>
          <c:order val="3"/>
          <c:tx>
            <c:strRef>
              <c:f>'MI-TEC'!$A$5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'MI-TEC'!$B$5:$U$5</c:f>
              <c:numCache>
                <c:formatCode>0.00</c:formatCode>
                <c:ptCount val="20"/>
                <c:pt idx="0">
                  <c:v>-5.7531757136075612E-13</c:v>
                </c:pt>
                <c:pt idx="1">
                  <c:v>1.5449863610683678E-12</c:v>
                </c:pt>
                <c:pt idx="2">
                  <c:v>-6.6990857305881946E-13</c:v>
                </c:pt>
                <c:pt idx="3">
                  <c:v>-5.624389842751043E-13</c:v>
                </c:pt>
                <c:pt idx="4">
                  <c:v>3.7347902548390266E-13</c:v>
                </c:pt>
                <c:pt idx="5">
                  <c:v>-4.0289993563646931E-13</c:v>
                </c:pt>
                <c:pt idx="6">
                  <c:v>6.6902039463911933E-13</c:v>
                </c:pt>
                <c:pt idx="7">
                  <c:v>-2.4735768988648488E-13</c:v>
                </c:pt>
                <c:pt idx="8">
                  <c:v>4.7251091928046662E-13</c:v>
                </c:pt>
                <c:pt idx="9">
                  <c:v>-2.2959412149248237E-13</c:v>
                </c:pt>
                <c:pt idx="10">
                  <c:v>-1.6209256159527285E-13</c:v>
                </c:pt>
                <c:pt idx="11">
                  <c:v>-3.8069547514396618E-13</c:v>
                </c:pt>
                <c:pt idx="12">
                  <c:v>-1.3404028980747218E-2</c:v>
                </c:pt>
                <c:pt idx="13">
                  <c:v>1.3586137968108147E-2</c:v>
                </c:pt>
                <c:pt idx="14">
                  <c:v>2.9465319073551655E-13</c:v>
                </c:pt>
                <c:pt idx="15">
                  <c:v>1.1990408665951691E-14</c:v>
                </c:pt>
                <c:pt idx="16">
                  <c:v>-8.4565687785698174E-13</c:v>
                </c:pt>
                <c:pt idx="17">
                  <c:v>6.1173288656846125E-13</c:v>
                </c:pt>
                <c:pt idx="18">
                  <c:v>8.1268325402561459E-14</c:v>
                </c:pt>
                <c:pt idx="19">
                  <c:v>-5.3879123385058847E-13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E0-F34F-AD75-44A80F5B24BF}"/>
            </c:ext>
          </c:extLst>
        </c:ser>
        <c:ser>
          <c:idx val="4"/>
          <c:order val="4"/>
          <c:tx>
            <c:strRef>
              <c:f>'MI-TEC'!$A$6</c:f>
              <c:strCache>
                <c:ptCount val="1"/>
                <c:pt idx="0">
                  <c:v>Machinery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'MI-TEC'!$B$1:$U$1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'MI-TEC'!$B$6:$U$6</c:f>
              <c:numCache>
                <c:formatCode>0.00</c:formatCode>
                <c:ptCount val="20"/>
                <c:pt idx="0">
                  <c:v>0.11318913655914997</c:v>
                </c:pt>
                <c:pt idx="1">
                  <c:v>1.6195334367406611E-2</c:v>
                </c:pt>
                <c:pt idx="2">
                  <c:v>-4.5652370772586437E-13</c:v>
                </c:pt>
                <c:pt idx="3">
                  <c:v>-5.129836499803675E-2</c:v>
                </c:pt>
                <c:pt idx="4">
                  <c:v>5.407217939338449E-2</c:v>
                </c:pt>
                <c:pt idx="5">
                  <c:v>-6.5236704926974198E-13</c:v>
                </c:pt>
                <c:pt idx="6">
                  <c:v>1.2185807918285718E-12</c:v>
                </c:pt>
                <c:pt idx="7">
                  <c:v>-1.1205480987541705E-12</c:v>
                </c:pt>
                <c:pt idx="8">
                  <c:v>1.2301271112846734E-13</c:v>
                </c:pt>
                <c:pt idx="9">
                  <c:v>7.8870243669371121E-13</c:v>
                </c:pt>
                <c:pt idx="10">
                  <c:v>-6.0274008006899749E-13</c:v>
                </c:pt>
                <c:pt idx="11">
                  <c:v>-3.8922486669014544E-2</c:v>
                </c:pt>
                <c:pt idx="12">
                  <c:v>2.7840597756179752E-2</c:v>
                </c:pt>
                <c:pt idx="13">
                  <c:v>1.2315336610481786E-2</c:v>
                </c:pt>
                <c:pt idx="14">
                  <c:v>3.979039320256561E-13</c:v>
                </c:pt>
                <c:pt idx="15">
                  <c:v>-3.979039320256561E-13</c:v>
                </c:pt>
                <c:pt idx="16">
                  <c:v>0</c:v>
                </c:pt>
                <c:pt idx="17">
                  <c:v>1.7319479184152442E-13</c:v>
                </c:pt>
                <c:pt idx="18">
                  <c:v>-1.6497914145929826E-13</c:v>
                </c:pt>
                <c:pt idx="19">
                  <c:v>-2.7977620220553945E-13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E0-F34F-AD75-44A80F5B24BF}"/>
            </c:ext>
          </c:extLst>
        </c:ser>
        <c:ser>
          <c:idx val="5"/>
          <c:order val="5"/>
          <c:tx>
            <c:strRef>
              <c:f>'MI-TEC'!$A$7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'MI-TEC'!$B$1:$U$1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'MI-TEC'!$B$7:$U$7</c:f>
              <c:numCache>
                <c:formatCode>0.00</c:formatCode>
                <c:ptCount val="20"/>
                <c:pt idx="0">
                  <c:v>-1.7317542553325627E-3</c:v>
                </c:pt>
                <c:pt idx="1">
                  <c:v>9.3101073142253465E-2</c:v>
                </c:pt>
                <c:pt idx="2">
                  <c:v>6.0840221749458578E-13</c:v>
                </c:pt>
                <c:pt idx="3">
                  <c:v>-2.1138646388862981E-13</c:v>
                </c:pt>
                <c:pt idx="4">
                  <c:v>1.567634910770721E-13</c:v>
                </c:pt>
                <c:pt idx="5">
                  <c:v>-3.6348701826227625E-13</c:v>
                </c:pt>
                <c:pt idx="6">
                  <c:v>3.9812597663058114E-13</c:v>
                </c:pt>
                <c:pt idx="7">
                  <c:v>-5.5089266481900268E-13</c:v>
                </c:pt>
                <c:pt idx="8">
                  <c:v>5.6155080585540418E-13</c:v>
                </c:pt>
                <c:pt idx="9">
                  <c:v>-7.127631818093505E-14</c:v>
                </c:pt>
                <c:pt idx="10">
                  <c:v>-1.7143870913595149E-3</c:v>
                </c:pt>
                <c:pt idx="11">
                  <c:v>1.7173312618450343E-3</c:v>
                </c:pt>
                <c:pt idx="12">
                  <c:v>2.6556534749033744E-13</c:v>
                </c:pt>
                <c:pt idx="13">
                  <c:v>-5.4178883601707639E-13</c:v>
                </c:pt>
                <c:pt idx="14">
                  <c:v>-4.8450132794641831E-13</c:v>
                </c:pt>
                <c:pt idx="15">
                  <c:v>4.8472337255134335E-13</c:v>
                </c:pt>
                <c:pt idx="16">
                  <c:v>-1.1129685348833851E-2</c:v>
                </c:pt>
                <c:pt idx="17">
                  <c:v>1.1254949393790126E-2</c:v>
                </c:pt>
                <c:pt idx="18">
                  <c:v>1.1544099010052378E-12</c:v>
                </c:pt>
                <c:pt idx="19">
                  <c:v>-3.0815339620192672E-2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E0-F34F-AD75-44A80F5B24BF}"/>
            </c:ext>
          </c:extLst>
        </c:ser>
        <c:ser>
          <c:idx val="6"/>
          <c:order val="6"/>
          <c:tx>
            <c:strRef>
              <c:f>'MI-TEC'!$A$8</c:f>
              <c:strCache>
                <c:ptCount val="1"/>
                <c:pt idx="0">
                  <c:v>Textiles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'MI-TEC'!$B$8:$U$8</c:f>
              <c:numCache>
                <c:formatCode>0.00</c:formatCode>
                <c:ptCount val="20"/>
                <c:pt idx="0">
                  <c:v>-1.4355183708403274E-13</c:v>
                </c:pt>
                <c:pt idx="1">
                  <c:v>2.8554936193359026E-13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-8.1823436914874037E-14</c:v>
                </c:pt>
                <c:pt idx="6">
                  <c:v>-1.4488410471358293E-13</c:v>
                </c:pt>
                <c:pt idx="7">
                  <c:v>3.1463720517876936E-13</c:v>
                </c:pt>
                <c:pt idx="8">
                  <c:v>-8.7929663550312398E-14</c:v>
                </c:pt>
                <c:pt idx="9">
                  <c:v>4.9671378121729504E-13</c:v>
                </c:pt>
                <c:pt idx="10">
                  <c:v>-6.3127281180186401E-13</c:v>
                </c:pt>
                <c:pt idx="11">
                  <c:v>6.0240701316160994E-13</c:v>
                </c:pt>
                <c:pt idx="12">
                  <c:v>-3.8347103270552907E-13</c:v>
                </c:pt>
                <c:pt idx="13">
                  <c:v>-6.1351490289861532E-3</c:v>
                </c:pt>
                <c:pt idx="14">
                  <c:v>-3.1222742966386829E-2</c:v>
                </c:pt>
                <c:pt idx="15">
                  <c:v>-0.1451661138808682</c:v>
                </c:pt>
                <c:pt idx="16">
                  <c:v>7.3120545760499978E-2</c:v>
                </c:pt>
                <c:pt idx="17">
                  <c:v>-3.064044834544033E-3</c:v>
                </c:pt>
                <c:pt idx="18">
                  <c:v>1.9098948139539829E-4</c:v>
                </c:pt>
                <c:pt idx="19">
                  <c:v>-6.2919563071438978E-2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E0-F34F-AD75-44A80F5B24BF}"/>
            </c:ext>
          </c:extLst>
        </c:ser>
        <c:ser>
          <c:idx val="7"/>
          <c:order val="7"/>
          <c:tx>
            <c:strRef>
              <c:f>'MI-TEC'!$A$9</c:f>
              <c:strCache>
                <c:ptCount val="1"/>
                <c:pt idx="0">
                  <c:v>Transport equipment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'MI-TEC'!$B$9:$U$9</c:f>
              <c:numCache>
                <c:formatCode>0.00</c:formatCode>
                <c:ptCount val="20"/>
                <c:pt idx="0">
                  <c:v>-5.3523852017178797E-13</c:v>
                </c:pt>
                <c:pt idx="1">
                  <c:v>9.6234131774508569E-13</c:v>
                </c:pt>
                <c:pt idx="2">
                  <c:v>-9.9875663295279082E-13</c:v>
                </c:pt>
                <c:pt idx="3">
                  <c:v>3.7347902548390266E-13</c:v>
                </c:pt>
                <c:pt idx="4">
                  <c:v>-1.8396395518038844E-13</c:v>
                </c:pt>
                <c:pt idx="5">
                  <c:v>2.1382895454280515E-13</c:v>
                </c:pt>
                <c:pt idx="6">
                  <c:v>2.4313884239290928E-13</c:v>
                </c:pt>
                <c:pt idx="7">
                  <c:v>-2.432498646953718E-13</c:v>
                </c:pt>
                <c:pt idx="8">
                  <c:v>-2.9254376698872875E-13</c:v>
                </c:pt>
                <c:pt idx="9">
                  <c:v>3.9035441545820504E-13</c:v>
                </c:pt>
                <c:pt idx="10">
                  <c:v>2.5757174171303632E-13</c:v>
                </c:pt>
                <c:pt idx="11">
                  <c:v>-2.1649348980190553E-13</c:v>
                </c:pt>
                <c:pt idx="12">
                  <c:v>5.8819615844640794E-13</c:v>
                </c:pt>
                <c:pt idx="13">
                  <c:v>-6.794564910705958E-14</c:v>
                </c:pt>
                <c:pt idx="14">
                  <c:v>-4.7428727611986687E-13</c:v>
                </c:pt>
                <c:pt idx="15">
                  <c:v>-1.5365486660812167E-13</c:v>
                </c:pt>
                <c:pt idx="16">
                  <c:v>-5.6399329650957952E-14</c:v>
                </c:pt>
                <c:pt idx="17">
                  <c:v>-3.8169467586612882E-13</c:v>
                </c:pt>
                <c:pt idx="18">
                  <c:v>4.1588954502458364E-13</c:v>
                </c:pt>
                <c:pt idx="19">
                  <c:v>-3.1086244689504383E-13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E0-F34F-AD75-44A80F5B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173647"/>
        <c:axId val="1756175295"/>
      </c:barChart>
      <c:lineChart>
        <c:grouping val="standard"/>
        <c:varyColors val="0"/>
        <c:ser>
          <c:idx val="8"/>
          <c:order val="8"/>
          <c:tx>
            <c:strRef>
              <c:f>'MI-TEC'!$A$10</c:f>
              <c:strCache>
                <c:ptCount val="1"/>
                <c:pt idx="0">
                  <c:v>Economy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'MI-TEC'!$B$1:$U$1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'MI-TEC'!$B$10:$U$10</c:f>
              <c:numCache>
                <c:formatCode>0.00</c:formatCode>
                <c:ptCount val="20"/>
                <c:pt idx="0">
                  <c:v>1.3274298556285258E-2</c:v>
                </c:pt>
                <c:pt idx="1">
                  <c:v>1.3222183473081017E-2</c:v>
                </c:pt>
                <c:pt idx="2">
                  <c:v>-3.5915714846623814E-13</c:v>
                </c:pt>
                <c:pt idx="3">
                  <c:v>-6.560998188863798E-3</c:v>
                </c:pt>
                <c:pt idx="4">
                  <c:v>6.6043291810498062E-3</c:v>
                </c:pt>
                <c:pt idx="5">
                  <c:v>-5.2846615972157451E-13</c:v>
                </c:pt>
                <c:pt idx="6">
                  <c:v>4.1122660832115798E-13</c:v>
                </c:pt>
                <c:pt idx="7">
                  <c:v>-2.2160051571518125E-13</c:v>
                </c:pt>
                <c:pt idx="8">
                  <c:v>1.7763568394002505E-13</c:v>
                </c:pt>
                <c:pt idx="9">
                  <c:v>-1.5099033134902129E-14</c:v>
                </c:pt>
                <c:pt idx="10">
                  <c:v>-2.1445929231478367E-4</c:v>
                </c:pt>
                <c:pt idx="11">
                  <c:v>-4.7367903425280522E-3</c:v>
                </c:pt>
                <c:pt idx="12">
                  <c:v>1.7472021530933191E-3</c:v>
                </c:pt>
                <c:pt idx="13">
                  <c:v>2.4505912115471151E-3</c:v>
                </c:pt>
                <c:pt idx="14">
                  <c:v>-3.9572197901562856E-3</c:v>
                </c:pt>
                <c:pt idx="15">
                  <c:v>-1.9415066318141716E-2</c:v>
                </c:pt>
                <c:pt idx="16">
                  <c:v>7.4499536199152949E-3</c:v>
                </c:pt>
                <c:pt idx="17">
                  <c:v>1.015932595607838E-3</c:v>
                </c:pt>
                <c:pt idx="18">
                  <c:v>2.3871690813415114E-5</c:v>
                </c:pt>
                <c:pt idx="19">
                  <c:v>-1.196364372722436E-2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E0-F34F-AD75-44A80F5B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173647"/>
        <c:axId val="1756175295"/>
      </c:lineChart>
      <c:catAx>
        <c:axId val="17561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75295"/>
        <c:crosses val="autoZero"/>
        <c:auto val="1"/>
        <c:lblAlgn val="ctr"/>
        <c:lblOffset val="100"/>
        <c:noMultiLvlLbl val="0"/>
      </c:catAx>
      <c:valAx>
        <c:axId val="1756175295"/>
        <c:scaling>
          <c:orientation val="minMax"/>
          <c:min val="-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Malmquist Index (Technological change)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'MI-TP'!$A$2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'MI-TP'!$B$1:$U$1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'MI-TP'!$B$2:$U$2</c:f>
              <c:numCache>
                <c:formatCode>0.00</c:formatCode>
                <c:ptCount val="20"/>
                <c:pt idx="0">
                  <c:v>-6.071009527964577E-2</c:v>
                </c:pt>
                <c:pt idx="1">
                  <c:v>-1.9251494763093291E-2</c:v>
                </c:pt>
                <c:pt idx="2">
                  <c:v>5.660471546555379E-2</c:v>
                </c:pt>
                <c:pt idx="3">
                  <c:v>-4.4580859003663709E-2</c:v>
                </c:pt>
                <c:pt idx="4">
                  <c:v>0.12674444277133912</c:v>
                </c:pt>
                <c:pt idx="5">
                  <c:v>4.9543051944443528E-2</c:v>
                </c:pt>
                <c:pt idx="6">
                  <c:v>-2.575172708441209E-3</c:v>
                </c:pt>
                <c:pt idx="7">
                  <c:v>3.3130776463490275E-2</c:v>
                </c:pt>
                <c:pt idx="8">
                  <c:v>-4.6234778202377425E-2</c:v>
                </c:pt>
                <c:pt idx="9">
                  <c:v>-0.11531658793372335</c:v>
                </c:pt>
                <c:pt idx="10">
                  <c:v>2.6873532338490547E-2</c:v>
                </c:pt>
                <c:pt idx="11">
                  <c:v>0.13051840246135837</c:v>
                </c:pt>
                <c:pt idx="12">
                  <c:v>4.5845800338450982E-2</c:v>
                </c:pt>
                <c:pt idx="13">
                  <c:v>-2.3472682726448757E-2</c:v>
                </c:pt>
                <c:pt idx="14">
                  <c:v>-8.8225277997250551E-2</c:v>
                </c:pt>
                <c:pt idx="15">
                  <c:v>-0.11039198156429386</c:v>
                </c:pt>
                <c:pt idx="16">
                  <c:v>2.3819022557892477E-2</c:v>
                </c:pt>
                <c:pt idx="17">
                  <c:v>7.5444400413382517E-4</c:v>
                </c:pt>
                <c:pt idx="18">
                  <c:v>0.17938021742015886</c:v>
                </c:pt>
                <c:pt idx="19">
                  <c:v>-6.7168243745150735E-2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C-0A4C-92E5-99AB4FDFD49D}"/>
            </c:ext>
          </c:extLst>
        </c:ser>
        <c:ser>
          <c:idx val="1"/>
          <c:order val="1"/>
          <c:tx>
            <c:strRef>
              <c:f>'MI-TP'!$A$3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'MI-TP'!$B$1:$U$1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'MI-TP'!$B$3:$U$3</c:f>
              <c:numCache>
                <c:formatCode>0.00</c:formatCode>
                <c:ptCount val="20"/>
                <c:pt idx="0">
                  <c:v>-0.1172019572478783</c:v>
                </c:pt>
                <c:pt idx="1">
                  <c:v>0.15873637748999414</c:v>
                </c:pt>
                <c:pt idx="2">
                  <c:v>-0.16366449241026748</c:v>
                </c:pt>
                <c:pt idx="3">
                  <c:v>-0.19248312732664696</c:v>
                </c:pt>
                <c:pt idx="4">
                  <c:v>0.30666904019150398</c:v>
                </c:pt>
                <c:pt idx="5">
                  <c:v>2.3259491740002858E-2</c:v>
                </c:pt>
                <c:pt idx="6">
                  <c:v>0.13464874140337257</c:v>
                </c:pt>
                <c:pt idx="7">
                  <c:v>5.6284692820682602E-2</c:v>
                </c:pt>
                <c:pt idx="8">
                  <c:v>-5.6174856664359618E-2</c:v>
                </c:pt>
                <c:pt idx="9">
                  <c:v>4.2315059277104883E-3</c:v>
                </c:pt>
                <c:pt idx="10">
                  <c:v>-0.15434232870546849</c:v>
                </c:pt>
                <c:pt idx="11">
                  <c:v>-0.10992016985658515</c:v>
                </c:pt>
                <c:pt idx="12">
                  <c:v>-1.6848751990357069E-2</c:v>
                </c:pt>
                <c:pt idx="13">
                  <c:v>2.520655205250355E-3</c:v>
                </c:pt>
                <c:pt idx="14">
                  <c:v>-4.4886656049330842E-2</c:v>
                </c:pt>
                <c:pt idx="15">
                  <c:v>-0.12466964452097806</c:v>
                </c:pt>
                <c:pt idx="16">
                  <c:v>-2.0326643437682979E-2</c:v>
                </c:pt>
                <c:pt idx="17">
                  <c:v>-9.9503521631181813E-2</c:v>
                </c:pt>
                <c:pt idx="18">
                  <c:v>3.2031454957349492E-2</c:v>
                </c:pt>
                <c:pt idx="19">
                  <c:v>0.44259885779581509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C-0A4C-92E5-99AB4FDFD49D}"/>
            </c:ext>
          </c:extLst>
        </c:ser>
        <c:ser>
          <c:idx val="2"/>
          <c:order val="2"/>
          <c:tx>
            <c:strRef>
              <c:f>'MI-TP'!$A$4</c:f>
              <c:strCache>
                <c:ptCount val="1"/>
                <c:pt idx="0">
                  <c:v>Consumer goods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'MI-TP'!$B$1:$U$1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'MI-TP'!$B$4:$U$4</c:f>
              <c:numCache>
                <c:formatCode>0.00</c:formatCode>
                <c:ptCount val="20"/>
                <c:pt idx="0">
                  <c:v>-0.29760798120753518</c:v>
                </c:pt>
                <c:pt idx="1">
                  <c:v>0.1076638171135107</c:v>
                </c:pt>
                <c:pt idx="2">
                  <c:v>-0.198797852855091</c:v>
                </c:pt>
                <c:pt idx="3">
                  <c:v>4.2187466874981538E-2</c:v>
                </c:pt>
                <c:pt idx="4">
                  <c:v>6.6256374457730693E-2</c:v>
                </c:pt>
                <c:pt idx="5">
                  <c:v>-3.392629368852873E-3</c:v>
                </c:pt>
                <c:pt idx="6">
                  <c:v>0.13075463153317446</c:v>
                </c:pt>
                <c:pt idx="7">
                  <c:v>-5.5817420956816854E-2</c:v>
                </c:pt>
                <c:pt idx="8">
                  <c:v>3.5098445516035914E-2</c:v>
                </c:pt>
                <c:pt idx="9">
                  <c:v>0.19873990204131387</c:v>
                </c:pt>
                <c:pt idx="10">
                  <c:v>0.3906613806589665</c:v>
                </c:pt>
                <c:pt idx="11">
                  <c:v>0.26717130473846451</c:v>
                </c:pt>
                <c:pt idx="12">
                  <c:v>-8.1806198670680064E-2</c:v>
                </c:pt>
                <c:pt idx="13">
                  <c:v>-0.24439055765318507</c:v>
                </c:pt>
                <c:pt idx="14">
                  <c:v>-4.2253733576348207E-2</c:v>
                </c:pt>
                <c:pt idx="15">
                  <c:v>0.17212639791007489</c:v>
                </c:pt>
                <c:pt idx="16">
                  <c:v>0.45172873968807803</c:v>
                </c:pt>
                <c:pt idx="17">
                  <c:v>-0.18983108308212393</c:v>
                </c:pt>
                <c:pt idx="18">
                  <c:v>0.1445832221579284</c:v>
                </c:pt>
                <c:pt idx="19">
                  <c:v>2.4724558727698742E-2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C-0A4C-92E5-99AB4FDFD49D}"/>
            </c:ext>
          </c:extLst>
        </c:ser>
        <c:ser>
          <c:idx val="3"/>
          <c:order val="3"/>
          <c:tx>
            <c:strRef>
              <c:f>'MI-TP'!$A$5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'MI-TP'!$B$1:$U$1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'MI-TP'!$B$5:$U$5</c:f>
              <c:numCache>
                <c:formatCode>0.00</c:formatCode>
                <c:ptCount val="20"/>
                <c:pt idx="0">
                  <c:v>-4.7726230634771549E-2</c:v>
                </c:pt>
                <c:pt idx="1">
                  <c:v>-5.6971875011275541E-2</c:v>
                </c:pt>
                <c:pt idx="2">
                  <c:v>-1.0960753046063143E-4</c:v>
                </c:pt>
                <c:pt idx="3">
                  <c:v>-5.9629654431130219E-2</c:v>
                </c:pt>
                <c:pt idx="4">
                  <c:v>9.238055874769735E-2</c:v>
                </c:pt>
                <c:pt idx="5">
                  <c:v>2.9021917204155034E-3</c:v>
                </c:pt>
                <c:pt idx="6">
                  <c:v>-6.4803466987595204E-3</c:v>
                </c:pt>
                <c:pt idx="7">
                  <c:v>-3.8157431753288451E-2</c:v>
                </c:pt>
                <c:pt idx="8">
                  <c:v>-2.2557354037265998E-2</c:v>
                </c:pt>
                <c:pt idx="9">
                  <c:v>9.9243907633339568E-4</c:v>
                </c:pt>
                <c:pt idx="10">
                  <c:v>0.22306178179078406</c:v>
                </c:pt>
                <c:pt idx="11">
                  <c:v>-0.16905973725494883</c:v>
                </c:pt>
                <c:pt idx="12">
                  <c:v>1.3094550407384276E-3</c:v>
                </c:pt>
                <c:pt idx="13">
                  <c:v>0.26186474679042848</c:v>
                </c:pt>
                <c:pt idx="14">
                  <c:v>0.24490200952239127</c:v>
                </c:pt>
                <c:pt idx="15">
                  <c:v>2.2935155555491082E-2</c:v>
                </c:pt>
                <c:pt idx="16">
                  <c:v>-5.5950625275607013E-2</c:v>
                </c:pt>
                <c:pt idx="17">
                  <c:v>4.8181629211694332E-3</c:v>
                </c:pt>
                <c:pt idx="18">
                  <c:v>-2.0836373307492106E-2</c:v>
                </c:pt>
                <c:pt idx="19">
                  <c:v>6.0472258008947177E-2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2C-0A4C-92E5-99AB4FDFD49D}"/>
            </c:ext>
          </c:extLst>
        </c:ser>
        <c:ser>
          <c:idx val="4"/>
          <c:order val="4"/>
          <c:tx>
            <c:strRef>
              <c:f>'MI-TP'!$A$6</c:f>
              <c:strCache>
                <c:ptCount val="1"/>
                <c:pt idx="0">
                  <c:v>Machinery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'MI-TP'!$B$1:$U$1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'MI-TP'!$B$6:$U$6</c:f>
              <c:numCache>
                <c:formatCode>0.00</c:formatCode>
                <c:ptCount val="20"/>
                <c:pt idx="0">
                  <c:v>-7.9167294946612898E-2</c:v>
                </c:pt>
                <c:pt idx="1">
                  <c:v>0.11707492716921952</c:v>
                </c:pt>
                <c:pt idx="2">
                  <c:v>-0.10087741320396049</c:v>
                </c:pt>
                <c:pt idx="3">
                  <c:v>-1.5096073416180245E-2</c:v>
                </c:pt>
                <c:pt idx="4">
                  <c:v>0.62760735805549706</c:v>
                </c:pt>
                <c:pt idx="5">
                  <c:v>0.11194111700263409</c:v>
                </c:pt>
                <c:pt idx="6">
                  <c:v>-7.7489733283104711E-2</c:v>
                </c:pt>
                <c:pt idx="7">
                  <c:v>7.7420295068028055E-2</c:v>
                </c:pt>
                <c:pt idx="8">
                  <c:v>-0.13027142736401831</c:v>
                </c:pt>
                <c:pt idx="9">
                  <c:v>-0.15668749523548275</c:v>
                </c:pt>
                <c:pt idx="10">
                  <c:v>0.10339557211422346</c:v>
                </c:pt>
                <c:pt idx="11">
                  <c:v>-2.1365690590103847E-3</c:v>
                </c:pt>
                <c:pt idx="12">
                  <c:v>-5.1804976519361778E-3</c:v>
                </c:pt>
                <c:pt idx="13">
                  <c:v>-0.10409030201580349</c:v>
                </c:pt>
                <c:pt idx="14">
                  <c:v>5.9890682620954427E-2</c:v>
                </c:pt>
                <c:pt idx="15">
                  <c:v>6.7082830953839823E-2</c:v>
                </c:pt>
                <c:pt idx="16">
                  <c:v>0.23335723996837299</c:v>
                </c:pt>
                <c:pt idx="17">
                  <c:v>-0.15071450336069447</c:v>
                </c:pt>
                <c:pt idx="18">
                  <c:v>-6.7125141040974445E-2</c:v>
                </c:pt>
                <c:pt idx="19">
                  <c:v>0.12119108563900904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2C-0A4C-92E5-99AB4FDFD49D}"/>
            </c:ext>
          </c:extLst>
        </c:ser>
        <c:ser>
          <c:idx val="5"/>
          <c:order val="5"/>
          <c:tx>
            <c:strRef>
              <c:f>'MI-TP'!$A$7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'MI-TP'!$B$1:$U$1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'MI-TP'!$B$7:$U$7</c:f>
              <c:numCache>
                <c:formatCode>0.00</c:formatCode>
                <c:ptCount val="20"/>
                <c:pt idx="0">
                  <c:v>2.4405145731473787E-2</c:v>
                </c:pt>
                <c:pt idx="1">
                  <c:v>3.5949582212971176E-2</c:v>
                </c:pt>
                <c:pt idx="2">
                  <c:v>-0.15884830963434815</c:v>
                </c:pt>
                <c:pt idx="3">
                  <c:v>0.20670120087649013</c:v>
                </c:pt>
                <c:pt idx="4">
                  <c:v>0.30325632512862688</c:v>
                </c:pt>
                <c:pt idx="5">
                  <c:v>0.1404046400474066</c:v>
                </c:pt>
                <c:pt idx="6">
                  <c:v>7.3826680421844593E-2</c:v>
                </c:pt>
                <c:pt idx="7">
                  <c:v>-0.10947592295249908</c:v>
                </c:pt>
                <c:pt idx="8">
                  <c:v>-9.8531290347648515E-2</c:v>
                </c:pt>
                <c:pt idx="9">
                  <c:v>-3.7137237549427216E-2</c:v>
                </c:pt>
                <c:pt idx="10">
                  <c:v>-0.14554901719347568</c:v>
                </c:pt>
                <c:pt idx="11">
                  <c:v>3.6862542083180294E-2</c:v>
                </c:pt>
                <c:pt idx="12">
                  <c:v>-7.4933225518870383E-2</c:v>
                </c:pt>
                <c:pt idx="13">
                  <c:v>0.13955520597349458</c:v>
                </c:pt>
                <c:pt idx="14">
                  <c:v>-0.124786673236018</c:v>
                </c:pt>
                <c:pt idx="15">
                  <c:v>-7.8918407384090949E-3</c:v>
                </c:pt>
                <c:pt idx="16">
                  <c:v>-0.1324650326739566</c:v>
                </c:pt>
                <c:pt idx="17">
                  <c:v>0.11168683965325243</c:v>
                </c:pt>
                <c:pt idx="18">
                  <c:v>6.0378307206498061E-2</c:v>
                </c:pt>
                <c:pt idx="19">
                  <c:v>-6.9335618254509734E-2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2C-0A4C-92E5-99AB4FDFD49D}"/>
            </c:ext>
          </c:extLst>
        </c:ser>
        <c:ser>
          <c:idx val="6"/>
          <c:order val="6"/>
          <c:tx>
            <c:strRef>
              <c:f>'MI-TP'!$A$8</c:f>
              <c:strCache>
                <c:ptCount val="1"/>
                <c:pt idx="0">
                  <c:v>Textiles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'MI-TP'!$B$8:$U$8</c:f>
              <c:numCache>
                <c:formatCode>0.00</c:formatCode>
                <c:ptCount val="20"/>
                <c:pt idx="0">
                  <c:v>0.27034170439172889</c:v>
                </c:pt>
                <c:pt idx="1">
                  <c:v>-0.14610930361931573</c:v>
                </c:pt>
                <c:pt idx="2">
                  <c:v>-3.4500366699542484E-3</c:v>
                </c:pt>
                <c:pt idx="3">
                  <c:v>5.3762437460494139E-2</c:v>
                </c:pt>
                <c:pt idx="4">
                  <c:v>2.2878640362391955E-2</c:v>
                </c:pt>
                <c:pt idx="5">
                  <c:v>-0.13493994940021514</c:v>
                </c:pt>
                <c:pt idx="6">
                  <c:v>-6.089312520274226E-3</c:v>
                </c:pt>
                <c:pt idx="7">
                  <c:v>-0.1081852044167998</c:v>
                </c:pt>
                <c:pt idx="8">
                  <c:v>0.13735217223075735</c:v>
                </c:pt>
                <c:pt idx="9">
                  <c:v>-8.6853273074399828E-2</c:v>
                </c:pt>
                <c:pt idx="10">
                  <c:v>0.14365456650682762</c:v>
                </c:pt>
                <c:pt idx="11">
                  <c:v>-0.16933421876388255</c:v>
                </c:pt>
                <c:pt idx="12">
                  <c:v>6.3816712336998371E-2</c:v>
                </c:pt>
                <c:pt idx="13">
                  <c:v>-0.13414812558687395</c:v>
                </c:pt>
                <c:pt idx="14">
                  <c:v>-5.5051128729386667E-2</c:v>
                </c:pt>
                <c:pt idx="15">
                  <c:v>2.0926399456894451E-2</c:v>
                </c:pt>
                <c:pt idx="16">
                  <c:v>-8.8274522068938488E-2</c:v>
                </c:pt>
                <c:pt idx="17">
                  <c:v>1.7627030123223975E-3</c:v>
                </c:pt>
                <c:pt idx="18">
                  <c:v>-4.8846767311652162E-3</c:v>
                </c:pt>
                <c:pt idx="19">
                  <c:v>7.909901786915241E-2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2C-0A4C-92E5-99AB4FDFD49D}"/>
            </c:ext>
          </c:extLst>
        </c:ser>
        <c:ser>
          <c:idx val="7"/>
          <c:order val="7"/>
          <c:tx>
            <c:strRef>
              <c:f>'MI-TP'!$A$9</c:f>
              <c:strCache>
                <c:ptCount val="1"/>
                <c:pt idx="0">
                  <c:v>Transport equipment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'MI-TP'!$B$9:$U$9</c:f>
              <c:numCache>
                <c:formatCode>0.00</c:formatCode>
                <c:ptCount val="20"/>
                <c:pt idx="0">
                  <c:v>-1.3438749451322174E-4</c:v>
                </c:pt>
                <c:pt idx="1">
                  <c:v>-4.2534266599774551E-2</c:v>
                </c:pt>
                <c:pt idx="2">
                  <c:v>5.4770797249873882E-2</c:v>
                </c:pt>
                <c:pt idx="3">
                  <c:v>0.35686259137522391</c:v>
                </c:pt>
                <c:pt idx="4">
                  <c:v>0.16953042324376155</c:v>
                </c:pt>
                <c:pt idx="5">
                  <c:v>-1.9384124245545142E-2</c:v>
                </c:pt>
                <c:pt idx="6">
                  <c:v>5.4604145996339781E-3</c:v>
                </c:pt>
                <c:pt idx="7">
                  <c:v>2.2816872750885731E-2</c:v>
                </c:pt>
                <c:pt idx="8">
                  <c:v>-0.1120456054874247</c:v>
                </c:pt>
                <c:pt idx="9">
                  <c:v>-6.1394587930507449E-2</c:v>
                </c:pt>
                <c:pt idx="10">
                  <c:v>0.27224011068421761</c:v>
                </c:pt>
                <c:pt idx="11">
                  <c:v>0.22508404433732387</c:v>
                </c:pt>
                <c:pt idx="12">
                  <c:v>-0.16660063309482587</c:v>
                </c:pt>
                <c:pt idx="13">
                  <c:v>-5.8115460051491818E-2</c:v>
                </c:pt>
                <c:pt idx="14">
                  <c:v>-2.1168392302815198E-2</c:v>
                </c:pt>
                <c:pt idx="15">
                  <c:v>-0.26121396651460749</c:v>
                </c:pt>
                <c:pt idx="16">
                  <c:v>-1.4244001064221634E-2</c:v>
                </c:pt>
                <c:pt idx="17">
                  <c:v>-0.12349343576655514</c:v>
                </c:pt>
                <c:pt idx="18">
                  <c:v>-3.0302095990763389E-2</c:v>
                </c:pt>
                <c:pt idx="19">
                  <c:v>4.9492902983730769E-2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2C-0A4C-92E5-99AB4FDFD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274559"/>
        <c:axId val="1758105775"/>
      </c:barChart>
      <c:lineChart>
        <c:grouping val="standard"/>
        <c:varyColors val="0"/>
        <c:ser>
          <c:idx val="8"/>
          <c:order val="8"/>
          <c:tx>
            <c:strRef>
              <c:f>'MI-TP'!$A$10</c:f>
              <c:strCache>
                <c:ptCount val="1"/>
                <c:pt idx="0">
                  <c:v>Economy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'MI-TP'!$B$1:$U$1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'MI-TP'!$B$10:$U$10</c:f>
              <c:numCache>
                <c:formatCode>0.00</c:formatCode>
                <c:ptCount val="20"/>
                <c:pt idx="0">
                  <c:v>-4.9800855300018654E-2</c:v>
                </c:pt>
                <c:pt idx="1">
                  <c:v>1.4618249604805067E-2</c:v>
                </c:pt>
                <c:pt idx="2">
                  <c:v>-6.9337428818653679E-2</c:v>
                </c:pt>
                <c:pt idx="3">
                  <c:v>3.182919994102007E-2</c:v>
                </c:pt>
                <c:pt idx="4">
                  <c:v>0.20179451769037704</c:v>
                </c:pt>
                <c:pt idx="5">
                  <c:v>1.8138434047376029E-2</c:v>
                </c:pt>
                <c:pt idx="6">
                  <c:v>2.9172144139294476E-2</c:v>
                </c:pt>
                <c:pt idx="7">
                  <c:v>-1.7630309253053644E-2</c:v>
                </c:pt>
                <c:pt idx="8">
                  <c:v>-4.0039755402879629E-2</c:v>
                </c:pt>
                <c:pt idx="9">
                  <c:v>-3.662747838719449E-2</c:v>
                </c:pt>
                <c:pt idx="10">
                  <c:v>9.2277432157307437E-2</c:v>
                </c:pt>
                <c:pt idx="11">
                  <c:v>1.3764381164462325E-2</c:v>
                </c:pt>
                <c:pt idx="12">
                  <c:v>-3.1937266898360628E-2</c:v>
                </c:pt>
                <c:pt idx="13">
                  <c:v>-3.1017132554033044E-2</c:v>
                </c:pt>
                <c:pt idx="14">
                  <c:v>-1.4339339405183726E-2</c:v>
                </c:pt>
                <c:pt idx="15">
                  <c:v>-3.6042388841117434E-2</c:v>
                </c:pt>
                <c:pt idx="16">
                  <c:v>3.5497986840945961E-2</c:v>
                </c:pt>
                <c:pt idx="17">
                  <c:v>-6.0268898941374327E-2</c:v>
                </c:pt>
                <c:pt idx="18">
                  <c:v>3.3547496524725551E-2</c:v>
                </c:pt>
                <c:pt idx="19">
                  <c:v>7.0769795235257282E-2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2C-0A4C-92E5-99AB4FDFD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274559"/>
        <c:axId val="1758105775"/>
      </c:lineChart>
      <c:catAx>
        <c:axId val="172827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105775"/>
        <c:crosses val="autoZero"/>
        <c:auto val="1"/>
        <c:lblAlgn val="ctr"/>
        <c:lblOffset val="100"/>
        <c:noMultiLvlLbl val="0"/>
      </c:catAx>
      <c:valAx>
        <c:axId val="1758105775"/>
        <c:scaling>
          <c:orientation val="minMax"/>
          <c:max val="0.65000000000000013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7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Decomposition of the Malmquist Index, 2000-2020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'Manufacturing - cumulative'!$A$7</c:f>
              <c:strCache>
                <c:ptCount val="1"/>
                <c:pt idx="0">
                  <c:v>MI - Technical efficiency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cumulative'!$B$7:$U$7</c:f>
              <c:numCache>
                <c:formatCode>0.00</c:formatCode>
                <c:ptCount val="20"/>
                <c:pt idx="0">
                  <c:v>1.3274298556285258E-2</c:v>
                </c:pt>
                <c:pt idx="1">
                  <c:v>2.6496482029366275E-2</c:v>
                </c:pt>
                <c:pt idx="2">
                  <c:v>2.6496482029007118E-2</c:v>
                </c:pt>
                <c:pt idx="3">
                  <c:v>1.993548384014332E-2</c:v>
                </c:pt>
                <c:pt idx="4">
                  <c:v>2.6539813021193126E-2</c:v>
                </c:pt>
                <c:pt idx="5">
                  <c:v>2.653981302066466E-2</c:v>
                </c:pt>
                <c:pt idx="6">
                  <c:v>2.6539813021075886E-2</c:v>
                </c:pt>
                <c:pt idx="7">
                  <c:v>2.6539813020854286E-2</c:v>
                </c:pt>
                <c:pt idx="8">
                  <c:v>2.6539813021031922E-2</c:v>
                </c:pt>
                <c:pt idx="9">
                  <c:v>2.6539813021016823E-2</c:v>
                </c:pt>
                <c:pt idx="10">
                  <c:v>2.6325353728702039E-2</c:v>
                </c:pt>
                <c:pt idx="11">
                  <c:v>2.1588563386173987E-2</c:v>
                </c:pt>
                <c:pt idx="12">
                  <c:v>2.3335765539267306E-2</c:v>
                </c:pt>
                <c:pt idx="13">
                  <c:v>2.5786356750814421E-2</c:v>
                </c:pt>
                <c:pt idx="14">
                  <c:v>2.1829136960658135E-2</c:v>
                </c:pt>
                <c:pt idx="15">
                  <c:v>2.4140706425164193E-3</c:v>
                </c:pt>
                <c:pt idx="16">
                  <c:v>9.8640242624317143E-3</c:v>
                </c:pt>
                <c:pt idx="17">
                  <c:v>1.0879956858039552E-2</c:v>
                </c:pt>
                <c:pt idx="18">
                  <c:v>1.0903828548852967E-2</c:v>
                </c:pt>
                <c:pt idx="19">
                  <c:v>-1.0598151783713927E-3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3-8242-BAC7-E8ED1F7CB168}"/>
            </c:ext>
          </c:extLst>
        </c:ser>
        <c:ser>
          <c:idx val="2"/>
          <c:order val="2"/>
          <c:tx>
            <c:strRef>
              <c:f>'Manufacturing - cumulative'!$A$8</c:f>
              <c:strCache>
                <c:ptCount val="1"/>
                <c:pt idx="0">
                  <c:v>MI - Technological 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cumulative'!$B$8:$U$8</c:f>
              <c:numCache>
                <c:formatCode>0.00</c:formatCode>
                <c:ptCount val="20"/>
                <c:pt idx="0">
                  <c:v>-4.9800855300018654E-2</c:v>
                </c:pt>
                <c:pt idx="1">
                  <c:v>-3.5182605695213587E-2</c:v>
                </c:pt>
                <c:pt idx="2">
                  <c:v>-0.10452003451386727</c:v>
                </c:pt>
                <c:pt idx="3">
                  <c:v>-7.2690834572847196E-2</c:v>
                </c:pt>
                <c:pt idx="4">
                  <c:v>0.12910368311752984</c:v>
                </c:pt>
                <c:pt idx="5">
                  <c:v>0.14724211716490587</c:v>
                </c:pt>
                <c:pt idx="6">
                  <c:v>0.17641426130420035</c:v>
                </c:pt>
                <c:pt idx="7">
                  <c:v>0.1587839520511467</c:v>
                </c:pt>
                <c:pt idx="8">
                  <c:v>0.11874419664826708</c:v>
                </c:pt>
                <c:pt idx="9">
                  <c:v>8.2116718261072585E-2</c:v>
                </c:pt>
                <c:pt idx="10">
                  <c:v>0.17439415041838002</c:v>
                </c:pt>
                <c:pt idx="11">
                  <c:v>0.18815853158284235</c:v>
                </c:pt>
                <c:pt idx="12">
                  <c:v>0.15622126468448172</c:v>
                </c:pt>
                <c:pt idx="13">
                  <c:v>0.12520413213044868</c:v>
                </c:pt>
                <c:pt idx="14">
                  <c:v>0.11086479272526495</c:v>
                </c:pt>
                <c:pt idx="15">
                  <c:v>7.4822403884147515E-2</c:v>
                </c:pt>
                <c:pt idx="16">
                  <c:v>0.11032039072509348</c:v>
                </c:pt>
                <c:pt idx="17">
                  <c:v>5.0051491783719149E-2</c:v>
                </c:pt>
                <c:pt idx="18">
                  <c:v>8.3598988308444699E-2</c:v>
                </c:pt>
                <c:pt idx="19">
                  <c:v>0.15436878354370198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3-8242-BAC7-E8ED1F7CB168}"/>
            </c:ext>
          </c:extLst>
        </c:ser>
        <c:ser>
          <c:idx val="0"/>
          <c:order val="0"/>
          <c:tx>
            <c:strRef>
              <c:f>'Manufacturing - cumulative'!$A$6</c:f>
              <c:strCache>
                <c:ptCount val="1"/>
                <c:pt idx="0">
                  <c:v>MI - Total factor productivity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cumulative'!$B$6:$U$6</c:f>
              <c:numCache>
                <c:formatCode>0.00</c:formatCode>
                <c:ptCount val="20"/>
                <c:pt idx="0">
                  <c:v>-3.7187628165344266E-2</c:v>
                </c:pt>
                <c:pt idx="1">
                  <c:v>-9.1539099091282328E-3</c:v>
                </c:pt>
                <c:pt idx="2">
                  <c:v>-7.8491338728116089E-2</c:v>
                </c:pt>
                <c:pt idx="3">
                  <c:v>-5.3431968299125998E-2</c:v>
                </c:pt>
                <c:pt idx="4">
                  <c:v>0.1562995959940594</c:v>
                </c:pt>
                <c:pt idx="5">
                  <c:v>0.17443803004089742</c:v>
                </c:pt>
                <c:pt idx="6">
                  <c:v>0.20361017418061511</c:v>
                </c:pt>
                <c:pt idx="7">
                  <c:v>0.18597986492734364</c:v>
                </c:pt>
                <c:pt idx="8">
                  <c:v>0.14594010952463454</c:v>
                </c:pt>
                <c:pt idx="9">
                  <c:v>0.10931263113742551</c:v>
                </c:pt>
                <c:pt idx="10">
                  <c:v>0.20135581424962101</c:v>
                </c:pt>
                <c:pt idx="11">
                  <c:v>0.21031820608378449</c:v>
                </c:pt>
                <c:pt idx="12">
                  <c:v>0.18007234047702858</c:v>
                </c:pt>
                <c:pt idx="13">
                  <c:v>0.15142978882209823</c:v>
                </c:pt>
                <c:pt idx="14">
                  <c:v>0.13318997354443018</c:v>
                </c:pt>
                <c:pt idx="15">
                  <c:v>7.8432283754785614E-2</c:v>
                </c:pt>
                <c:pt idx="16">
                  <c:v>0.12164468257121219</c:v>
                </c:pt>
                <c:pt idx="17">
                  <c:v>6.2330487086509789E-2</c:v>
                </c:pt>
                <c:pt idx="18">
                  <c:v>9.5902656137513365E-2</c:v>
                </c:pt>
                <c:pt idx="19">
                  <c:v>0.15386214302870305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3-8242-BAC7-E8ED1F7CB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47071"/>
        <c:axId val="1826070575"/>
      </c:lineChart>
      <c:catAx>
        <c:axId val="18292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70575"/>
        <c:crosses val="autoZero"/>
        <c:auto val="1"/>
        <c:lblAlgn val="ctr"/>
        <c:lblOffset val="100"/>
        <c:noMultiLvlLbl val="0"/>
      </c:catAx>
      <c:valAx>
        <c:axId val="1826070575"/>
        <c:scaling>
          <c:orientation val="minMax"/>
          <c:max val="0.23"/>
          <c:min val="-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4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Figure 2. Decomposition of the Luenberger-Hicks-Moorsteen productivity indicator,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Manufacturing!$A$3</c:f>
              <c:strCache>
                <c:ptCount val="1"/>
                <c:pt idx="0">
                  <c:v>LHM - Technical efficiency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Manufacturing!$B$1:$U$1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Manufacturing!$B$3:$U$3</c:f>
              <c:numCache>
                <c:formatCode>0.00</c:formatCode>
                <c:ptCount val="20"/>
                <c:pt idx="0">
                  <c:v>1.4137500000000001E-2</c:v>
                </c:pt>
                <c:pt idx="1">
                  <c:v>1.3662500000000001E-2</c:v>
                </c:pt>
                <c:pt idx="2">
                  <c:v>0</c:v>
                </c:pt>
                <c:pt idx="3">
                  <c:v>-6.7625000000000003E-3</c:v>
                </c:pt>
                <c:pt idx="4">
                  <c:v>6.7625000000000003E-3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-2.1249999999999999E-4</c:v>
                </c:pt>
                <c:pt idx="11">
                  <c:v>-4.8500000000000001E-3</c:v>
                </c:pt>
                <c:pt idx="12">
                  <c:v>1.825E-3</c:v>
                </c:pt>
                <c:pt idx="13">
                  <c:v>2.4624999999999998E-3</c:v>
                </c:pt>
                <c:pt idx="14">
                  <c:v>-4.0499999999999998E-3</c:v>
                </c:pt>
                <c:pt idx="15">
                  <c:v>-2.205E-2</c:v>
                </c:pt>
                <c:pt idx="16">
                  <c:v>8.9374999999999993E-3</c:v>
                </c:pt>
                <c:pt idx="17">
                  <c:v>9.7499999999999996E-4</c:v>
                </c:pt>
                <c:pt idx="18">
                  <c:v>2.5000000000000001E-5</c:v>
                </c:pt>
                <c:pt idx="19">
                  <c:v>-1.3500000000000002E-2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F-E648-91CA-08FFDFA55383}"/>
            </c:ext>
          </c:extLst>
        </c:ser>
        <c:ser>
          <c:idx val="2"/>
          <c:order val="2"/>
          <c:tx>
            <c:strRef>
              <c:f>Manufacturing!$A$4</c:f>
              <c:strCache>
                <c:ptCount val="1"/>
                <c:pt idx="0">
                  <c:v>LHM - Technological 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Manufacturing!$B$1:$U$1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Manufacturing!$B$4:$U$4</c:f>
              <c:numCache>
                <c:formatCode>0.00</c:formatCode>
                <c:ptCount val="20"/>
                <c:pt idx="0">
                  <c:v>-4.2049999999999997E-2</c:v>
                </c:pt>
                <c:pt idx="1">
                  <c:v>1.0350000000000002E-2</c:v>
                </c:pt>
                <c:pt idx="2">
                  <c:v>-5.6424999999999989E-2</c:v>
                </c:pt>
                <c:pt idx="3">
                  <c:v>2.4274999999999998E-2</c:v>
                </c:pt>
                <c:pt idx="4">
                  <c:v>0.14021250000000002</c:v>
                </c:pt>
                <c:pt idx="5">
                  <c:v>1.5250000000000003E-2</c:v>
                </c:pt>
                <c:pt idx="6">
                  <c:v>2.4550000000000002E-2</c:v>
                </c:pt>
                <c:pt idx="7">
                  <c:v>-1.6787499999999997E-2</c:v>
                </c:pt>
                <c:pt idx="8">
                  <c:v>-3.7874999999999992E-2</c:v>
                </c:pt>
                <c:pt idx="9">
                  <c:v>-3.1900000000000005E-2</c:v>
                </c:pt>
                <c:pt idx="10">
                  <c:v>6.9500000000000006E-2</c:v>
                </c:pt>
                <c:pt idx="11">
                  <c:v>6.4250000000000036E-3</c:v>
                </c:pt>
                <c:pt idx="12">
                  <c:v>-2.7325000000000002E-2</c:v>
                </c:pt>
                <c:pt idx="13">
                  <c:v>-2.0562499999999997E-2</c:v>
                </c:pt>
                <c:pt idx="14">
                  <c:v>-1.6774999999999998E-2</c:v>
                </c:pt>
                <c:pt idx="15">
                  <c:v>-2.1087500000000002E-2</c:v>
                </c:pt>
                <c:pt idx="16">
                  <c:v>1.5762499999999992E-2</c:v>
                </c:pt>
                <c:pt idx="17">
                  <c:v>-5.0062499999999996E-2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FF-E648-91CA-08FFDFA55383}"/>
            </c:ext>
          </c:extLst>
        </c:ser>
        <c:ser>
          <c:idx val="3"/>
          <c:order val="3"/>
          <c:tx>
            <c:strRef>
              <c:f>Manufacturing!$A$5</c:f>
              <c:strCache>
                <c:ptCount val="1"/>
                <c:pt idx="0">
                  <c:v>LHM - Scale efficiency change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Manufacturing!$B$1:$U$1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Manufacturing!$B$5:$U$5</c:f>
              <c:numCache>
                <c:formatCode>0.00</c:formatCode>
                <c:ptCount val="20"/>
                <c:pt idx="0">
                  <c:v>0.27165</c:v>
                </c:pt>
                <c:pt idx="1">
                  <c:v>1.7474999999999997E-2</c:v>
                </c:pt>
                <c:pt idx="2">
                  <c:v>0.41463750000000005</c:v>
                </c:pt>
                <c:pt idx="3">
                  <c:v>0.31896250000000004</c:v>
                </c:pt>
                <c:pt idx="4">
                  <c:v>8.5275000000000004E-2</c:v>
                </c:pt>
                <c:pt idx="5">
                  <c:v>0.29677500000000001</c:v>
                </c:pt>
                <c:pt idx="6">
                  <c:v>0.44181250000000005</c:v>
                </c:pt>
                <c:pt idx="7">
                  <c:v>0.42053749999999995</c:v>
                </c:pt>
                <c:pt idx="8">
                  <c:v>0.29304999999999992</c:v>
                </c:pt>
                <c:pt idx="9">
                  <c:v>0.3651375</c:v>
                </c:pt>
                <c:pt idx="10">
                  <c:v>0.24748749999999997</c:v>
                </c:pt>
                <c:pt idx="11">
                  <c:v>0.38462499999999994</c:v>
                </c:pt>
                <c:pt idx="12">
                  <c:v>0.33254999999999996</c:v>
                </c:pt>
                <c:pt idx="13">
                  <c:v>0.50782499999999997</c:v>
                </c:pt>
                <c:pt idx="14">
                  <c:v>0.18788749999999999</c:v>
                </c:pt>
                <c:pt idx="15">
                  <c:v>0.17702500000000002</c:v>
                </c:pt>
                <c:pt idx="16">
                  <c:v>3.1799999999999995E-2</c:v>
                </c:pt>
                <c:pt idx="17">
                  <c:v>0.28010000000000002</c:v>
                </c:pt>
                <c:pt idx="18">
                  <c:v>0.17734999999999998</c:v>
                </c:pt>
                <c:pt idx="19">
                  <c:v>-0.28855000000000003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FF-E648-91CA-08FFDFA55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386575"/>
        <c:axId val="716627967"/>
      </c:barChart>
      <c:lineChart>
        <c:grouping val="standard"/>
        <c:varyColors val="0"/>
        <c:ser>
          <c:idx val="0"/>
          <c:order val="0"/>
          <c:tx>
            <c:strRef>
              <c:f>Manufacturing!$A$2</c:f>
              <c:strCache>
                <c:ptCount val="1"/>
                <c:pt idx="0">
                  <c:v>LHM - Total factor productivity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Manufacturing!$B$1:$U$1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Manufacturing!$B$2:$U$2</c:f>
              <c:numCache>
                <c:formatCode>0.00</c:formatCode>
                <c:ptCount val="20"/>
                <c:pt idx="0">
                  <c:v>0.24377499999999996</c:v>
                </c:pt>
                <c:pt idx="1">
                  <c:v>4.1500000000000009E-2</c:v>
                </c:pt>
                <c:pt idx="2">
                  <c:v>0.35821249999999999</c:v>
                </c:pt>
                <c:pt idx="3">
                  <c:v>0.33646249999999994</c:v>
                </c:pt>
                <c:pt idx="4">
                  <c:v>0.23222499999999999</c:v>
                </c:pt>
                <c:pt idx="5">
                  <c:v>0.31203750000000002</c:v>
                </c:pt>
                <c:pt idx="6">
                  <c:v>0.46638749999999995</c:v>
                </c:pt>
                <c:pt idx="7">
                  <c:v>0.40376250000000002</c:v>
                </c:pt>
                <c:pt idx="8">
                  <c:v>0.25517500000000004</c:v>
                </c:pt>
                <c:pt idx="9">
                  <c:v>0.33322499999999999</c:v>
                </c:pt>
                <c:pt idx="10">
                  <c:v>0.3167625</c:v>
                </c:pt>
                <c:pt idx="11">
                  <c:v>0.38618749999999996</c:v>
                </c:pt>
                <c:pt idx="12">
                  <c:v>0.30702500000000005</c:v>
                </c:pt>
                <c:pt idx="13">
                  <c:v>0.48973749999999999</c:v>
                </c:pt>
                <c:pt idx="14">
                  <c:v>0.16703749999999998</c:v>
                </c:pt>
                <c:pt idx="15">
                  <c:v>0.13388749999999999</c:v>
                </c:pt>
                <c:pt idx="16">
                  <c:v>5.6462499999999999E-2</c:v>
                </c:pt>
                <c:pt idx="17">
                  <c:v>0.23103750000000001</c:v>
                </c:pt>
                <c:pt idx="18">
                  <c:v>0.20231250000000001</c:v>
                </c:pt>
                <c:pt idx="19">
                  <c:v>-0.24936250000000001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F-E648-91CA-08FFDFA55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386575"/>
        <c:axId val="716627967"/>
      </c:lineChart>
      <c:catAx>
        <c:axId val="85138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27967"/>
        <c:crosses val="autoZero"/>
        <c:auto val="1"/>
        <c:lblAlgn val="ctr"/>
        <c:lblOffset val="100"/>
        <c:noMultiLvlLbl val="0"/>
      </c:catAx>
      <c:valAx>
        <c:axId val="716627967"/>
        <c:scaling>
          <c:orientation val="minMax"/>
          <c:max val="0.5500000000000000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8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Malmquist Index (MI), 2000-2020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Manufacturing!$A$7</c:f>
              <c:strCache>
                <c:ptCount val="1"/>
                <c:pt idx="0">
                  <c:v>MI - Technical efficiency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Manufacturing!$B$7:$U$7</c:f>
              <c:numCache>
                <c:formatCode>0.00</c:formatCode>
                <c:ptCount val="20"/>
                <c:pt idx="0">
                  <c:v>1.3274298556285258E-2</c:v>
                </c:pt>
                <c:pt idx="1">
                  <c:v>1.3222183473081017E-2</c:v>
                </c:pt>
                <c:pt idx="2">
                  <c:v>-3.5915714846623814E-13</c:v>
                </c:pt>
                <c:pt idx="3">
                  <c:v>-6.560998188863798E-3</c:v>
                </c:pt>
                <c:pt idx="4">
                  <c:v>6.6043291810498062E-3</c:v>
                </c:pt>
                <c:pt idx="5">
                  <c:v>-5.2846615972157451E-13</c:v>
                </c:pt>
                <c:pt idx="6">
                  <c:v>4.1122660832115798E-13</c:v>
                </c:pt>
                <c:pt idx="7">
                  <c:v>-2.2160051571518125E-13</c:v>
                </c:pt>
                <c:pt idx="8">
                  <c:v>1.7763568394002505E-13</c:v>
                </c:pt>
                <c:pt idx="9">
                  <c:v>-1.5099033134902129E-14</c:v>
                </c:pt>
                <c:pt idx="10">
                  <c:v>-2.1445929231478367E-4</c:v>
                </c:pt>
                <c:pt idx="11">
                  <c:v>-4.7367903425280522E-3</c:v>
                </c:pt>
                <c:pt idx="12">
                  <c:v>1.7472021530933191E-3</c:v>
                </c:pt>
                <c:pt idx="13">
                  <c:v>2.4505912115471151E-3</c:v>
                </c:pt>
                <c:pt idx="14">
                  <c:v>-3.9572197901562856E-3</c:v>
                </c:pt>
                <c:pt idx="15">
                  <c:v>-1.9415066318141716E-2</c:v>
                </c:pt>
                <c:pt idx="16">
                  <c:v>7.4499536199152949E-3</c:v>
                </c:pt>
                <c:pt idx="17">
                  <c:v>1.015932595607838E-3</c:v>
                </c:pt>
                <c:pt idx="18">
                  <c:v>2.3871690813415114E-5</c:v>
                </c:pt>
                <c:pt idx="19">
                  <c:v>-1.196364372722436E-2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C-4349-91B3-5F3CA9E91E86}"/>
            </c:ext>
          </c:extLst>
        </c:ser>
        <c:ser>
          <c:idx val="2"/>
          <c:order val="2"/>
          <c:tx>
            <c:strRef>
              <c:f>Manufacturing!$A$8</c:f>
              <c:strCache>
                <c:ptCount val="1"/>
                <c:pt idx="0">
                  <c:v>MI - Technological 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Manufacturing!$B$8:$U$8</c:f>
              <c:numCache>
                <c:formatCode>0.00</c:formatCode>
                <c:ptCount val="20"/>
                <c:pt idx="0">
                  <c:v>-4.9800855300018654E-2</c:v>
                </c:pt>
                <c:pt idx="1">
                  <c:v>1.4618249604805067E-2</c:v>
                </c:pt>
                <c:pt idx="2">
                  <c:v>-6.9337428818653679E-2</c:v>
                </c:pt>
                <c:pt idx="3">
                  <c:v>3.182919994102007E-2</c:v>
                </c:pt>
                <c:pt idx="4">
                  <c:v>0.20179451769037704</c:v>
                </c:pt>
                <c:pt idx="5">
                  <c:v>1.8138434047376029E-2</c:v>
                </c:pt>
                <c:pt idx="6">
                  <c:v>2.9172144139294476E-2</c:v>
                </c:pt>
                <c:pt idx="7">
                  <c:v>-1.7630309253053644E-2</c:v>
                </c:pt>
                <c:pt idx="8">
                  <c:v>-4.0039755402879629E-2</c:v>
                </c:pt>
                <c:pt idx="9">
                  <c:v>-3.662747838719449E-2</c:v>
                </c:pt>
                <c:pt idx="10">
                  <c:v>9.2277432157307437E-2</c:v>
                </c:pt>
                <c:pt idx="11">
                  <c:v>1.3764381164462325E-2</c:v>
                </c:pt>
                <c:pt idx="12">
                  <c:v>-3.1937266898360628E-2</c:v>
                </c:pt>
                <c:pt idx="13">
                  <c:v>-3.1017132554033044E-2</c:v>
                </c:pt>
                <c:pt idx="14">
                  <c:v>-1.4339339405183726E-2</c:v>
                </c:pt>
                <c:pt idx="15">
                  <c:v>-3.6042388841117434E-2</c:v>
                </c:pt>
                <c:pt idx="16">
                  <c:v>3.5497986840945961E-2</c:v>
                </c:pt>
                <c:pt idx="17">
                  <c:v>-6.0268898941374327E-2</c:v>
                </c:pt>
                <c:pt idx="18">
                  <c:v>3.3547496524725551E-2</c:v>
                </c:pt>
                <c:pt idx="19">
                  <c:v>7.0769795235257282E-2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C-4349-91B3-5F3CA9E91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95311"/>
        <c:axId val="900153007"/>
      </c:barChart>
      <c:lineChart>
        <c:grouping val="standard"/>
        <c:varyColors val="0"/>
        <c:ser>
          <c:idx val="0"/>
          <c:order val="0"/>
          <c:tx>
            <c:strRef>
              <c:f>Manufacturing!$A$6</c:f>
              <c:strCache>
                <c:ptCount val="1"/>
                <c:pt idx="0">
                  <c:v>MI - Total factor productivity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Manufacturing!$B$1:$U$1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Manufacturing!$B$6:$U$6</c:f>
              <c:numCache>
                <c:formatCode>0.00</c:formatCode>
                <c:ptCount val="20"/>
                <c:pt idx="0">
                  <c:v>-3.7187628165344266E-2</c:v>
                </c:pt>
                <c:pt idx="1">
                  <c:v>2.8033718256216034E-2</c:v>
                </c:pt>
                <c:pt idx="2">
                  <c:v>-6.9337428818987856E-2</c:v>
                </c:pt>
                <c:pt idx="3">
                  <c:v>2.5059370428990091E-2</c:v>
                </c:pt>
                <c:pt idx="4">
                  <c:v>0.2097315642931854</c:v>
                </c:pt>
                <c:pt idx="5">
                  <c:v>1.8138434046838015E-2</c:v>
                </c:pt>
                <c:pt idx="6">
                  <c:v>2.9172144139717693E-2</c:v>
                </c:pt>
                <c:pt idx="7">
                  <c:v>-1.763030925327147E-2</c:v>
                </c:pt>
                <c:pt idx="8">
                  <c:v>-4.0039755402709098E-2</c:v>
                </c:pt>
                <c:pt idx="9">
                  <c:v>-3.6627478387209034E-2</c:v>
                </c:pt>
                <c:pt idx="10">
                  <c:v>9.2043183112195504E-2</c:v>
                </c:pt>
                <c:pt idx="11">
                  <c:v>8.9623918341634745E-3</c:v>
                </c:pt>
                <c:pt idx="12">
                  <c:v>-3.0245865606755906E-2</c:v>
                </c:pt>
                <c:pt idx="13">
                  <c:v>-2.8642551654930348E-2</c:v>
                </c:pt>
                <c:pt idx="14">
                  <c:v>-1.8239815277668048E-2</c:v>
                </c:pt>
                <c:pt idx="15">
                  <c:v>-5.475768978964457E-2</c:v>
                </c:pt>
                <c:pt idx="16">
                  <c:v>4.3212398816426578E-2</c:v>
                </c:pt>
                <c:pt idx="17">
                  <c:v>-5.9314195484702403E-2</c:v>
                </c:pt>
                <c:pt idx="18">
                  <c:v>3.3572169051003575E-2</c:v>
                </c:pt>
                <c:pt idx="19">
                  <c:v>5.7959486891189682E-2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C-4349-91B3-5F3CA9E91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395311"/>
        <c:axId val="900153007"/>
      </c:lineChart>
      <c:catAx>
        <c:axId val="87539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53007"/>
        <c:crosses val="autoZero"/>
        <c:auto val="1"/>
        <c:lblAlgn val="ctr"/>
        <c:lblOffset val="100"/>
        <c:noMultiLvlLbl val="0"/>
      </c:catAx>
      <c:valAx>
        <c:axId val="900153007"/>
        <c:scaling>
          <c:orientation val="minMax"/>
          <c:max val="0.22000000000000003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9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Dynamics of LHM TFP growth per annum,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'Dynamics LHM'!$B$1</c:f>
              <c:strCache>
                <c:ptCount val="1"/>
                <c:pt idx="0">
                  <c:v>Technical efficiency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'Dynamics LHM'!$A$2:$A$9</c:f>
              <c:strCache>
                <c:ptCount val="8"/>
                <c:pt idx="0">
                  <c:v>Chemicals &amp; chemical products</c:v>
                </c:pt>
                <c:pt idx="1">
                  <c:v>Construction materials</c:v>
                </c:pt>
                <c:pt idx="2">
                  <c:v>Consumer goods</c:v>
                </c:pt>
                <c:pt idx="3">
                  <c:v>Food &amp; agro-based products</c:v>
                </c:pt>
                <c:pt idx="4">
                  <c:v>Machinery</c:v>
                </c:pt>
                <c:pt idx="5">
                  <c:v>Metals &amp; metal products</c:v>
                </c:pt>
                <c:pt idx="6">
                  <c:v>Textiles</c:v>
                </c:pt>
                <c:pt idx="7">
                  <c:v>Transport equipment</c:v>
                </c:pt>
              </c:strCache>
            </c:strRef>
          </c:cat>
          <c:val>
            <c:numRef>
              <c:f>'Dynamics LHM'!$B$2:$B$9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6.5600000000000007E-3</c:v>
                </c:pt>
                <c:pt idx="5">
                  <c:v>2.97E-3</c:v>
                </c:pt>
                <c:pt idx="6">
                  <c:v>-1.0585000000000001E-2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2-2942-A3D8-13C6A95EACF1}"/>
            </c:ext>
          </c:extLst>
        </c:ser>
        <c:ser>
          <c:idx val="1"/>
          <c:order val="1"/>
          <c:tx>
            <c:strRef>
              <c:f>'Dynamics LHM'!$C$1</c:f>
              <c:strCache>
                <c:ptCount val="1"/>
                <c:pt idx="0">
                  <c:v>Technological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'Dynamics LHM'!$A$2:$A$9</c:f>
              <c:strCache>
                <c:ptCount val="8"/>
                <c:pt idx="0">
                  <c:v>Chemicals &amp; chemical products</c:v>
                </c:pt>
                <c:pt idx="1">
                  <c:v>Construction materials</c:v>
                </c:pt>
                <c:pt idx="2">
                  <c:v>Consumer goods</c:v>
                </c:pt>
                <c:pt idx="3">
                  <c:v>Food &amp; agro-based products</c:v>
                </c:pt>
                <c:pt idx="4">
                  <c:v>Machinery</c:v>
                </c:pt>
                <c:pt idx="5">
                  <c:v>Metals &amp; metal products</c:v>
                </c:pt>
                <c:pt idx="6">
                  <c:v>Textiles</c:v>
                </c:pt>
                <c:pt idx="7">
                  <c:v>Transport equipment</c:v>
                </c:pt>
              </c:strCache>
            </c:strRef>
          </c:cat>
          <c:val>
            <c:numRef>
              <c:f>'Dynamics LHM'!$C$2:$C$9</c:f>
              <c:numCache>
                <c:formatCode>0.00</c:formatCode>
                <c:ptCount val="8"/>
                <c:pt idx="0">
                  <c:v>-1.8388888888888884E-3</c:v>
                </c:pt>
                <c:pt idx="1">
                  <c:v>-2.4622222222222222E-2</c:v>
                </c:pt>
                <c:pt idx="2">
                  <c:v>1.9716666666666664E-2</c:v>
                </c:pt>
                <c:pt idx="3">
                  <c:v>1.1211111111111109E-2</c:v>
                </c:pt>
                <c:pt idx="4">
                  <c:v>8.4777777777777768E-3</c:v>
                </c:pt>
                <c:pt idx="5">
                  <c:v>-4.5555555555554933E-4</c:v>
                </c:pt>
                <c:pt idx="6">
                  <c:v>-1.9988888888888889E-2</c:v>
                </c:pt>
                <c:pt idx="7">
                  <c:v>1.0444444444444459E-3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2-2942-A3D8-13C6A95EACF1}"/>
            </c:ext>
          </c:extLst>
        </c:ser>
        <c:ser>
          <c:idx val="2"/>
          <c:order val="2"/>
          <c:tx>
            <c:strRef>
              <c:f>'Dynamics LHM'!$D$1</c:f>
              <c:strCache>
                <c:ptCount val="1"/>
                <c:pt idx="0">
                  <c:v>Scale efficiency 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'Dynamics LHM'!$A$2:$A$9</c:f>
              <c:strCache>
                <c:ptCount val="8"/>
                <c:pt idx="0">
                  <c:v>Chemicals &amp; chemical products</c:v>
                </c:pt>
                <c:pt idx="1">
                  <c:v>Construction materials</c:v>
                </c:pt>
                <c:pt idx="2">
                  <c:v>Consumer goods</c:v>
                </c:pt>
                <c:pt idx="3">
                  <c:v>Food &amp; agro-based products</c:v>
                </c:pt>
                <c:pt idx="4">
                  <c:v>Machinery</c:v>
                </c:pt>
                <c:pt idx="5">
                  <c:v>Metals &amp; metal products</c:v>
                </c:pt>
                <c:pt idx="6">
                  <c:v>Textiles</c:v>
                </c:pt>
                <c:pt idx="7">
                  <c:v>Transport equipment</c:v>
                </c:pt>
              </c:strCache>
            </c:strRef>
          </c:cat>
          <c:val>
            <c:numRef>
              <c:f>'Dynamics LHM'!$D$2:$D$9</c:f>
              <c:numCache>
                <c:formatCode>0.00</c:formatCode>
                <c:ptCount val="8"/>
                <c:pt idx="0">
                  <c:v>0.24258000000000002</c:v>
                </c:pt>
                <c:pt idx="1">
                  <c:v>0.28012999999999993</c:v>
                </c:pt>
                <c:pt idx="2">
                  <c:v>0.26604</c:v>
                </c:pt>
                <c:pt idx="3">
                  <c:v>0.25064500000000001</c:v>
                </c:pt>
                <c:pt idx="4">
                  <c:v>0.18070000000000003</c:v>
                </c:pt>
                <c:pt idx="5">
                  <c:v>0.25269500000000006</c:v>
                </c:pt>
                <c:pt idx="6">
                  <c:v>0.23301500000000003</c:v>
                </c:pt>
                <c:pt idx="7">
                  <c:v>0.27955999999999998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2-2942-A3D8-13C6A95EA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779007"/>
        <c:axId val="1807779823"/>
      </c:barChart>
      <c:catAx>
        <c:axId val="1807779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79823"/>
        <c:crosses val="autoZero"/>
        <c:auto val="1"/>
        <c:lblAlgn val="ctr"/>
        <c:lblOffset val="100"/>
        <c:noMultiLvlLbl val="0"/>
      </c:catAx>
      <c:valAx>
        <c:axId val="1807779823"/>
        <c:scaling>
          <c:orientation val="minMax"/>
          <c:max val="0.30000000000000004"/>
          <c:min val="-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7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Industry-wise</a:t>
            </a:r>
            <a:r>
              <a:rPr lang="en-GB" baseline="0"/>
              <a:t> Annual TFP Growth, 2000-2020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Sector!$B$1</c:f>
              <c:strCache>
                <c:ptCount val="1"/>
                <c:pt idx="0">
                  <c:v>Luenberger-Hicks-Moorsteen productivity indicator (LHM)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Sector!$A$2:$A$9</c:f>
              <c:strCache>
                <c:ptCount val="8"/>
                <c:pt idx="0">
                  <c:v>Chemicals &amp; chemical products</c:v>
                </c:pt>
                <c:pt idx="1">
                  <c:v>Construction materials</c:v>
                </c:pt>
                <c:pt idx="2">
                  <c:v>Consumer goods</c:v>
                </c:pt>
                <c:pt idx="3">
                  <c:v>Food &amp; agro-based products</c:v>
                </c:pt>
                <c:pt idx="4">
                  <c:v>Machinery</c:v>
                </c:pt>
                <c:pt idx="5">
                  <c:v>Metals &amp; metal products</c:v>
                </c:pt>
                <c:pt idx="6">
                  <c:v>Textiles</c:v>
                </c:pt>
                <c:pt idx="7">
                  <c:v>Transport equipment</c:v>
                </c:pt>
              </c:strCache>
            </c:strRef>
          </c:cat>
          <c:val>
            <c:numRef>
              <c:f>Sector!$B$2:$B$9</c:f>
              <c:numCache>
                <c:formatCode>0.00</c:formatCode>
                <c:ptCount val="8"/>
                <c:pt idx="0">
                  <c:v>0.24416000000000002</c:v>
                </c:pt>
                <c:pt idx="1">
                  <c:v>0.27148999999999995</c:v>
                </c:pt>
                <c:pt idx="2">
                  <c:v>0.28992499999999999</c:v>
                </c:pt>
                <c:pt idx="3">
                  <c:v>0.26234499999999994</c:v>
                </c:pt>
                <c:pt idx="4">
                  <c:v>0.19668999999999998</c:v>
                </c:pt>
                <c:pt idx="5">
                  <c:v>0.254745</c:v>
                </c:pt>
                <c:pt idx="6">
                  <c:v>0.20858500000000002</c:v>
                </c:pt>
                <c:pt idx="7">
                  <c:v>0.28159999999999996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2-4F46-B0DD-AAAD31698636}"/>
            </c:ext>
          </c:extLst>
        </c:ser>
        <c:ser>
          <c:idx val="1"/>
          <c:order val="1"/>
          <c:tx>
            <c:strRef>
              <c:f>Sector!$C$1</c:f>
              <c:strCache>
                <c:ptCount val="1"/>
                <c:pt idx="0">
                  <c:v>Malmquist Index (MI)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Sector!$A$2:$A$9</c:f>
              <c:strCache>
                <c:ptCount val="8"/>
                <c:pt idx="0">
                  <c:v>Chemicals &amp; chemical products</c:v>
                </c:pt>
                <c:pt idx="1">
                  <c:v>Construction materials</c:v>
                </c:pt>
                <c:pt idx="2">
                  <c:v>Consumer goods</c:v>
                </c:pt>
                <c:pt idx="3">
                  <c:v>Food &amp; agro-based products</c:v>
                </c:pt>
                <c:pt idx="4">
                  <c:v>Machinery</c:v>
                </c:pt>
                <c:pt idx="5">
                  <c:v>Metals &amp; metal products</c:v>
                </c:pt>
                <c:pt idx="6">
                  <c:v>Textiles</c:v>
                </c:pt>
                <c:pt idx="7">
                  <c:v>Transport equipment</c:v>
                </c:pt>
              </c:strCache>
            </c:strRef>
          </c:cat>
          <c:val>
            <c:numRef>
              <c:f>Sector!$C$2:$C$9</c:f>
              <c:numCache>
                <c:formatCode>0.00</c:formatCode>
                <c:ptCount val="8"/>
                <c:pt idx="0">
                  <c:v>1.7970631132810944E-3</c:v>
                </c:pt>
                <c:pt idx="1">
                  <c:v>-7.8138409300039235E-3</c:v>
                </c:pt>
                <c:pt idx="2">
                  <c:v>2.7829449893121083E-2</c:v>
                </c:pt>
                <c:pt idx="3">
                  <c:v>1.6715891251460668E-2</c:v>
                </c:pt>
                <c:pt idx="4">
                  <c:v>2.5450939241865367E-2</c:v>
                </c:pt>
                <c:pt idx="5">
                  <c:v>4.0717985419946867E-3</c:v>
                </c:pt>
                <c:pt idx="6">
                  <c:v>-2.2526579752878861E-2</c:v>
                </c:pt>
                <c:pt idx="7">
                  <c:v>2.335112592564359E-3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2-4F46-B0DD-AAAD31698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0530687"/>
        <c:axId val="1772841615"/>
      </c:barChart>
      <c:catAx>
        <c:axId val="177053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41615"/>
        <c:crosses val="autoZero"/>
        <c:auto val="1"/>
        <c:lblAlgn val="ctr"/>
        <c:lblOffset val="100"/>
        <c:noMultiLvlLbl val="0"/>
      </c:catAx>
      <c:valAx>
        <c:axId val="1772841615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3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Industry-wise Annual TFP Growth, 2000-2020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Sector!$B$1</c:f>
              <c:strCache>
                <c:ptCount val="1"/>
                <c:pt idx="0">
                  <c:v>Luenberger-Hicks-Moorsteen productivity indicator (LHM)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Sector!$A$2:$A$9</c:f>
              <c:strCache>
                <c:ptCount val="8"/>
                <c:pt idx="0">
                  <c:v>Chemicals &amp; chemical products</c:v>
                </c:pt>
                <c:pt idx="1">
                  <c:v>Construction materials</c:v>
                </c:pt>
                <c:pt idx="2">
                  <c:v>Consumer goods</c:v>
                </c:pt>
                <c:pt idx="3">
                  <c:v>Food &amp; agro-based products</c:v>
                </c:pt>
                <c:pt idx="4">
                  <c:v>Machinery</c:v>
                </c:pt>
                <c:pt idx="5">
                  <c:v>Metals &amp; metal products</c:v>
                </c:pt>
                <c:pt idx="6">
                  <c:v>Textiles</c:v>
                </c:pt>
                <c:pt idx="7">
                  <c:v>Transport equipment</c:v>
                </c:pt>
              </c:strCache>
            </c:strRef>
          </c:cat>
          <c:val>
            <c:numRef>
              <c:f>Sector!$B$2:$B$9</c:f>
              <c:numCache>
                <c:formatCode>0.00</c:formatCode>
                <c:ptCount val="8"/>
                <c:pt idx="0">
                  <c:v>0.24416000000000002</c:v>
                </c:pt>
                <c:pt idx="1">
                  <c:v>0.27148999999999995</c:v>
                </c:pt>
                <c:pt idx="2">
                  <c:v>0.28992499999999999</c:v>
                </c:pt>
                <c:pt idx="3">
                  <c:v>0.26234499999999994</c:v>
                </c:pt>
                <c:pt idx="4">
                  <c:v>0.19668999999999998</c:v>
                </c:pt>
                <c:pt idx="5">
                  <c:v>0.254745</c:v>
                </c:pt>
                <c:pt idx="6">
                  <c:v>0.20858500000000002</c:v>
                </c:pt>
                <c:pt idx="7">
                  <c:v>0.28159999999999996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CF43-8912-68DDBF558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5839775"/>
        <c:axId val="917958127"/>
      </c:barChart>
      <c:catAx>
        <c:axId val="86583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58127"/>
        <c:crosses val="autoZero"/>
        <c:auto val="1"/>
        <c:lblAlgn val="ctr"/>
        <c:lblOffset val="100"/>
        <c:noMultiLvlLbl val="0"/>
      </c:catAx>
      <c:valAx>
        <c:axId val="917958127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3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Malmquist Index - A Technological</a:t>
            </a:r>
            <a:r>
              <a:rPr lang="en-GB" baseline="0"/>
              <a:t> Index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 and MI'!$A$2</c:f>
              <c:strCache>
                <c:ptCount val="1"/>
                <c:pt idx="0">
                  <c:v>LHM - Technological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'TP and MI'!$B$1:$U$1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'TP and MI'!$B$2:$U$2</c:f>
              <c:numCache>
                <c:formatCode>0.00</c:formatCode>
                <c:ptCount val="20"/>
                <c:pt idx="0">
                  <c:v>-4.2049999999999997E-2</c:v>
                </c:pt>
                <c:pt idx="1">
                  <c:v>1.0350000000000002E-2</c:v>
                </c:pt>
                <c:pt idx="2">
                  <c:v>-5.6424999999999989E-2</c:v>
                </c:pt>
                <c:pt idx="3">
                  <c:v>2.4274999999999998E-2</c:v>
                </c:pt>
                <c:pt idx="4">
                  <c:v>0.14021250000000002</c:v>
                </c:pt>
                <c:pt idx="5">
                  <c:v>1.5250000000000003E-2</c:v>
                </c:pt>
                <c:pt idx="6">
                  <c:v>2.4550000000000002E-2</c:v>
                </c:pt>
                <c:pt idx="7">
                  <c:v>-1.6787499999999997E-2</c:v>
                </c:pt>
                <c:pt idx="8">
                  <c:v>-3.7874999999999992E-2</c:v>
                </c:pt>
                <c:pt idx="9">
                  <c:v>-3.1900000000000005E-2</c:v>
                </c:pt>
                <c:pt idx="10">
                  <c:v>6.9500000000000006E-2</c:v>
                </c:pt>
                <c:pt idx="11">
                  <c:v>6.4250000000000036E-3</c:v>
                </c:pt>
                <c:pt idx="12">
                  <c:v>-2.7325000000000002E-2</c:v>
                </c:pt>
                <c:pt idx="13">
                  <c:v>-2.0562499999999997E-2</c:v>
                </c:pt>
                <c:pt idx="14">
                  <c:v>-1.6774999999999998E-2</c:v>
                </c:pt>
                <c:pt idx="15">
                  <c:v>-2.1087500000000002E-2</c:v>
                </c:pt>
                <c:pt idx="16">
                  <c:v>1.5762499999999992E-2</c:v>
                </c:pt>
                <c:pt idx="17">
                  <c:v>-5.0062499999999996E-2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6-3C41-AB2D-72B670B36921}"/>
            </c:ext>
          </c:extLst>
        </c:ser>
        <c:ser>
          <c:idx val="1"/>
          <c:order val="1"/>
          <c:tx>
            <c:strRef>
              <c:f>'TP and MI'!$A$3</c:f>
              <c:strCache>
                <c:ptCount val="1"/>
                <c:pt idx="0">
                  <c:v>MI - Total factor productivity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'TP and MI'!$B$1:$U$1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'TP and MI'!$B$3:$U$3</c:f>
              <c:numCache>
                <c:formatCode>0.00</c:formatCode>
                <c:ptCount val="20"/>
                <c:pt idx="0">
                  <c:v>-3.7187628165344266E-2</c:v>
                </c:pt>
                <c:pt idx="1">
                  <c:v>2.8033718256216034E-2</c:v>
                </c:pt>
                <c:pt idx="2">
                  <c:v>-6.9337428818987856E-2</c:v>
                </c:pt>
                <c:pt idx="3">
                  <c:v>2.5059370428990091E-2</c:v>
                </c:pt>
                <c:pt idx="4">
                  <c:v>0.2097315642931854</c:v>
                </c:pt>
                <c:pt idx="5">
                  <c:v>1.8138434046838015E-2</c:v>
                </c:pt>
                <c:pt idx="6">
                  <c:v>2.9172144139717693E-2</c:v>
                </c:pt>
                <c:pt idx="7">
                  <c:v>-1.763030925327147E-2</c:v>
                </c:pt>
                <c:pt idx="8">
                  <c:v>-4.0039755402709098E-2</c:v>
                </c:pt>
                <c:pt idx="9">
                  <c:v>-3.6627478387209034E-2</c:v>
                </c:pt>
                <c:pt idx="10">
                  <c:v>9.2043183112195504E-2</c:v>
                </c:pt>
                <c:pt idx="11">
                  <c:v>8.9623918341634745E-3</c:v>
                </c:pt>
                <c:pt idx="12">
                  <c:v>-3.0245865606755906E-2</c:v>
                </c:pt>
                <c:pt idx="13">
                  <c:v>-2.8642551654930348E-2</c:v>
                </c:pt>
                <c:pt idx="14">
                  <c:v>-1.8239815277668048E-2</c:v>
                </c:pt>
                <c:pt idx="15">
                  <c:v>-5.475768978964457E-2</c:v>
                </c:pt>
                <c:pt idx="16">
                  <c:v>4.3212398816426578E-2</c:v>
                </c:pt>
                <c:pt idx="17">
                  <c:v>-5.9314195484702403E-2</c:v>
                </c:pt>
                <c:pt idx="18">
                  <c:v>3.3572169051003575E-2</c:v>
                </c:pt>
                <c:pt idx="19">
                  <c:v>5.7959486891189682E-2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6-3C41-AB2D-72B670B36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060223"/>
        <c:axId val="1858687567"/>
      </c:lineChart>
      <c:catAx>
        <c:axId val="181706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687567"/>
        <c:crosses val="autoZero"/>
        <c:auto val="1"/>
        <c:lblAlgn val="ctr"/>
        <c:lblOffset val="100"/>
        <c:noMultiLvlLbl val="0"/>
      </c:catAx>
      <c:valAx>
        <c:axId val="1858687567"/>
        <c:scaling>
          <c:orientation val="minMax"/>
          <c:max val="0.22000000000000003"/>
          <c:min val="-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06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50800</xdr:rowOff>
    </xdr:from>
    <xdr:to>
      <xdr:col>21</xdr:col>
      <xdr:colOff>25400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797ADE-3414-914D-B499-6A0C3848A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12700</xdr:colOff>
      <xdr:row>0</xdr:row>
      <xdr:rowOff>25400</xdr:rowOff>
    </xdr:from>
    <xdr:to>
      <xdr:col>39</xdr:col>
      <xdr:colOff>50800</xdr:colOff>
      <xdr:row>31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84C058-A30F-AC49-9413-AC4C0C9F4F08}"/>
            </a:ext>
            <a:ext uri="{147F2762-F138-4A5C-976F-8EAC2B608ADB}">
              <a16:predDERef xmlns:a16="http://schemas.microsoft.com/office/drawing/2014/main" pred="{A2797ADE-3414-914D-B499-6A0C3848A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12700</xdr:colOff>
      <xdr:row>32</xdr:row>
      <xdr:rowOff>0</xdr:rowOff>
    </xdr:from>
    <xdr:to>
      <xdr:col>39</xdr:col>
      <xdr:colOff>38100</xdr:colOff>
      <xdr:row>68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9D3A24-A960-7F4E-830B-B3315E30EC9A}"/>
            </a:ext>
            <a:ext uri="{147F2762-F138-4A5C-976F-8EAC2B608ADB}">
              <a16:predDERef xmlns:a16="http://schemas.microsoft.com/office/drawing/2014/main" pred="{555D56D3-AF39-AF46-9BBA-9E42C06A9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50800</xdr:rowOff>
    </xdr:from>
    <xdr:to>
      <xdr:col>21</xdr:col>
      <xdr:colOff>101600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652120-1195-AA41-BDAE-16CD3A494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20</xdr:col>
      <xdr:colOff>711200</xdr:colOff>
      <xdr:row>86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050384-DBB6-FF4D-92BD-4D82E9457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10</xdr:row>
      <xdr:rowOff>0</xdr:rowOff>
    </xdr:from>
    <xdr:to>
      <xdr:col>44</xdr:col>
      <xdr:colOff>0</xdr:colOff>
      <xdr:row>38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C7861F-9B3E-BA4C-9997-3100890B2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50800</xdr:rowOff>
    </xdr:from>
    <xdr:to>
      <xdr:col>20</xdr:col>
      <xdr:colOff>711200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BBC394-EF24-4245-A776-C985EFE03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50800</xdr:rowOff>
    </xdr:from>
    <xdr:to>
      <xdr:col>20</xdr:col>
      <xdr:colOff>698500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E465E3-978A-D542-987E-ED709E7A7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50800</xdr:rowOff>
    </xdr:from>
    <xdr:to>
      <xdr:col>20</xdr:col>
      <xdr:colOff>723900</xdr:colOff>
      <xdr:row>41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E859D-E927-FB47-9B60-4602031A8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20</xdr:col>
      <xdr:colOff>711200</xdr:colOff>
      <xdr:row>41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63D78-C504-1C46-BDA2-3F683361D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42</xdr:col>
      <xdr:colOff>304800</xdr:colOff>
      <xdr:row>30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BB5DD7-6DC3-7045-A6D5-14E239709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50800</xdr:rowOff>
    </xdr:from>
    <xdr:to>
      <xdr:col>12</xdr:col>
      <xdr:colOff>800100</xdr:colOff>
      <xdr:row>41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F96EE1-C84C-234B-BB85-C7C9B8956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38100</xdr:rowOff>
    </xdr:from>
    <xdr:to>
      <xdr:col>9</xdr:col>
      <xdr:colOff>800100</xdr:colOff>
      <xdr:row>41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5E189F-59FF-2347-AA93-5E73EB75D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9</xdr:col>
      <xdr:colOff>812800</xdr:colOff>
      <xdr:row>76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A89C36-F915-8F41-9599-570F539A9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50800</xdr:rowOff>
    </xdr:from>
    <xdr:to>
      <xdr:col>21</xdr:col>
      <xdr:colOff>0</xdr:colOff>
      <xdr:row>38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82DF33-D3E5-2A41-BBE7-BF97C493F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12700</xdr:rowOff>
    </xdr:from>
    <xdr:to>
      <xdr:col>21</xdr:col>
      <xdr:colOff>0</xdr:colOff>
      <xdr:row>79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48F624-BD00-AF42-8B77-BDE900DA4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10</xdr:row>
      <xdr:rowOff>0</xdr:rowOff>
    </xdr:from>
    <xdr:to>
      <xdr:col>34</xdr:col>
      <xdr:colOff>800100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B0A333-F399-5C46-8C66-9E7C45D84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21</xdr:col>
      <xdr:colOff>25400</xdr:colOff>
      <xdr:row>116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150105-7CC4-7B46-A44C-920DA4CFF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50800</xdr:rowOff>
    </xdr:from>
    <xdr:to>
      <xdr:col>21</xdr:col>
      <xdr:colOff>12700</xdr:colOff>
      <xdr:row>42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C42211-94B7-C448-84E7-B5BB16FD5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21</xdr:col>
      <xdr:colOff>0</xdr:colOff>
      <xdr:row>83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244899-3BDD-724C-8AB3-A23F4D8A9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10</xdr:row>
      <xdr:rowOff>0</xdr:rowOff>
    </xdr:from>
    <xdr:to>
      <xdr:col>43</xdr:col>
      <xdr:colOff>723900</xdr:colOff>
      <xdr:row>38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A2B39D-1FCB-A843-9968-D6CBC69A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50800</xdr:rowOff>
    </xdr:from>
    <xdr:to>
      <xdr:col>21</xdr:col>
      <xdr:colOff>101600</xdr:colOff>
      <xdr:row>41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61A1BE-C383-644A-8005-7F8CE399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20</xdr:col>
      <xdr:colOff>723900</xdr:colOff>
      <xdr:row>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084312-EA1A-864C-A93F-E5910C085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10</xdr:row>
      <xdr:rowOff>0</xdr:rowOff>
    </xdr:from>
    <xdr:to>
      <xdr:col>43</xdr:col>
      <xdr:colOff>711200</xdr:colOff>
      <xdr:row>39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D8E174-259D-A04F-B302-3EB23FD6D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24</xdr:row>
      <xdr:rowOff>50800</xdr:rowOff>
    </xdr:from>
    <xdr:to>
      <xdr:col>19</xdr:col>
      <xdr:colOff>266700</xdr:colOff>
      <xdr:row>55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80E65B-55FD-7D4A-8DC9-47F405B04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10</xdr:row>
      <xdr:rowOff>0</xdr:rowOff>
    </xdr:from>
    <xdr:to>
      <xdr:col>42</xdr:col>
      <xdr:colOff>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1CE250-8F85-7D44-AD5C-9D13D7B41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19</xdr:col>
      <xdr:colOff>0</xdr:colOff>
      <xdr:row>81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0EB195-434F-2941-9667-3B7C47AFE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4C17-806A-CB4A-A3AD-E127C3564827}">
  <dimension ref="A1:U16"/>
  <sheetViews>
    <sheetView workbookViewId="0"/>
  </sheetViews>
  <sheetFormatPr baseColWidth="10" defaultColWidth="10.83203125" defaultRowHeight="15" x14ac:dyDescent="0.2"/>
  <cols>
    <col min="1" max="1" width="27.5" bestFit="1" customWidth="1"/>
    <col min="2" max="21" width="9.6640625" bestFit="1" customWidth="1"/>
  </cols>
  <sheetData>
    <row r="1" spans="1:21" x14ac:dyDescent="0.2">
      <c r="A1" s="2" t="s">
        <v>30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">
      <c r="A2" s="2" t="s">
        <v>34</v>
      </c>
      <c r="B2" s="1">
        <f>'LHM-TFP'!B10</f>
        <v>0.24377499999999996</v>
      </c>
      <c r="C2" s="1">
        <f>'LHM-TFP'!C10+'Manufacturing - cumulative'!B2</f>
        <v>0.28527499999999995</v>
      </c>
      <c r="D2" s="1">
        <f>'LHM-TFP'!D10+'Manufacturing - cumulative'!C2</f>
        <v>0.64348749999999999</v>
      </c>
      <c r="E2" s="1">
        <f>'LHM-TFP'!E10+'Manufacturing - cumulative'!D2</f>
        <v>0.97994999999999988</v>
      </c>
      <c r="F2" s="1">
        <f>'LHM-TFP'!F10+'Manufacturing - cumulative'!E2</f>
        <v>1.2121749999999998</v>
      </c>
      <c r="G2" s="1">
        <f>'LHM-TFP'!G10+'Manufacturing - cumulative'!F2</f>
        <v>1.5242124999999997</v>
      </c>
      <c r="H2" s="1">
        <f>'LHM-TFP'!H10+'Manufacturing - cumulative'!G2</f>
        <v>1.9905999999999997</v>
      </c>
      <c r="I2" s="1">
        <f>'LHM-TFP'!I10+'Manufacturing - cumulative'!H2</f>
        <v>2.3943624999999997</v>
      </c>
      <c r="J2" s="1">
        <f>'LHM-TFP'!J10+'Manufacturing - cumulative'!I2</f>
        <v>2.6495374999999997</v>
      </c>
      <c r="K2" s="1">
        <f>'LHM-TFP'!K10+'Manufacturing - cumulative'!J2</f>
        <v>2.9827624999999998</v>
      </c>
      <c r="L2" s="1">
        <f>'LHM-TFP'!L10+'Manufacturing - cumulative'!K2</f>
        <v>3.2995249999999996</v>
      </c>
      <c r="M2" s="1">
        <f>'LHM-TFP'!M10+'Manufacturing - cumulative'!L2</f>
        <v>3.6857124999999997</v>
      </c>
      <c r="N2" s="1">
        <f>'LHM-TFP'!N10+'Manufacturing - cumulative'!M2</f>
        <v>3.9927374999999996</v>
      </c>
      <c r="O2" s="1">
        <f>'LHM-TFP'!O10+'Manufacturing - cumulative'!N2</f>
        <v>4.482475</v>
      </c>
      <c r="P2" s="1">
        <f>'LHM-TFP'!P10+'Manufacturing - cumulative'!O2</f>
        <v>4.6495125000000002</v>
      </c>
      <c r="Q2" s="1">
        <f>'LHM-TFP'!Q10+'Manufacturing - cumulative'!P2</f>
        <v>4.7834000000000003</v>
      </c>
      <c r="R2" s="1">
        <f>'LHM-TFP'!R10+'Manufacturing - cumulative'!Q2</f>
        <v>4.8398625000000006</v>
      </c>
      <c r="S2" s="1">
        <f>'LHM-TFP'!S10+'Manufacturing - cumulative'!R2</f>
        <v>5.0709000000000009</v>
      </c>
      <c r="T2" s="1">
        <f>'LHM-TFP'!T10+'Manufacturing - cumulative'!S2</f>
        <v>5.2732125000000005</v>
      </c>
      <c r="U2" s="1">
        <f>'LHM-TFP'!U10+'Manufacturing - cumulative'!T2</f>
        <v>5.0238500000000004</v>
      </c>
    </row>
    <row r="3" spans="1:21" x14ac:dyDescent="0.2">
      <c r="A3" s="2" t="s">
        <v>35</v>
      </c>
      <c r="B3" s="1">
        <f>'LHM-TEC'!B10</f>
        <v>1.4137500000000001E-2</v>
      </c>
      <c r="C3" s="1">
        <f>B3+'LHM-TEC'!C10</f>
        <v>2.7800000000000002E-2</v>
      </c>
      <c r="D3" s="1">
        <f>C3+'LHM-TEC'!D10</f>
        <v>2.7800000000000002E-2</v>
      </c>
      <c r="E3" s="1">
        <f>D3+'LHM-TEC'!E10</f>
        <v>2.1037500000000001E-2</v>
      </c>
      <c r="F3" s="1">
        <f>E3+'LHM-TEC'!F10</f>
        <v>2.7800000000000002E-2</v>
      </c>
      <c r="G3" s="1">
        <f>F3+'LHM-TEC'!G10</f>
        <v>2.7800000000000002E-2</v>
      </c>
      <c r="H3" s="1">
        <f>G3+'LHM-TEC'!H10</f>
        <v>2.7800000000000002E-2</v>
      </c>
      <c r="I3" s="1">
        <f>H3+'LHM-TEC'!I10</f>
        <v>2.7800000000000002E-2</v>
      </c>
      <c r="J3" s="1">
        <f>I3+'LHM-TEC'!J10</f>
        <v>2.7800000000000002E-2</v>
      </c>
      <c r="K3" s="1">
        <f>J3+'LHM-TEC'!K10</f>
        <v>2.7800000000000002E-2</v>
      </c>
      <c r="L3" s="1">
        <f>K3+'LHM-TEC'!L10</f>
        <v>2.7587500000000001E-2</v>
      </c>
      <c r="M3" s="1">
        <f>L3+'LHM-TEC'!M10</f>
        <v>2.2737500000000001E-2</v>
      </c>
      <c r="N3" s="1">
        <f>M3+'LHM-TEC'!N10</f>
        <v>2.4562500000000001E-2</v>
      </c>
      <c r="O3" s="1">
        <f>N3+'LHM-TEC'!O10</f>
        <v>2.7025E-2</v>
      </c>
      <c r="P3" s="1">
        <f>O3+'LHM-TEC'!P10</f>
        <v>2.2975000000000002E-2</v>
      </c>
      <c r="Q3" s="1">
        <f>P3+'LHM-TEC'!Q10</f>
        <v>9.2500000000000221E-4</v>
      </c>
      <c r="R3" s="1">
        <f>Q3+'LHM-TEC'!R10</f>
        <v>9.8625000000000015E-3</v>
      </c>
      <c r="S3" s="1">
        <f>R3+'LHM-TEC'!S10</f>
        <v>1.0837500000000002E-2</v>
      </c>
      <c r="T3" s="1">
        <f>S3+'LHM-TEC'!T10</f>
        <v>1.0862500000000002E-2</v>
      </c>
      <c r="U3" s="1">
        <f>T3+'LHM-TEC'!U10</f>
        <v>-2.6374999999999992E-3</v>
      </c>
    </row>
    <row r="4" spans="1:21" x14ac:dyDescent="0.2">
      <c r="A4" s="2" t="s">
        <v>38</v>
      </c>
      <c r="B4" s="1">
        <f>'LHM-TP'!B10</f>
        <v>-4.2049999999999997E-2</v>
      </c>
      <c r="C4" s="1">
        <f>B4+'LHM-TP'!C10</f>
        <v>-3.1699999999999992E-2</v>
      </c>
      <c r="D4" s="1">
        <f>C4+'LHM-TP'!D10</f>
        <v>-8.8124999999999981E-2</v>
      </c>
      <c r="E4" s="1">
        <f>D4+'LHM-TP'!E10</f>
        <v>-6.384999999999999E-2</v>
      </c>
      <c r="F4" s="1">
        <f>E4+'LHM-TP'!F10</f>
        <v>7.6362500000000028E-2</v>
      </c>
      <c r="G4" s="1">
        <f>F4+'LHM-TP'!G10</f>
        <v>9.1612500000000027E-2</v>
      </c>
      <c r="H4" s="1">
        <f>G4+'LHM-TP'!H10</f>
        <v>0.11616250000000003</v>
      </c>
      <c r="I4" s="1">
        <f>H4+'LHM-TP'!I10</f>
        <v>9.9375000000000033E-2</v>
      </c>
      <c r="J4" s="1">
        <f>I4+'LHM-TP'!J10</f>
        <v>6.1500000000000041E-2</v>
      </c>
      <c r="K4" s="1">
        <f>J4+'LHM-TP'!K10</f>
        <v>2.9600000000000036E-2</v>
      </c>
      <c r="L4" s="1">
        <f>K4+'LHM-TP'!L10</f>
        <v>9.9100000000000049E-2</v>
      </c>
      <c r="M4" s="1">
        <f>L4+'LHM-TP'!M10</f>
        <v>0.10552500000000005</v>
      </c>
      <c r="N4" s="1">
        <f>M4+'LHM-TP'!N10</f>
        <v>7.8200000000000047E-2</v>
      </c>
      <c r="O4" s="1">
        <f>N4+'LHM-TP'!O10</f>
        <v>5.763750000000005E-2</v>
      </c>
      <c r="P4" s="1">
        <f>O4+'LHM-TP'!P10</f>
        <v>4.0862500000000052E-2</v>
      </c>
      <c r="Q4" s="1">
        <f>P4+'LHM-TP'!Q10</f>
        <v>1.9775000000000049E-2</v>
      </c>
      <c r="R4" s="1">
        <f>Q4+'LHM-TP'!R10</f>
        <v>3.5537500000000041E-2</v>
      </c>
      <c r="S4" s="1">
        <f>R4+'LHM-TP'!S10</f>
        <v>-1.4524999999999955E-2</v>
      </c>
      <c r="T4" s="1" t="e">
        <f>S4+'LHM-TP'!#REF!</f>
        <v>#REF!</v>
      </c>
      <c r="U4" s="1" t="e">
        <f>T4+'LHM-TP'!#REF!</f>
        <v>#REF!</v>
      </c>
    </row>
    <row r="5" spans="1:21" x14ac:dyDescent="0.2">
      <c r="A5" s="2" t="s">
        <v>40</v>
      </c>
      <c r="B5" s="1">
        <f>'LHM-SEC'!B10</f>
        <v>0.27165</v>
      </c>
      <c r="C5" s="1">
        <f>B5+'LHM-SEC'!C10</f>
        <v>0.28912500000000002</v>
      </c>
      <c r="D5" s="1">
        <f>C5+'LHM-SEC'!D10</f>
        <v>0.70376250000000007</v>
      </c>
      <c r="E5" s="1">
        <f>D5+'LHM-SEC'!E10</f>
        <v>1.0227250000000001</v>
      </c>
      <c r="F5" s="1">
        <f>E5+'LHM-SEC'!F10</f>
        <v>1.1080000000000001</v>
      </c>
      <c r="G5" s="1">
        <f>F5+'LHM-SEC'!G10</f>
        <v>1.4047750000000001</v>
      </c>
      <c r="H5" s="1">
        <f>G5+'LHM-SEC'!H10</f>
        <v>1.8465875</v>
      </c>
      <c r="I5" s="1">
        <f>H5+'LHM-SEC'!I10</f>
        <v>2.2671250000000001</v>
      </c>
      <c r="J5" s="1">
        <f>I5+'LHM-SEC'!J10</f>
        <v>2.5601750000000001</v>
      </c>
      <c r="K5" s="1">
        <f>J5+'LHM-SEC'!K10</f>
        <v>2.9253125</v>
      </c>
      <c r="L5" s="1">
        <f>K5+'LHM-SEC'!L10</f>
        <v>3.1728000000000001</v>
      </c>
      <c r="M5" s="1">
        <f>L5+'LHM-SEC'!M10</f>
        <v>3.5574249999999998</v>
      </c>
      <c r="N5" s="1">
        <f>M5+'LHM-SEC'!N10</f>
        <v>3.8899749999999997</v>
      </c>
      <c r="O5" s="1">
        <f>N5+'LHM-SEC'!O10</f>
        <v>4.3978000000000002</v>
      </c>
      <c r="P5" s="1">
        <f>O5+'LHM-SEC'!P10</f>
        <v>4.5856875000000006</v>
      </c>
      <c r="Q5" s="1">
        <f>P5+'LHM-SEC'!Q10</f>
        <v>4.762712500000001</v>
      </c>
      <c r="R5" s="1">
        <f>Q5+'LHM-SEC'!R10</f>
        <v>4.7945125000000006</v>
      </c>
      <c r="S5" s="1">
        <f>R5+'LHM-SEC'!S10</f>
        <v>5.0746125000000006</v>
      </c>
      <c r="T5" s="1">
        <f>S5+'LHM-SEC'!T10</f>
        <v>5.2519625000000003</v>
      </c>
      <c r="U5" s="1">
        <f>T5+'LHM-SEC'!U10</f>
        <v>4.9634125000000004</v>
      </c>
    </row>
    <row r="6" spans="1:21" x14ac:dyDescent="0.2">
      <c r="A6" s="2" t="s">
        <v>37</v>
      </c>
      <c r="B6" s="1">
        <f>'MI-TFP'!B10</f>
        <v>-3.7187628165344266E-2</v>
      </c>
      <c r="C6" s="1">
        <f>B6+'MI-TFP'!C10</f>
        <v>-9.1539099091282328E-3</v>
      </c>
      <c r="D6" s="1">
        <f>C6+'MI-TFP'!D10</f>
        <v>-7.8491338728116089E-2</v>
      </c>
      <c r="E6" s="1">
        <f>D6+'MI-TFP'!E10</f>
        <v>-5.3431968299125998E-2</v>
      </c>
      <c r="F6" s="1">
        <f>E6+'MI-TFP'!F10</f>
        <v>0.1562995959940594</v>
      </c>
      <c r="G6" s="1">
        <f>F6+'MI-TFP'!G10</f>
        <v>0.17443803004089742</v>
      </c>
      <c r="H6" s="1">
        <f>G6+'MI-TFP'!H10</f>
        <v>0.20361017418061511</v>
      </c>
      <c r="I6" s="1">
        <f>H6+'MI-TFP'!I10</f>
        <v>0.18597986492734364</v>
      </c>
      <c r="J6" s="1">
        <f>I6+'MI-TFP'!J10</f>
        <v>0.14594010952463454</v>
      </c>
      <c r="K6" s="1">
        <f>J6+'MI-TFP'!K10</f>
        <v>0.10931263113742551</v>
      </c>
      <c r="L6" s="1">
        <f>K6+'MI-TFP'!L10</f>
        <v>0.20135581424962101</v>
      </c>
      <c r="M6" s="1">
        <f>L6+'MI-TFP'!M10</f>
        <v>0.21031820608378449</v>
      </c>
      <c r="N6" s="1">
        <f>M6+'MI-TFP'!N10</f>
        <v>0.18007234047702858</v>
      </c>
      <c r="O6" s="1">
        <f>N6+'MI-TFP'!O10</f>
        <v>0.15142978882209823</v>
      </c>
      <c r="P6" s="1">
        <f>O6+'MI-TFP'!P10</f>
        <v>0.13318997354443018</v>
      </c>
      <c r="Q6" s="1">
        <f>P6+'MI-TFP'!Q10</f>
        <v>7.8432283754785614E-2</v>
      </c>
      <c r="R6" s="1">
        <f>Q6+'MI-TFP'!R10</f>
        <v>0.12164468257121219</v>
      </c>
      <c r="S6" s="1">
        <f>R6+'MI-TFP'!S10</f>
        <v>6.2330487086509789E-2</v>
      </c>
      <c r="T6" s="1">
        <f>S6+'MI-TFP'!T10</f>
        <v>9.5902656137513365E-2</v>
      </c>
      <c r="U6" s="1">
        <f>T6+'MI-TFP'!U10</f>
        <v>0.15386214302870305</v>
      </c>
    </row>
    <row r="7" spans="1:21" x14ac:dyDescent="0.2">
      <c r="A7" s="2" t="s">
        <v>36</v>
      </c>
      <c r="B7" s="1">
        <f>'MI-TEC'!B10</f>
        <v>1.3274298556285258E-2</v>
      </c>
      <c r="C7" s="1">
        <f>B7+'MI-TEC'!C10</f>
        <v>2.6496482029366275E-2</v>
      </c>
      <c r="D7" s="1">
        <f>C7+'MI-TEC'!D10</f>
        <v>2.6496482029007118E-2</v>
      </c>
      <c r="E7" s="1">
        <f>D7+'MI-TEC'!E10</f>
        <v>1.993548384014332E-2</v>
      </c>
      <c r="F7" s="1">
        <f>E7+'MI-TEC'!F10</f>
        <v>2.6539813021193126E-2</v>
      </c>
      <c r="G7" s="1">
        <f>F7+'MI-TEC'!G10</f>
        <v>2.653981302066466E-2</v>
      </c>
      <c r="H7" s="1">
        <f>G7+'MI-TEC'!H10</f>
        <v>2.6539813021075886E-2</v>
      </c>
      <c r="I7" s="1">
        <f>H7+'MI-TEC'!I10</f>
        <v>2.6539813020854286E-2</v>
      </c>
      <c r="J7" s="1">
        <f>I7+'MI-TEC'!J10</f>
        <v>2.6539813021031922E-2</v>
      </c>
      <c r="K7" s="1">
        <f>J7+'MI-TEC'!K10</f>
        <v>2.6539813021016823E-2</v>
      </c>
      <c r="L7" s="1">
        <f>K7+'MI-TEC'!L10</f>
        <v>2.6325353728702039E-2</v>
      </c>
      <c r="M7" s="1">
        <f>L7+'MI-TEC'!M10</f>
        <v>2.1588563386173987E-2</v>
      </c>
      <c r="N7" s="1">
        <f>M7+'MI-TEC'!N10</f>
        <v>2.3335765539267306E-2</v>
      </c>
      <c r="O7" s="1">
        <f>N7+'MI-TEC'!O10</f>
        <v>2.5786356750814421E-2</v>
      </c>
      <c r="P7" s="1">
        <f>O7+'MI-TEC'!P10</f>
        <v>2.1829136960658135E-2</v>
      </c>
      <c r="Q7" s="1">
        <f>P7+'MI-TEC'!Q10</f>
        <v>2.4140706425164193E-3</v>
      </c>
      <c r="R7" s="1">
        <f>Q7+'MI-TEC'!R10</f>
        <v>9.8640242624317143E-3</v>
      </c>
      <c r="S7" s="1">
        <f>R7+'MI-TEC'!S10</f>
        <v>1.0879956858039552E-2</v>
      </c>
      <c r="T7" s="1">
        <f>S7+'MI-TEC'!T10</f>
        <v>1.0903828548852967E-2</v>
      </c>
      <c r="U7" s="1">
        <f>T7+'MI-TEC'!U10</f>
        <v>-1.0598151783713927E-3</v>
      </c>
    </row>
    <row r="8" spans="1:21" x14ac:dyDescent="0.2">
      <c r="A8" s="2" t="s">
        <v>39</v>
      </c>
      <c r="B8" s="1">
        <f>'MI-TP'!B10</f>
        <v>-4.9800855300018654E-2</v>
      </c>
      <c r="C8" s="1">
        <f>B8+'MI-TP'!C10</f>
        <v>-3.5182605695213587E-2</v>
      </c>
      <c r="D8" s="1">
        <f>C8+'MI-TP'!D10</f>
        <v>-0.10452003451386727</v>
      </c>
      <c r="E8" s="1">
        <f>D8+'MI-TP'!E10</f>
        <v>-7.2690834572847196E-2</v>
      </c>
      <c r="F8" s="1">
        <f>E8+'MI-TP'!F10</f>
        <v>0.12910368311752984</v>
      </c>
      <c r="G8" s="1">
        <f>F8+'MI-TP'!G10</f>
        <v>0.14724211716490587</v>
      </c>
      <c r="H8" s="1">
        <f>G8+'MI-TP'!H10</f>
        <v>0.17641426130420035</v>
      </c>
      <c r="I8" s="1">
        <f>H8+'MI-TP'!I10</f>
        <v>0.1587839520511467</v>
      </c>
      <c r="J8" s="1">
        <f>I8+'MI-TP'!J10</f>
        <v>0.11874419664826708</v>
      </c>
      <c r="K8" s="1">
        <f>J8+'MI-TP'!K10</f>
        <v>8.2116718261072585E-2</v>
      </c>
      <c r="L8" s="1">
        <f>K8+'MI-TP'!L10</f>
        <v>0.17439415041838002</v>
      </c>
      <c r="M8" s="1">
        <f>L8+'MI-TP'!M10</f>
        <v>0.18815853158284235</v>
      </c>
      <c r="N8" s="1">
        <f>M8+'MI-TP'!N10</f>
        <v>0.15622126468448172</v>
      </c>
      <c r="O8" s="1">
        <f>N8+'MI-TP'!O10</f>
        <v>0.12520413213044868</v>
      </c>
      <c r="P8" s="1">
        <f>O8+'MI-TP'!P10</f>
        <v>0.11086479272526495</v>
      </c>
      <c r="Q8" s="1">
        <f>P8+'MI-TP'!Q10</f>
        <v>7.4822403884147515E-2</v>
      </c>
      <c r="R8" s="1">
        <f>Q8+'MI-TP'!R10</f>
        <v>0.11032039072509348</v>
      </c>
      <c r="S8" s="1">
        <f>R8+'MI-TP'!S10</f>
        <v>5.0051491783719149E-2</v>
      </c>
      <c r="T8" s="1">
        <f>S8+'MI-TP'!T10</f>
        <v>8.3598988308444699E-2</v>
      </c>
      <c r="U8" s="1">
        <f>T8+'MI-TP'!U10</f>
        <v>0.15436878354370198</v>
      </c>
    </row>
    <row r="9" spans="1:2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52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1" width="9.6640625" bestFit="1" customWidth="1"/>
    <col min="22" max="22" width="22.33203125" bestFit="1" customWidth="1"/>
    <col min="24" max="24" width="25.5" bestFit="1" customWidth="1"/>
    <col min="25" max="44" width="9.6640625" bestFit="1" customWidth="1"/>
  </cols>
  <sheetData>
    <row r="1" spans="1:4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32</v>
      </c>
      <c r="X1" s="2" t="s">
        <v>0</v>
      </c>
      <c r="Y1" s="2" t="s">
        <v>1</v>
      </c>
      <c r="Z1" s="2" t="s">
        <v>2</v>
      </c>
      <c r="AA1" s="2" t="s">
        <v>3</v>
      </c>
      <c r="AB1" s="2" t="s">
        <v>4</v>
      </c>
      <c r="AC1" s="2" t="s">
        <v>5</v>
      </c>
      <c r="AD1" s="2" t="s">
        <v>6</v>
      </c>
      <c r="AE1" s="2" t="s">
        <v>7</v>
      </c>
      <c r="AF1" s="2" t="s">
        <v>8</v>
      </c>
      <c r="AG1" s="2" t="s">
        <v>9</v>
      </c>
      <c r="AH1" s="2" t="s">
        <v>10</v>
      </c>
      <c r="AI1" s="2" t="s">
        <v>11</v>
      </c>
      <c r="AJ1" s="2" t="s">
        <v>12</v>
      </c>
      <c r="AK1" s="2" t="s">
        <v>13</v>
      </c>
      <c r="AL1" s="2" t="s">
        <v>14</v>
      </c>
      <c r="AM1" s="2" t="s">
        <v>15</v>
      </c>
      <c r="AN1" s="2" t="s">
        <v>16</v>
      </c>
      <c r="AO1" s="2" t="s">
        <v>17</v>
      </c>
      <c r="AP1" s="2" t="s">
        <v>18</v>
      </c>
      <c r="AQ1" s="2" t="s">
        <v>19</v>
      </c>
      <c r="AR1" s="2" t="s">
        <v>20</v>
      </c>
    </row>
    <row r="2" spans="1:44" x14ac:dyDescent="0.2">
      <c r="A2" s="2" t="s">
        <v>21</v>
      </c>
      <c r="B2" s="1">
        <v>0.47510000000000002</v>
      </c>
      <c r="C2" s="1">
        <v>7.7000000000000002E-3</v>
      </c>
      <c r="D2" s="1">
        <v>0.19550000000000001</v>
      </c>
      <c r="E2" s="1">
        <v>0.63829999999999998</v>
      </c>
      <c r="F2" s="1">
        <v>0.2077</v>
      </c>
      <c r="G2" s="1">
        <v>0.24129999999999999</v>
      </c>
      <c r="H2" s="1">
        <v>0.38</v>
      </c>
      <c r="I2" s="1">
        <v>0.2382</v>
      </c>
      <c r="J2" s="1">
        <v>0.39029999999999998</v>
      </c>
      <c r="K2" s="1">
        <v>0.30599999999999999</v>
      </c>
      <c r="L2" s="1">
        <v>0.3926</v>
      </c>
      <c r="M2" s="1">
        <v>0.2364</v>
      </c>
      <c r="N2" s="1">
        <v>0.19470000000000001</v>
      </c>
      <c r="O2" s="1">
        <v>0.35949999999999999</v>
      </c>
      <c r="P2" s="1">
        <v>0.1071</v>
      </c>
      <c r="Q2" s="1">
        <v>9.4000000000000004E-3</v>
      </c>
      <c r="R2" s="1">
        <v>0.1033</v>
      </c>
      <c r="S2" s="1">
        <v>0.23080000000000001</v>
      </c>
      <c r="T2" s="1">
        <v>8.7300000000000003E-2</v>
      </c>
      <c r="U2" s="1">
        <v>5.04E-2</v>
      </c>
      <c r="V2" s="6">
        <f>AVERAGE(B2:U2)</f>
        <v>0.24258000000000002</v>
      </c>
      <c r="X2" s="2" t="s">
        <v>21</v>
      </c>
      <c r="Y2" s="1">
        <f>B2</f>
        <v>0.47510000000000002</v>
      </c>
      <c r="Z2" s="1">
        <f t="shared" ref="Z2:Z9" si="0">C2</f>
        <v>7.7000000000000002E-3</v>
      </c>
      <c r="AA2" s="1">
        <f t="shared" ref="AA2:AA9" si="1">D2</f>
        <v>0.19550000000000001</v>
      </c>
      <c r="AB2" s="1">
        <f t="shared" ref="AB2:AB9" si="2">E2</f>
        <v>0.63829999999999998</v>
      </c>
      <c r="AC2" s="1">
        <f t="shared" ref="AC2:AC9" si="3">F2</f>
        <v>0.2077</v>
      </c>
      <c r="AD2" s="1">
        <f t="shared" ref="AD2:AD9" si="4">G2</f>
        <v>0.24129999999999999</v>
      </c>
      <c r="AE2" s="1">
        <f t="shared" ref="AE2:AE9" si="5">H2</f>
        <v>0.38</v>
      </c>
      <c r="AF2" s="1">
        <f t="shared" ref="AF2:AF9" si="6">I2</f>
        <v>0.2382</v>
      </c>
      <c r="AG2" s="1">
        <f t="shared" ref="AG2:AG9" si="7">J2</f>
        <v>0.39029999999999998</v>
      </c>
      <c r="AH2" s="1">
        <f t="shared" ref="AH2:AH9" si="8">K2</f>
        <v>0.30599999999999999</v>
      </c>
      <c r="AI2" s="1">
        <f t="shared" ref="AI2:AI9" si="9">L2</f>
        <v>0.3926</v>
      </c>
      <c r="AJ2" s="1">
        <f t="shared" ref="AJ2:AJ9" si="10">M2</f>
        <v>0.2364</v>
      </c>
      <c r="AK2" s="1">
        <f t="shared" ref="AK2:AK9" si="11">N2</f>
        <v>0.19470000000000001</v>
      </c>
      <c r="AL2" s="1">
        <f t="shared" ref="AL2:AL9" si="12">O2</f>
        <v>0.35949999999999999</v>
      </c>
      <c r="AM2" s="1">
        <f t="shared" ref="AM2:AM9" si="13">P2</f>
        <v>0.1071</v>
      </c>
      <c r="AN2" s="1">
        <f t="shared" ref="AN2:AN9" si="14">Q2</f>
        <v>9.4000000000000004E-3</v>
      </c>
      <c r="AO2" s="1">
        <f t="shared" ref="AO2:AO9" si="15">R2</f>
        <v>0.1033</v>
      </c>
      <c r="AP2" s="1">
        <f t="shared" ref="AP2:AP9" si="16">S2</f>
        <v>0.23080000000000001</v>
      </c>
      <c r="AQ2" s="1">
        <f t="shared" ref="AQ2:AQ9" si="17">T2</f>
        <v>8.7300000000000003E-2</v>
      </c>
      <c r="AR2" s="1">
        <f t="shared" ref="AR2:AR9" si="18">U2</f>
        <v>5.04E-2</v>
      </c>
    </row>
    <row r="3" spans="1:44" x14ac:dyDescent="0.2">
      <c r="A3" s="2" t="s">
        <v>22</v>
      </c>
      <c r="B3" s="1">
        <v>0.43109999999999998</v>
      </c>
      <c r="C3" s="1">
        <v>-0.1338</v>
      </c>
      <c r="D3" s="1">
        <v>0.52210000000000001</v>
      </c>
      <c r="E3" s="1">
        <v>0.9385</v>
      </c>
      <c r="F3" s="1">
        <v>-0.15390000000000001</v>
      </c>
      <c r="G3" s="1">
        <v>0.43580000000000002</v>
      </c>
      <c r="H3" s="1">
        <v>0.23580000000000001</v>
      </c>
      <c r="I3" s="1">
        <v>0.33029999999999998</v>
      </c>
      <c r="J3" s="1">
        <v>0.34089999999999998</v>
      </c>
      <c r="K3" s="1">
        <v>0.36509999999999998</v>
      </c>
      <c r="L3" s="1">
        <v>0.65029999999999999</v>
      </c>
      <c r="M3" s="1">
        <v>0.77210000000000001</v>
      </c>
      <c r="N3" s="1">
        <v>0.2923</v>
      </c>
      <c r="O3" s="1">
        <v>0.11940000000000001</v>
      </c>
      <c r="P3" s="1">
        <v>0.30669999999999997</v>
      </c>
      <c r="Q3" s="1">
        <v>0.33700000000000002</v>
      </c>
      <c r="R3" s="1">
        <v>0.1711</v>
      </c>
      <c r="S3" s="1">
        <v>0.27379999999999999</v>
      </c>
      <c r="T3" s="1">
        <v>0.25569999999999998</v>
      </c>
      <c r="U3" s="1">
        <v>-0.88770000000000004</v>
      </c>
      <c r="V3" s="6">
        <f t="shared" ref="V3:V10" si="19">AVERAGE(B3:U3)</f>
        <v>0.28012999999999993</v>
      </c>
      <c r="X3" s="2" t="s">
        <v>22</v>
      </c>
      <c r="Y3" s="1">
        <f t="shared" ref="Y3:Y9" si="20">B3</f>
        <v>0.43109999999999998</v>
      </c>
      <c r="Z3" s="1">
        <f t="shared" si="0"/>
        <v>-0.1338</v>
      </c>
      <c r="AA3" s="1">
        <f t="shared" si="1"/>
        <v>0.52210000000000001</v>
      </c>
      <c r="AB3" s="1">
        <f t="shared" si="2"/>
        <v>0.9385</v>
      </c>
      <c r="AC3" s="1">
        <f t="shared" si="3"/>
        <v>-0.15390000000000001</v>
      </c>
      <c r="AD3" s="1">
        <f t="shared" si="4"/>
        <v>0.43580000000000002</v>
      </c>
      <c r="AE3" s="1">
        <f t="shared" si="5"/>
        <v>0.23580000000000001</v>
      </c>
      <c r="AF3" s="1">
        <f t="shared" si="6"/>
        <v>0.33029999999999998</v>
      </c>
      <c r="AG3" s="1">
        <f t="shared" si="7"/>
        <v>0.34089999999999998</v>
      </c>
      <c r="AH3" s="1">
        <f t="shared" si="8"/>
        <v>0.36509999999999998</v>
      </c>
      <c r="AI3" s="1">
        <f t="shared" si="9"/>
        <v>0.65029999999999999</v>
      </c>
      <c r="AJ3" s="1">
        <f t="shared" si="10"/>
        <v>0.77210000000000001</v>
      </c>
      <c r="AK3" s="1">
        <f t="shared" si="11"/>
        <v>0.2923</v>
      </c>
      <c r="AL3" s="1">
        <f t="shared" si="12"/>
        <v>0.11940000000000001</v>
      </c>
      <c r="AM3" s="1">
        <f t="shared" si="13"/>
        <v>0.30669999999999997</v>
      </c>
      <c r="AN3" s="1">
        <f t="shared" si="14"/>
        <v>0.33700000000000002</v>
      </c>
      <c r="AO3" s="1">
        <f t="shared" si="15"/>
        <v>0.1711</v>
      </c>
      <c r="AP3" s="1">
        <f t="shared" si="16"/>
        <v>0.27379999999999999</v>
      </c>
      <c r="AQ3" s="1">
        <f t="shared" si="17"/>
        <v>0.25569999999999998</v>
      </c>
      <c r="AR3" s="1">
        <f t="shared" si="18"/>
        <v>-0.88770000000000004</v>
      </c>
    </row>
    <row r="4" spans="1:44" x14ac:dyDescent="0.2">
      <c r="A4" s="2" t="s">
        <v>23</v>
      </c>
      <c r="B4" s="1">
        <v>1.0459000000000001</v>
      </c>
      <c r="C4" s="1">
        <v>-4.9399999999999999E-2</v>
      </c>
      <c r="D4" s="1">
        <v>0.55959999999999999</v>
      </c>
      <c r="E4" s="1">
        <v>7.0999999999999994E-2</v>
      </c>
      <c r="F4" s="1">
        <v>0.34649999999999997</v>
      </c>
      <c r="G4" s="1">
        <v>4.07E-2</v>
      </c>
      <c r="H4" s="1">
        <v>0.30309999999999998</v>
      </c>
      <c r="I4" s="1">
        <v>0.51319999999999999</v>
      </c>
      <c r="J4" s="1">
        <v>8.0299999999999996E-2</v>
      </c>
      <c r="K4" s="1">
        <v>0.12130000000000001</v>
      </c>
      <c r="L4" s="1">
        <v>-0.25929999999999997</v>
      </c>
      <c r="M4" s="1">
        <v>0.15740000000000001</v>
      </c>
      <c r="N4" s="1">
        <v>0.69889999999999997</v>
      </c>
      <c r="O4" s="1">
        <v>1.6056999999999999</v>
      </c>
      <c r="P4" s="1">
        <v>0.43269999999999997</v>
      </c>
      <c r="Q4" s="1">
        <v>-0.19980000000000001</v>
      </c>
      <c r="R4" s="1">
        <v>-0.70179999999999998</v>
      </c>
      <c r="S4" s="1">
        <v>0.56469999999999998</v>
      </c>
      <c r="T4" s="1">
        <v>-7.5499999999999998E-2</v>
      </c>
      <c r="U4" s="1">
        <v>6.5600000000000006E-2</v>
      </c>
      <c r="V4" s="6">
        <f t="shared" si="19"/>
        <v>0.26604</v>
      </c>
      <c r="X4" s="2" t="s">
        <v>23</v>
      </c>
      <c r="Y4" s="1">
        <f t="shared" si="20"/>
        <v>1.0459000000000001</v>
      </c>
      <c r="Z4" s="1">
        <f t="shared" si="0"/>
        <v>-4.9399999999999999E-2</v>
      </c>
      <c r="AA4" s="1">
        <f t="shared" si="1"/>
        <v>0.55959999999999999</v>
      </c>
      <c r="AB4" s="1">
        <f t="shared" si="2"/>
        <v>7.0999999999999994E-2</v>
      </c>
      <c r="AC4" s="1">
        <f t="shared" si="3"/>
        <v>0.34649999999999997</v>
      </c>
      <c r="AD4" s="1">
        <f t="shared" si="4"/>
        <v>4.07E-2</v>
      </c>
      <c r="AE4" s="1">
        <f t="shared" si="5"/>
        <v>0.30309999999999998</v>
      </c>
      <c r="AF4" s="1">
        <f t="shared" si="6"/>
        <v>0.51319999999999999</v>
      </c>
      <c r="AG4" s="1">
        <f t="shared" si="7"/>
        <v>8.0299999999999996E-2</v>
      </c>
      <c r="AH4" s="1">
        <f t="shared" si="8"/>
        <v>0.12130000000000001</v>
      </c>
      <c r="AI4" s="1">
        <f t="shared" si="9"/>
        <v>-0.25929999999999997</v>
      </c>
      <c r="AJ4" s="1">
        <f t="shared" si="10"/>
        <v>0.15740000000000001</v>
      </c>
      <c r="AK4" s="1">
        <f t="shared" si="11"/>
        <v>0.69889999999999997</v>
      </c>
      <c r="AL4" s="1">
        <f t="shared" si="12"/>
        <v>1.6056999999999999</v>
      </c>
      <c r="AM4" s="1">
        <f t="shared" si="13"/>
        <v>0.43269999999999997</v>
      </c>
      <c r="AN4" s="1">
        <f t="shared" si="14"/>
        <v>-0.19980000000000001</v>
      </c>
      <c r="AO4" s="1">
        <f t="shared" si="15"/>
        <v>-0.70179999999999998</v>
      </c>
      <c r="AP4" s="1">
        <f t="shared" si="16"/>
        <v>0.56469999999999998</v>
      </c>
      <c r="AQ4" s="1">
        <f t="shared" si="17"/>
        <v>-7.5499999999999998E-2</v>
      </c>
      <c r="AR4" s="1">
        <f t="shared" si="18"/>
        <v>6.5600000000000006E-2</v>
      </c>
    </row>
    <row r="5" spans="1:44" x14ac:dyDescent="0.2">
      <c r="A5" s="2" t="s">
        <v>24</v>
      </c>
      <c r="B5" s="1">
        <v>0.28870000000000001</v>
      </c>
      <c r="C5" s="1">
        <v>0.32329999999999998</v>
      </c>
      <c r="D5" s="1">
        <v>0.42080000000000001</v>
      </c>
      <c r="E5" s="1">
        <v>0.32019999999999998</v>
      </c>
      <c r="F5" s="1">
        <v>0.2334</v>
      </c>
      <c r="G5" s="1">
        <v>0.32029999999999997</v>
      </c>
      <c r="H5" s="1">
        <v>0.3594</v>
      </c>
      <c r="I5" s="1">
        <v>0.48849999999999999</v>
      </c>
      <c r="J5" s="1">
        <v>0.35830000000000001</v>
      </c>
      <c r="K5" s="1">
        <v>0.35699999999999998</v>
      </c>
      <c r="L5" s="1">
        <v>2.0899999999999998E-2</v>
      </c>
      <c r="M5" s="1">
        <v>0.74339999999999995</v>
      </c>
      <c r="N5" s="1">
        <v>0.45479999999999998</v>
      </c>
      <c r="O5" s="1">
        <v>0.23419999999999999</v>
      </c>
      <c r="P5" s="1">
        <v>-0.27460000000000001</v>
      </c>
      <c r="Q5" s="1">
        <v>9.5000000000000001E-2</v>
      </c>
      <c r="R5" s="1">
        <v>0.17399999999999999</v>
      </c>
      <c r="S5" s="1">
        <v>0.12130000000000001</v>
      </c>
      <c r="T5" s="1">
        <v>0.1855</v>
      </c>
      <c r="U5" s="1">
        <v>-0.21149999999999999</v>
      </c>
      <c r="V5" s="6">
        <f t="shared" si="19"/>
        <v>0.25064500000000001</v>
      </c>
      <c r="X5" s="2" t="s">
        <v>24</v>
      </c>
      <c r="Y5" s="1">
        <f t="shared" si="20"/>
        <v>0.28870000000000001</v>
      </c>
      <c r="Z5" s="1">
        <f t="shared" si="0"/>
        <v>0.32329999999999998</v>
      </c>
      <c r="AA5" s="1">
        <f t="shared" si="1"/>
        <v>0.42080000000000001</v>
      </c>
      <c r="AB5" s="1">
        <f t="shared" si="2"/>
        <v>0.32019999999999998</v>
      </c>
      <c r="AC5" s="1">
        <f t="shared" si="3"/>
        <v>0.2334</v>
      </c>
      <c r="AD5" s="1">
        <f t="shared" si="4"/>
        <v>0.32029999999999997</v>
      </c>
      <c r="AE5" s="1">
        <f t="shared" si="5"/>
        <v>0.3594</v>
      </c>
      <c r="AF5" s="1">
        <f t="shared" si="6"/>
        <v>0.48849999999999999</v>
      </c>
      <c r="AG5" s="1">
        <f t="shared" si="7"/>
        <v>0.35830000000000001</v>
      </c>
      <c r="AH5" s="1">
        <f t="shared" si="8"/>
        <v>0.35699999999999998</v>
      </c>
      <c r="AI5" s="1">
        <f t="shared" si="9"/>
        <v>2.0899999999999998E-2</v>
      </c>
      <c r="AJ5" s="1">
        <f t="shared" si="10"/>
        <v>0.74339999999999995</v>
      </c>
      <c r="AK5" s="1">
        <f t="shared" si="11"/>
        <v>0.45479999999999998</v>
      </c>
      <c r="AL5" s="1">
        <f t="shared" si="12"/>
        <v>0.23419999999999999</v>
      </c>
      <c r="AM5" s="1">
        <f t="shared" si="13"/>
        <v>-0.27460000000000001</v>
      </c>
      <c r="AN5" s="1">
        <f t="shared" si="14"/>
        <v>9.5000000000000001E-2</v>
      </c>
      <c r="AO5" s="1">
        <f t="shared" si="15"/>
        <v>0.17399999999999999</v>
      </c>
      <c r="AP5" s="1">
        <f t="shared" si="16"/>
        <v>0.12130000000000001</v>
      </c>
      <c r="AQ5" s="1">
        <f t="shared" si="17"/>
        <v>0.1855</v>
      </c>
      <c r="AR5" s="1">
        <f t="shared" si="18"/>
        <v>-0.21149999999999999</v>
      </c>
    </row>
    <row r="6" spans="1:44" x14ac:dyDescent="0.2">
      <c r="A6" s="2" t="s">
        <v>25</v>
      </c>
      <c r="B6" s="1">
        <v>-2.2000000000000001E-3</v>
      </c>
      <c r="C6" s="1">
        <v>-0.23230000000000001</v>
      </c>
      <c r="D6" s="1">
        <v>0.4017</v>
      </c>
      <c r="E6" s="1">
        <v>0.50190000000000001</v>
      </c>
      <c r="F6" s="1">
        <v>-0.62519999999999998</v>
      </c>
      <c r="G6" s="1">
        <v>0.45269999999999999</v>
      </c>
      <c r="H6" s="1">
        <v>0.85260000000000002</v>
      </c>
      <c r="I6" s="1">
        <v>0.2606</v>
      </c>
      <c r="J6" s="1">
        <v>0.41830000000000001</v>
      </c>
      <c r="K6" s="1">
        <v>0.47960000000000003</v>
      </c>
      <c r="L6" s="1">
        <v>0.26079999999999998</v>
      </c>
      <c r="M6" s="1">
        <v>0.35659999999999997</v>
      </c>
      <c r="N6" s="1">
        <v>-8.1600000000000006E-2</v>
      </c>
      <c r="O6" s="1">
        <v>0.53910000000000002</v>
      </c>
      <c r="P6" s="1">
        <v>-4.3499999999999997E-2</v>
      </c>
      <c r="Q6" s="1">
        <v>6.0600000000000001E-2</v>
      </c>
      <c r="R6" s="1">
        <v>-0.27289999999999998</v>
      </c>
      <c r="S6" s="1">
        <v>0.42049999999999998</v>
      </c>
      <c r="T6" s="1">
        <v>0.39850000000000002</v>
      </c>
      <c r="U6" s="1">
        <v>-0.53180000000000005</v>
      </c>
      <c r="V6" s="6">
        <f t="shared" si="19"/>
        <v>0.18070000000000003</v>
      </c>
      <c r="X6" s="2" t="s">
        <v>25</v>
      </c>
      <c r="Y6" s="1">
        <f t="shared" si="20"/>
        <v>-2.2000000000000001E-3</v>
      </c>
      <c r="Z6" s="1">
        <f t="shared" si="0"/>
        <v>-0.23230000000000001</v>
      </c>
      <c r="AA6" s="1">
        <f t="shared" si="1"/>
        <v>0.4017</v>
      </c>
      <c r="AB6" s="1">
        <f t="shared" si="2"/>
        <v>0.50190000000000001</v>
      </c>
      <c r="AC6" s="1">
        <f t="shared" si="3"/>
        <v>-0.62519999999999998</v>
      </c>
      <c r="AD6" s="1">
        <f t="shared" si="4"/>
        <v>0.45269999999999999</v>
      </c>
      <c r="AE6" s="1">
        <f t="shared" si="5"/>
        <v>0.85260000000000002</v>
      </c>
      <c r="AF6" s="1">
        <f t="shared" si="6"/>
        <v>0.2606</v>
      </c>
      <c r="AG6" s="1">
        <f t="shared" si="7"/>
        <v>0.41830000000000001</v>
      </c>
      <c r="AH6" s="1">
        <f t="shared" si="8"/>
        <v>0.47960000000000003</v>
      </c>
      <c r="AI6" s="1">
        <f t="shared" si="9"/>
        <v>0.26079999999999998</v>
      </c>
      <c r="AJ6" s="1">
        <f t="shared" si="10"/>
        <v>0.35659999999999997</v>
      </c>
      <c r="AK6" s="1">
        <f t="shared" si="11"/>
        <v>-8.1600000000000006E-2</v>
      </c>
      <c r="AL6" s="1">
        <f t="shared" si="12"/>
        <v>0.53910000000000002</v>
      </c>
      <c r="AM6" s="1">
        <f t="shared" si="13"/>
        <v>-4.3499999999999997E-2</v>
      </c>
      <c r="AN6" s="1">
        <f t="shared" si="14"/>
        <v>6.0600000000000001E-2</v>
      </c>
      <c r="AO6" s="1">
        <f t="shared" si="15"/>
        <v>-0.27289999999999998</v>
      </c>
      <c r="AP6" s="1">
        <f t="shared" si="16"/>
        <v>0.42049999999999998</v>
      </c>
      <c r="AQ6" s="1">
        <f t="shared" si="17"/>
        <v>0.39850000000000002</v>
      </c>
      <c r="AR6" s="1">
        <f t="shared" si="18"/>
        <v>-0.53180000000000005</v>
      </c>
    </row>
    <row r="7" spans="1:44" x14ac:dyDescent="0.2">
      <c r="A7" s="2" t="s">
        <v>26</v>
      </c>
      <c r="B7" s="1">
        <v>0.17610000000000001</v>
      </c>
      <c r="C7" s="1">
        <v>-0.1739</v>
      </c>
      <c r="D7" s="1">
        <v>0.75649999999999995</v>
      </c>
      <c r="E7" s="1">
        <v>0.17680000000000001</v>
      </c>
      <c r="F7" s="1">
        <v>0.27400000000000002</v>
      </c>
      <c r="G7" s="1">
        <v>-3.0999999999999999E-3</v>
      </c>
      <c r="H7" s="1">
        <v>0.55349999999999999</v>
      </c>
      <c r="I7" s="1">
        <v>0.62849999999999995</v>
      </c>
      <c r="J7" s="1">
        <v>0.42880000000000001</v>
      </c>
      <c r="K7" s="1">
        <v>0.12720000000000001</v>
      </c>
      <c r="L7" s="1">
        <v>0.62909999999999999</v>
      </c>
      <c r="M7" s="1">
        <v>0.27429999999999999</v>
      </c>
      <c r="N7" s="1">
        <v>0.28039999999999998</v>
      </c>
      <c r="O7" s="1">
        <v>-0.01</v>
      </c>
      <c r="P7" s="1">
        <v>0.4511</v>
      </c>
      <c r="Q7" s="1">
        <v>-9.7699999999999995E-2</v>
      </c>
      <c r="R7" s="1">
        <v>0.50039999999999996</v>
      </c>
      <c r="S7" s="1">
        <v>5.4800000000000001E-2</v>
      </c>
      <c r="T7" s="1">
        <v>0.15890000000000001</v>
      </c>
      <c r="U7" s="1">
        <v>-0.1318</v>
      </c>
      <c r="V7" s="6">
        <f t="shared" si="19"/>
        <v>0.25269500000000006</v>
      </c>
      <c r="X7" s="2" t="s">
        <v>26</v>
      </c>
      <c r="Y7" s="1">
        <f t="shared" si="20"/>
        <v>0.17610000000000001</v>
      </c>
      <c r="Z7" s="1">
        <f t="shared" si="0"/>
        <v>-0.1739</v>
      </c>
      <c r="AA7" s="1">
        <f t="shared" si="1"/>
        <v>0.75649999999999995</v>
      </c>
      <c r="AB7" s="1">
        <f t="shared" si="2"/>
        <v>0.17680000000000001</v>
      </c>
      <c r="AC7" s="1">
        <f t="shared" si="3"/>
        <v>0.27400000000000002</v>
      </c>
      <c r="AD7" s="1">
        <f t="shared" si="4"/>
        <v>-3.0999999999999999E-3</v>
      </c>
      <c r="AE7" s="1">
        <f t="shared" si="5"/>
        <v>0.55349999999999999</v>
      </c>
      <c r="AF7" s="1">
        <f t="shared" si="6"/>
        <v>0.62849999999999995</v>
      </c>
      <c r="AG7" s="1">
        <f t="shared" si="7"/>
        <v>0.42880000000000001</v>
      </c>
      <c r="AH7" s="1">
        <f t="shared" si="8"/>
        <v>0.12720000000000001</v>
      </c>
      <c r="AI7" s="1">
        <f t="shared" si="9"/>
        <v>0.62909999999999999</v>
      </c>
      <c r="AJ7" s="1">
        <f t="shared" si="10"/>
        <v>0.27429999999999999</v>
      </c>
      <c r="AK7" s="1">
        <f t="shared" si="11"/>
        <v>0.28039999999999998</v>
      </c>
      <c r="AL7" s="1">
        <f t="shared" si="12"/>
        <v>-0.01</v>
      </c>
      <c r="AM7" s="1">
        <f t="shared" si="13"/>
        <v>0.4511</v>
      </c>
      <c r="AN7" s="1">
        <f t="shared" si="14"/>
        <v>-9.7699999999999995E-2</v>
      </c>
      <c r="AO7" s="1">
        <f t="shared" si="15"/>
        <v>0.50039999999999996</v>
      </c>
      <c r="AP7" s="1">
        <f t="shared" si="16"/>
        <v>5.4800000000000001E-2</v>
      </c>
      <c r="AQ7" s="1">
        <f t="shared" si="17"/>
        <v>0.15890000000000001</v>
      </c>
      <c r="AR7" s="1">
        <f t="shared" si="18"/>
        <v>-0.1318</v>
      </c>
    </row>
    <row r="8" spans="1:44" x14ac:dyDescent="0.2">
      <c r="A8" s="2" t="s">
        <v>27</v>
      </c>
      <c r="B8" s="1">
        <v>-0.2666</v>
      </c>
      <c r="C8" s="1">
        <v>0.17610000000000001</v>
      </c>
      <c r="D8" s="1">
        <v>0.26979999999999998</v>
      </c>
      <c r="E8" s="1">
        <v>-3.3E-3</v>
      </c>
      <c r="F8" s="1">
        <v>0.21959999999999999</v>
      </c>
      <c r="G8" s="1">
        <v>0.51029999999999998</v>
      </c>
      <c r="H8" s="1">
        <v>0.35820000000000002</v>
      </c>
      <c r="I8" s="1">
        <v>0.57509999999999994</v>
      </c>
      <c r="J8" s="1">
        <v>-1.23E-2</v>
      </c>
      <c r="K8" s="1">
        <v>0.44240000000000002</v>
      </c>
      <c r="L8" s="1">
        <v>0.25019999999999998</v>
      </c>
      <c r="M8" s="1">
        <v>0.57050000000000001</v>
      </c>
      <c r="N8" s="1">
        <v>0.26350000000000001</v>
      </c>
      <c r="O8" s="1">
        <v>0.77259999999999995</v>
      </c>
      <c r="P8" s="1">
        <v>0.2258</v>
      </c>
      <c r="Q8" s="1">
        <v>0.17810000000000001</v>
      </c>
      <c r="R8" s="1">
        <v>9.8599999999999993E-2</v>
      </c>
      <c r="S8" s="1">
        <v>0.1011</v>
      </c>
      <c r="T8" s="1">
        <v>0.1681</v>
      </c>
      <c r="U8" s="1">
        <v>-0.23749999999999999</v>
      </c>
      <c r="V8" s="6">
        <f t="shared" si="19"/>
        <v>0.23301500000000003</v>
      </c>
      <c r="X8" s="2" t="s">
        <v>27</v>
      </c>
      <c r="Y8" s="1">
        <f t="shared" si="20"/>
        <v>-0.2666</v>
      </c>
      <c r="Z8" s="1">
        <f t="shared" si="0"/>
        <v>0.17610000000000001</v>
      </c>
      <c r="AA8" s="1">
        <f t="shared" si="1"/>
        <v>0.26979999999999998</v>
      </c>
      <c r="AB8" s="1">
        <f t="shared" si="2"/>
        <v>-3.3E-3</v>
      </c>
      <c r="AC8" s="1">
        <f t="shared" si="3"/>
        <v>0.21959999999999999</v>
      </c>
      <c r="AD8" s="1">
        <f t="shared" si="4"/>
        <v>0.51029999999999998</v>
      </c>
      <c r="AE8" s="1">
        <f t="shared" si="5"/>
        <v>0.35820000000000002</v>
      </c>
      <c r="AF8" s="1">
        <f t="shared" si="6"/>
        <v>0.57509999999999994</v>
      </c>
      <c r="AG8" s="1">
        <f t="shared" si="7"/>
        <v>-1.23E-2</v>
      </c>
      <c r="AH8" s="1">
        <f t="shared" si="8"/>
        <v>0.44240000000000002</v>
      </c>
      <c r="AI8" s="1">
        <f t="shared" si="9"/>
        <v>0.25019999999999998</v>
      </c>
      <c r="AJ8" s="1">
        <f t="shared" si="10"/>
        <v>0.57050000000000001</v>
      </c>
      <c r="AK8" s="1">
        <f t="shared" si="11"/>
        <v>0.26350000000000001</v>
      </c>
      <c r="AL8" s="1">
        <f t="shared" si="12"/>
        <v>0.77259999999999995</v>
      </c>
      <c r="AM8" s="1">
        <f t="shared" si="13"/>
        <v>0.2258</v>
      </c>
      <c r="AN8" s="1">
        <f t="shared" si="14"/>
        <v>0.17810000000000001</v>
      </c>
      <c r="AO8" s="1">
        <f t="shared" si="15"/>
        <v>9.8599999999999993E-2</v>
      </c>
      <c r="AP8" s="1">
        <f t="shared" si="16"/>
        <v>0.1011</v>
      </c>
      <c r="AQ8" s="1">
        <f t="shared" si="17"/>
        <v>0.1681</v>
      </c>
      <c r="AR8" s="1">
        <f t="shared" si="18"/>
        <v>-0.23749999999999999</v>
      </c>
    </row>
    <row r="9" spans="1:44" x14ac:dyDescent="0.2">
      <c r="A9" s="2" t="s">
        <v>28</v>
      </c>
      <c r="B9" s="1">
        <v>2.5100000000000001E-2</v>
      </c>
      <c r="C9" s="1">
        <v>0.22209999999999999</v>
      </c>
      <c r="D9" s="1">
        <v>0.19109999999999999</v>
      </c>
      <c r="E9" s="1">
        <v>-9.1700000000000004E-2</v>
      </c>
      <c r="F9" s="1">
        <v>0.18010000000000001</v>
      </c>
      <c r="G9" s="1">
        <v>0.37619999999999998</v>
      </c>
      <c r="H9" s="1">
        <v>0.4919</v>
      </c>
      <c r="I9" s="1">
        <v>0.32990000000000003</v>
      </c>
      <c r="J9" s="1">
        <v>0.33979999999999999</v>
      </c>
      <c r="K9" s="1">
        <v>0.72250000000000003</v>
      </c>
      <c r="L9" s="1">
        <v>3.5299999999999998E-2</v>
      </c>
      <c r="M9" s="1">
        <v>-3.3700000000000001E-2</v>
      </c>
      <c r="N9" s="1">
        <v>0.55740000000000001</v>
      </c>
      <c r="O9" s="1">
        <v>0.44209999999999999</v>
      </c>
      <c r="P9" s="1">
        <v>0.29780000000000001</v>
      </c>
      <c r="Q9" s="1">
        <v>1.0336000000000001</v>
      </c>
      <c r="R9" s="1">
        <v>0.1817</v>
      </c>
      <c r="S9" s="1">
        <v>0.4738</v>
      </c>
      <c r="T9" s="1">
        <v>0.24030000000000001</v>
      </c>
      <c r="U9" s="1">
        <v>-0.42409999999999998</v>
      </c>
      <c r="V9" s="6">
        <f t="shared" si="19"/>
        <v>0.27955999999999998</v>
      </c>
      <c r="X9" s="2" t="s">
        <v>28</v>
      </c>
      <c r="Y9" s="1">
        <f t="shared" si="20"/>
        <v>2.5100000000000001E-2</v>
      </c>
      <c r="Z9" s="1">
        <f t="shared" si="0"/>
        <v>0.22209999999999999</v>
      </c>
      <c r="AA9" s="1">
        <f t="shared" si="1"/>
        <v>0.19109999999999999</v>
      </c>
      <c r="AB9" s="1">
        <f t="shared" si="2"/>
        <v>-9.1700000000000004E-2</v>
      </c>
      <c r="AC9" s="1">
        <f t="shared" si="3"/>
        <v>0.18010000000000001</v>
      </c>
      <c r="AD9" s="1">
        <f t="shared" si="4"/>
        <v>0.37619999999999998</v>
      </c>
      <c r="AE9" s="1">
        <f t="shared" si="5"/>
        <v>0.4919</v>
      </c>
      <c r="AF9" s="1">
        <f t="shared" si="6"/>
        <v>0.32990000000000003</v>
      </c>
      <c r="AG9" s="1">
        <f t="shared" si="7"/>
        <v>0.33979999999999999</v>
      </c>
      <c r="AH9" s="1">
        <f t="shared" si="8"/>
        <v>0.72250000000000003</v>
      </c>
      <c r="AI9" s="1">
        <f t="shared" si="9"/>
        <v>3.5299999999999998E-2</v>
      </c>
      <c r="AJ9" s="1">
        <f t="shared" si="10"/>
        <v>-3.3700000000000001E-2</v>
      </c>
      <c r="AK9" s="1">
        <f t="shared" si="11"/>
        <v>0.55740000000000001</v>
      </c>
      <c r="AL9" s="1">
        <f t="shared" si="12"/>
        <v>0.44209999999999999</v>
      </c>
      <c r="AM9" s="1">
        <f t="shared" si="13"/>
        <v>0.29780000000000001</v>
      </c>
      <c r="AN9" s="1">
        <f t="shared" si="14"/>
        <v>1.0336000000000001</v>
      </c>
      <c r="AO9" s="1">
        <f t="shared" si="15"/>
        <v>0.1817</v>
      </c>
      <c r="AP9" s="1">
        <f t="shared" si="16"/>
        <v>0.4738</v>
      </c>
      <c r="AQ9" s="1">
        <f t="shared" si="17"/>
        <v>0.24030000000000001</v>
      </c>
      <c r="AR9" s="1">
        <f t="shared" si="18"/>
        <v>-0.42409999999999998</v>
      </c>
    </row>
    <row r="10" spans="1:44" x14ac:dyDescent="0.2">
      <c r="A10" s="2" t="s">
        <v>29</v>
      </c>
      <c r="B10" s="1">
        <f>AVERAGE(B2:B9)</f>
        <v>0.27165</v>
      </c>
      <c r="C10" s="1">
        <f t="shared" ref="C10:U10" si="21">AVERAGE(C2:C9)</f>
        <v>1.7474999999999997E-2</v>
      </c>
      <c r="D10" s="1">
        <f t="shared" si="21"/>
        <v>0.41463750000000005</v>
      </c>
      <c r="E10" s="1">
        <f t="shared" si="21"/>
        <v>0.31896250000000004</v>
      </c>
      <c r="F10" s="1">
        <f t="shared" si="21"/>
        <v>8.5275000000000004E-2</v>
      </c>
      <c r="G10" s="1">
        <f t="shared" si="21"/>
        <v>0.29677500000000001</v>
      </c>
      <c r="H10" s="1">
        <f t="shared" si="21"/>
        <v>0.44181250000000005</v>
      </c>
      <c r="I10" s="1">
        <f t="shared" si="21"/>
        <v>0.42053749999999995</v>
      </c>
      <c r="J10" s="1">
        <f t="shared" si="21"/>
        <v>0.29304999999999992</v>
      </c>
      <c r="K10" s="1">
        <f t="shared" si="21"/>
        <v>0.3651375</v>
      </c>
      <c r="L10" s="1">
        <f t="shared" si="21"/>
        <v>0.24748749999999997</v>
      </c>
      <c r="M10" s="1">
        <f t="shared" si="21"/>
        <v>0.38462499999999994</v>
      </c>
      <c r="N10" s="1">
        <f t="shared" si="21"/>
        <v>0.33254999999999996</v>
      </c>
      <c r="O10" s="1">
        <f t="shared" si="21"/>
        <v>0.50782499999999997</v>
      </c>
      <c r="P10" s="1">
        <f t="shared" si="21"/>
        <v>0.18788749999999999</v>
      </c>
      <c r="Q10" s="1">
        <f t="shared" si="21"/>
        <v>0.17702500000000002</v>
      </c>
      <c r="R10" s="1">
        <f t="shared" si="21"/>
        <v>3.1799999999999995E-2</v>
      </c>
      <c r="S10" s="1">
        <f t="shared" si="21"/>
        <v>0.28010000000000002</v>
      </c>
      <c r="T10" s="1">
        <f t="shared" si="21"/>
        <v>0.17734999999999998</v>
      </c>
      <c r="U10" s="1">
        <f t="shared" si="21"/>
        <v>-0.28855000000000003</v>
      </c>
      <c r="V10" s="6">
        <f t="shared" si="19"/>
        <v>0.24817062500000003</v>
      </c>
    </row>
    <row r="44" spans="1:21" x14ac:dyDescent="0.2">
      <c r="A44" s="2" t="s">
        <v>0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2" t="s">
        <v>8</v>
      </c>
      <c r="J44" s="2" t="s">
        <v>9</v>
      </c>
      <c r="K44" s="2" t="s">
        <v>10</v>
      </c>
      <c r="L44" s="2" t="s">
        <v>11</v>
      </c>
      <c r="M44" s="2" t="s">
        <v>12</v>
      </c>
      <c r="N44" s="2" t="s">
        <v>13</v>
      </c>
      <c r="O44" s="2" t="s">
        <v>14</v>
      </c>
      <c r="P44" s="2" t="s">
        <v>15</v>
      </c>
      <c r="Q44" s="2" t="s">
        <v>16</v>
      </c>
      <c r="R44" s="2" t="s">
        <v>17</v>
      </c>
      <c r="S44" s="2" t="s">
        <v>18</v>
      </c>
      <c r="T44" s="2" t="s">
        <v>19</v>
      </c>
      <c r="U44" s="2" t="s">
        <v>20</v>
      </c>
    </row>
    <row r="45" spans="1:21" x14ac:dyDescent="0.2">
      <c r="A45" s="2" t="s">
        <v>21</v>
      </c>
      <c r="B45" s="6">
        <f>B2</f>
        <v>0.47510000000000002</v>
      </c>
      <c r="C45" s="6">
        <f>C2+B45</f>
        <v>0.48280000000000001</v>
      </c>
      <c r="D45" s="6">
        <f t="shared" ref="D45:U45" si="22">D2+C45</f>
        <v>0.67830000000000001</v>
      </c>
      <c r="E45" s="6">
        <f t="shared" si="22"/>
        <v>1.3166</v>
      </c>
      <c r="F45" s="6">
        <f t="shared" si="22"/>
        <v>1.5243</v>
      </c>
      <c r="G45" s="6">
        <f t="shared" si="22"/>
        <v>1.7656000000000001</v>
      </c>
      <c r="H45" s="6">
        <f t="shared" si="22"/>
        <v>2.1456</v>
      </c>
      <c r="I45" s="6">
        <f t="shared" si="22"/>
        <v>2.3837999999999999</v>
      </c>
      <c r="J45" s="6">
        <f t="shared" si="22"/>
        <v>2.7740999999999998</v>
      </c>
      <c r="K45" s="6">
        <f t="shared" si="22"/>
        <v>3.0800999999999998</v>
      </c>
      <c r="L45" s="6">
        <f t="shared" si="22"/>
        <v>3.4726999999999997</v>
      </c>
      <c r="M45" s="6">
        <f t="shared" si="22"/>
        <v>3.7090999999999998</v>
      </c>
      <c r="N45" s="6">
        <f t="shared" si="22"/>
        <v>3.9037999999999999</v>
      </c>
      <c r="O45" s="6">
        <f t="shared" si="22"/>
        <v>4.2633000000000001</v>
      </c>
      <c r="P45" s="6">
        <f t="shared" si="22"/>
        <v>4.3704000000000001</v>
      </c>
      <c r="Q45" s="6">
        <f t="shared" si="22"/>
        <v>4.3798000000000004</v>
      </c>
      <c r="R45" s="6">
        <f t="shared" si="22"/>
        <v>4.4831000000000003</v>
      </c>
      <c r="S45" s="6">
        <f t="shared" si="22"/>
        <v>4.7139000000000006</v>
      </c>
      <c r="T45" s="6">
        <f t="shared" si="22"/>
        <v>4.8012000000000006</v>
      </c>
      <c r="U45" s="6">
        <f t="shared" si="22"/>
        <v>4.8516000000000004</v>
      </c>
    </row>
    <row r="46" spans="1:21" x14ac:dyDescent="0.2">
      <c r="A46" s="2" t="s">
        <v>22</v>
      </c>
      <c r="B46" s="6">
        <f t="shared" ref="B46:B52" si="23">B3</f>
        <v>0.43109999999999998</v>
      </c>
      <c r="C46" s="6">
        <f t="shared" ref="C46:U46" si="24">C3+B46</f>
        <v>0.29730000000000001</v>
      </c>
      <c r="D46" s="6">
        <f t="shared" si="24"/>
        <v>0.81940000000000002</v>
      </c>
      <c r="E46" s="6">
        <f t="shared" si="24"/>
        <v>1.7579</v>
      </c>
      <c r="F46" s="6">
        <f t="shared" si="24"/>
        <v>1.6040000000000001</v>
      </c>
      <c r="G46" s="6">
        <f t="shared" si="24"/>
        <v>2.0398000000000001</v>
      </c>
      <c r="H46" s="6">
        <f t="shared" si="24"/>
        <v>2.2755999999999998</v>
      </c>
      <c r="I46" s="6">
        <f t="shared" si="24"/>
        <v>2.6058999999999997</v>
      </c>
      <c r="J46" s="6">
        <f t="shared" si="24"/>
        <v>2.9467999999999996</v>
      </c>
      <c r="K46" s="6">
        <f t="shared" si="24"/>
        <v>3.3118999999999996</v>
      </c>
      <c r="L46" s="6">
        <f t="shared" si="24"/>
        <v>3.9621999999999997</v>
      </c>
      <c r="M46" s="6">
        <f t="shared" si="24"/>
        <v>4.7342999999999993</v>
      </c>
      <c r="N46" s="6">
        <f t="shared" si="24"/>
        <v>5.0265999999999993</v>
      </c>
      <c r="O46" s="6">
        <f t="shared" si="24"/>
        <v>5.145999999999999</v>
      </c>
      <c r="P46" s="6">
        <f t="shared" si="24"/>
        <v>5.4526999999999992</v>
      </c>
      <c r="Q46" s="6">
        <f t="shared" si="24"/>
        <v>5.789699999999999</v>
      </c>
      <c r="R46" s="6">
        <f t="shared" si="24"/>
        <v>5.960799999999999</v>
      </c>
      <c r="S46" s="6">
        <f t="shared" si="24"/>
        <v>6.2345999999999986</v>
      </c>
      <c r="T46" s="6">
        <f t="shared" si="24"/>
        <v>6.4902999999999986</v>
      </c>
      <c r="U46" s="6">
        <f t="shared" si="24"/>
        <v>5.6025999999999989</v>
      </c>
    </row>
    <row r="47" spans="1:21" x14ac:dyDescent="0.2">
      <c r="A47" s="2" t="s">
        <v>23</v>
      </c>
      <c r="B47" s="6">
        <f t="shared" si="23"/>
        <v>1.0459000000000001</v>
      </c>
      <c r="C47" s="6">
        <f t="shared" ref="C47:U47" si="25">C4+B47</f>
        <v>0.99650000000000005</v>
      </c>
      <c r="D47" s="6">
        <f t="shared" si="25"/>
        <v>1.5561</v>
      </c>
      <c r="E47" s="6">
        <f t="shared" si="25"/>
        <v>1.6271</v>
      </c>
      <c r="F47" s="6">
        <f t="shared" si="25"/>
        <v>1.9736</v>
      </c>
      <c r="G47" s="6">
        <f t="shared" si="25"/>
        <v>2.0143</v>
      </c>
      <c r="H47" s="6">
        <f t="shared" si="25"/>
        <v>2.3174000000000001</v>
      </c>
      <c r="I47" s="6">
        <f t="shared" si="25"/>
        <v>2.8306</v>
      </c>
      <c r="J47" s="6">
        <f t="shared" si="25"/>
        <v>2.9108999999999998</v>
      </c>
      <c r="K47" s="6">
        <f t="shared" si="25"/>
        <v>3.0322</v>
      </c>
      <c r="L47" s="6">
        <f t="shared" si="25"/>
        <v>2.7728999999999999</v>
      </c>
      <c r="M47" s="6">
        <f t="shared" si="25"/>
        <v>2.9302999999999999</v>
      </c>
      <c r="N47" s="6">
        <f t="shared" si="25"/>
        <v>3.6292</v>
      </c>
      <c r="O47" s="6">
        <f t="shared" si="25"/>
        <v>5.2348999999999997</v>
      </c>
      <c r="P47" s="6">
        <f t="shared" si="25"/>
        <v>5.6675999999999993</v>
      </c>
      <c r="Q47" s="6">
        <f t="shared" si="25"/>
        <v>5.4677999999999995</v>
      </c>
      <c r="R47" s="6">
        <f t="shared" si="25"/>
        <v>4.766</v>
      </c>
      <c r="S47" s="6">
        <f t="shared" si="25"/>
        <v>5.3307000000000002</v>
      </c>
      <c r="T47" s="6">
        <f t="shared" si="25"/>
        <v>5.2552000000000003</v>
      </c>
      <c r="U47" s="6">
        <f t="shared" si="25"/>
        <v>5.3208000000000002</v>
      </c>
    </row>
    <row r="48" spans="1:21" x14ac:dyDescent="0.2">
      <c r="A48" s="2" t="s">
        <v>24</v>
      </c>
      <c r="B48" s="6">
        <f t="shared" si="23"/>
        <v>0.28870000000000001</v>
      </c>
      <c r="C48" s="6">
        <f t="shared" ref="C48:U48" si="26">C5+B48</f>
        <v>0.61199999999999999</v>
      </c>
      <c r="D48" s="6">
        <f t="shared" si="26"/>
        <v>1.0327999999999999</v>
      </c>
      <c r="E48" s="6">
        <f t="shared" si="26"/>
        <v>1.353</v>
      </c>
      <c r="F48" s="6">
        <f t="shared" si="26"/>
        <v>1.5864</v>
      </c>
      <c r="G48" s="6">
        <f t="shared" si="26"/>
        <v>1.9067000000000001</v>
      </c>
      <c r="H48" s="6">
        <f t="shared" si="26"/>
        <v>2.2661000000000002</v>
      </c>
      <c r="I48" s="6">
        <f t="shared" si="26"/>
        <v>2.7546000000000004</v>
      </c>
      <c r="J48" s="6">
        <f t="shared" si="26"/>
        <v>3.1129000000000002</v>
      </c>
      <c r="K48" s="6">
        <f t="shared" si="26"/>
        <v>3.4699</v>
      </c>
      <c r="L48" s="6">
        <f t="shared" si="26"/>
        <v>3.4908000000000001</v>
      </c>
      <c r="M48" s="6">
        <f t="shared" si="26"/>
        <v>4.2342000000000004</v>
      </c>
      <c r="N48" s="6">
        <f t="shared" si="26"/>
        <v>4.6890000000000001</v>
      </c>
      <c r="O48" s="6">
        <f t="shared" si="26"/>
        <v>4.9232000000000005</v>
      </c>
      <c r="P48" s="6">
        <f t="shared" si="26"/>
        <v>4.6486000000000001</v>
      </c>
      <c r="Q48" s="6">
        <f t="shared" si="26"/>
        <v>4.7435999999999998</v>
      </c>
      <c r="R48" s="6">
        <f t="shared" si="26"/>
        <v>4.9176000000000002</v>
      </c>
      <c r="S48" s="6">
        <f t="shared" si="26"/>
        <v>5.0388999999999999</v>
      </c>
      <c r="T48" s="6">
        <f t="shared" si="26"/>
        <v>5.2244000000000002</v>
      </c>
      <c r="U48" s="6">
        <f t="shared" si="26"/>
        <v>5.0129000000000001</v>
      </c>
    </row>
    <row r="49" spans="1:21" x14ac:dyDescent="0.2">
      <c r="A49" s="2" t="s">
        <v>25</v>
      </c>
      <c r="B49" s="6">
        <f t="shared" si="23"/>
        <v>-2.2000000000000001E-3</v>
      </c>
      <c r="C49" s="6">
        <f t="shared" ref="C49:U49" si="27">C6+B49</f>
        <v>-0.23450000000000001</v>
      </c>
      <c r="D49" s="6">
        <f t="shared" si="27"/>
        <v>0.16719999999999999</v>
      </c>
      <c r="E49" s="6">
        <f t="shared" si="27"/>
        <v>0.66910000000000003</v>
      </c>
      <c r="F49" s="6">
        <f t="shared" si="27"/>
        <v>4.390000000000005E-2</v>
      </c>
      <c r="G49" s="6">
        <f t="shared" si="27"/>
        <v>0.49660000000000004</v>
      </c>
      <c r="H49" s="6">
        <f t="shared" si="27"/>
        <v>1.3492000000000002</v>
      </c>
      <c r="I49" s="6">
        <f t="shared" si="27"/>
        <v>1.6098000000000001</v>
      </c>
      <c r="J49" s="6">
        <f t="shared" si="27"/>
        <v>2.0281000000000002</v>
      </c>
      <c r="K49" s="6">
        <f t="shared" si="27"/>
        <v>2.5077000000000003</v>
      </c>
      <c r="L49" s="6">
        <f t="shared" si="27"/>
        <v>2.7685000000000004</v>
      </c>
      <c r="M49" s="6">
        <f t="shared" si="27"/>
        <v>3.1251000000000002</v>
      </c>
      <c r="N49" s="6">
        <f t="shared" si="27"/>
        <v>3.0435000000000003</v>
      </c>
      <c r="O49" s="6">
        <f t="shared" si="27"/>
        <v>3.5826000000000002</v>
      </c>
      <c r="P49" s="6">
        <f t="shared" si="27"/>
        <v>3.5391000000000004</v>
      </c>
      <c r="Q49" s="6">
        <f t="shared" si="27"/>
        <v>3.5997000000000003</v>
      </c>
      <c r="R49" s="6">
        <f t="shared" si="27"/>
        <v>3.3268000000000004</v>
      </c>
      <c r="S49" s="6">
        <f t="shared" si="27"/>
        <v>3.7473000000000005</v>
      </c>
      <c r="T49" s="6">
        <f t="shared" si="27"/>
        <v>4.1458000000000004</v>
      </c>
      <c r="U49" s="6">
        <f t="shared" si="27"/>
        <v>3.6140000000000003</v>
      </c>
    </row>
    <row r="50" spans="1:21" x14ac:dyDescent="0.2">
      <c r="A50" s="2" t="s">
        <v>26</v>
      </c>
      <c r="B50" s="6">
        <f t="shared" si="23"/>
        <v>0.17610000000000001</v>
      </c>
      <c r="C50" s="6">
        <f t="shared" ref="C50:U50" si="28">C7+B50</f>
        <v>2.2000000000000075E-3</v>
      </c>
      <c r="D50" s="6">
        <f t="shared" si="28"/>
        <v>0.75869999999999993</v>
      </c>
      <c r="E50" s="6">
        <f t="shared" si="28"/>
        <v>0.9355</v>
      </c>
      <c r="F50" s="6">
        <f t="shared" si="28"/>
        <v>1.2095</v>
      </c>
      <c r="G50" s="6">
        <f t="shared" si="28"/>
        <v>1.2063999999999999</v>
      </c>
      <c r="H50" s="6">
        <f t="shared" si="28"/>
        <v>1.7599</v>
      </c>
      <c r="I50" s="6">
        <f t="shared" si="28"/>
        <v>2.3883999999999999</v>
      </c>
      <c r="J50" s="6">
        <f t="shared" si="28"/>
        <v>2.8171999999999997</v>
      </c>
      <c r="K50" s="6">
        <f t="shared" si="28"/>
        <v>2.9443999999999999</v>
      </c>
      <c r="L50" s="6">
        <f t="shared" si="28"/>
        <v>3.5735000000000001</v>
      </c>
      <c r="M50" s="6">
        <f t="shared" si="28"/>
        <v>3.8478000000000003</v>
      </c>
      <c r="N50" s="6">
        <f t="shared" si="28"/>
        <v>4.1282000000000005</v>
      </c>
      <c r="O50" s="6">
        <f t="shared" si="28"/>
        <v>4.1182000000000007</v>
      </c>
      <c r="P50" s="6">
        <f t="shared" si="28"/>
        <v>4.569300000000001</v>
      </c>
      <c r="Q50" s="6">
        <f t="shared" si="28"/>
        <v>4.4716000000000014</v>
      </c>
      <c r="R50" s="6">
        <f t="shared" si="28"/>
        <v>4.9720000000000013</v>
      </c>
      <c r="S50" s="6">
        <f t="shared" si="28"/>
        <v>5.0268000000000015</v>
      </c>
      <c r="T50" s="6">
        <f t="shared" si="28"/>
        <v>5.1857000000000015</v>
      </c>
      <c r="U50" s="6">
        <f t="shared" si="28"/>
        <v>5.0539000000000014</v>
      </c>
    </row>
    <row r="51" spans="1:21" x14ac:dyDescent="0.2">
      <c r="A51" s="2" t="s">
        <v>27</v>
      </c>
      <c r="B51" s="6">
        <f t="shared" si="23"/>
        <v>-0.2666</v>
      </c>
      <c r="C51" s="6">
        <f t="shared" ref="C51:U51" si="29">C8+B51</f>
        <v>-9.0499999999999997E-2</v>
      </c>
      <c r="D51" s="6">
        <f t="shared" si="29"/>
        <v>0.17929999999999999</v>
      </c>
      <c r="E51" s="6">
        <f t="shared" si="29"/>
        <v>0.17599999999999999</v>
      </c>
      <c r="F51" s="6">
        <f t="shared" si="29"/>
        <v>0.39559999999999995</v>
      </c>
      <c r="G51" s="6">
        <f t="shared" si="29"/>
        <v>0.90589999999999993</v>
      </c>
      <c r="H51" s="6">
        <f t="shared" si="29"/>
        <v>1.2641</v>
      </c>
      <c r="I51" s="6">
        <f t="shared" si="29"/>
        <v>1.8391999999999999</v>
      </c>
      <c r="J51" s="6">
        <f t="shared" si="29"/>
        <v>1.8269</v>
      </c>
      <c r="K51" s="6">
        <f t="shared" si="29"/>
        <v>2.2692999999999999</v>
      </c>
      <c r="L51" s="6">
        <f t="shared" si="29"/>
        <v>2.5194999999999999</v>
      </c>
      <c r="M51" s="6">
        <f t="shared" si="29"/>
        <v>3.09</v>
      </c>
      <c r="N51" s="6">
        <f t="shared" si="29"/>
        <v>3.3534999999999999</v>
      </c>
      <c r="O51" s="6">
        <f t="shared" si="29"/>
        <v>4.1261000000000001</v>
      </c>
      <c r="P51" s="6">
        <f t="shared" si="29"/>
        <v>4.3519000000000005</v>
      </c>
      <c r="Q51" s="6">
        <f t="shared" si="29"/>
        <v>4.53</v>
      </c>
      <c r="R51" s="6">
        <f t="shared" si="29"/>
        <v>4.6286000000000005</v>
      </c>
      <c r="S51" s="6">
        <f t="shared" si="29"/>
        <v>4.7297000000000002</v>
      </c>
      <c r="T51" s="6">
        <f t="shared" si="29"/>
        <v>4.8978000000000002</v>
      </c>
      <c r="U51" s="6">
        <f t="shared" si="29"/>
        <v>4.6603000000000003</v>
      </c>
    </row>
    <row r="52" spans="1:21" x14ac:dyDescent="0.2">
      <c r="A52" s="2" t="s">
        <v>28</v>
      </c>
      <c r="B52" s="6">
        <f t="shared" si="23"/>
        <v>2.5100000000000001E-2</v>
      </c>
      <c r="C52" s="6">
        <f t="shared" ref="C52:U52" si="30">C9+B52</f>
        <v>0.2472</v>
      </c>
      <c r="D52" s="6">
        <f t="shared" si="30"/>
        <v>0.43830000000000002</v>
      </c>
      <c r="E52" s="6">
        <f t="shared" si="30"/>
        <v>0.34660000000000002</v>
      </c>
      <c r="F52" s="6">
        <f t="shared" si="30"/>
        <v>0.52670000000000006</v>
      </c>
      <c r="G52" s="6">
        <f t="shared" si="30"/>
        <v>0.90290000000000004</v>
      </c>
      <c r="H52" s="6">
        <f t="shared" si="30"/>
        <v>1.3948</v>
      </c>
      <c r="I52" s="6">
        <f t="shared" si="30"/>
        <v>1.7247000000000001</v>
      </c>
      <c r="J52" s="6">
        <f t="shared" si="30"/>
        <v>2.0645000000000002</v>
      </c>
      <c r="K52" s="6">
        <f t="shared" si="30"/>
        <v>2.7870000000000004</v>
      </c>
      <c r="L52" s="6">
        <f t="shared" si="30"/>
        <v>2.8223000000000003</v>
      </c>
      <c r="M52" s="6">
        <f t="shared" si="30"/>
        <v>2.7886000000000002</v>
      </c>
      <c r="N52" s="6">
        <f t="shared" si="30"/>
        <v>3.3460000000000001</v>
      </c>
      <c r="O52" s="6">
        <f t="shared" si="30"/>
        <v>3.7881</v>
      </c>
      <c r="P52" s="6">
        <f t="shared" si="30"/>
        <v>4.0858999999999996</v>
      </c>
      <c r="Q52" s="6">
        <f t="shared" si="30"/>
        <v>5.1194999999999995</v>
      </c>
      <c r="R52" s="6">
        <f t="shared" si="30"/>
        <v>5.3011999999999997</v>
      </c>
      <c r="S52" s="6">
        <f t="shared" si="30"/>
        <v>5.7749999999999995</v>
      </c>
      <c r="T52" s="6">
        <f t="shared" si="30"/>
        <v>6.0152999999999999</v>
      </c>
      <c r="U52" s="6">
        <f t="shared" si="30"/>
        <v>5.5911999999999997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1" width="9.6640625" bestFit="1" customWidth="1"/>
    <col min="22" max="22" width="22.33203125" bestFit="1" customWidth="1"/>
  </cols>
  <sheetData>
    <row r="1" spans="1:2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32</v>
      </c>
    </row>
    <row r="2" spans="1:22" x14ac:dyDescent="0.2">
      <c r="A2" s="2" t="s">
        <v>21</v>
      </c>
      <c r="B2" s="1">
        <f>MI!B4-1</f>
        <v>-6.0710095279904785E-2</v>
      </c>
      <c r="C2" s="1">
        <f>MI!C4-1</f>
        <v>-1.925149476315291E-2</v>
      </c>
      <c r="D2" s="1">
        <f>MI!D4-1</f>
        <v>5.6604715465067956E-2</v>
      </c>
      <c r="E2" s="1">
        <f>MI!E4-1</f>
        <v>-4.4580859003116369E-2</v>
      </c>
      <c r="F2" s="1">
        <f>MI!F4-1</f>
        <v>0.12674444277200481</v>
      </c>
      <c r="G2" s="1">
        <f>MI!G4-1</f>
        <v>4.9543051943264915E-2</v>
      </c>
      <c r="H2" s="1">
        <f>MI!H4-1</f>
        <v>-2.575172707983242E-3</v>
      </c>
      <c r="I2" s="1">
        <f>MI!I4-1</f>
        <v>3.3130776462872547E-2</v>
      </c>
      <c r="J2" s="1">
        <f>MI!J4-1</f>
        <v>-4.6234778201702964E-2</v>
      </c>
      <c r="K2" s="1">
        <f>MI!K4-1</f>
        <v>-0.11531658793367583</v>
      </c>
      <c r="L2" s="1">
        <f>MI!L4-1</f>
        <v>2.6873532337978068E-2</v>
      </c>
      <c r="M2" s="1">
        <f>MI!M4-1</f>
        <v>0.13051840246173096</v>
      </c>
      <c r="N2" s="1">
        <f>MI!N4-1</f>
        <v>4.584580033837149E-2</v>
      </c>
      <c r="O2" s="1">
        <f>MI!O4-1</f>
        <v>-2.347268272695735E-2</v>
      </c>
      <c r="P2" s="1">
        <f>MI!P4-1</f>
        <v>-8.8225277996445195E-2</v>
      </c>
      <c r="Q2" s="1">
        <f>MI!Q4-1</f>
        <v>-0.11039198156394459</v>
      </c>
      <c r="R2" s="1">
        <f>MI!R4-1</f>
        <v>2.3819022556409886E-2</v>
      </c>
      <c r="S2" s="1">
        <f>MI!S4-1</f>
        <v>7.5444400527668876E-4</v>
      </c>
      <c r="T2" s="1">
        <f>MI!T4-1</f>
        <v>0.17938021741936971</v>
      </c>
      <c r="U2" s="1">
        <f>MI!U4-1</f>
        <v>-6.7168243744745948E-2</v>
      </c>
      <c r="V2" s="1">
        <f>MI!V4-1</f>
        <v>1.7970631132810944E-3</v>
      </c>
    </row>
    <row r="3" spans="1:22" x14ac:dyDescent="0.2">
      <c r="A3" s="2" t="s">
        <v>22</v>
      </c>
      <c r="B3" s="1">
        <f>MI!B5-1</f>
        <v>-0.11720195724835902</v>
      </c>
      <c r="C3" s="1">
        <f>MI!C5-1</f>
        <v>0.15873637748988134</v>
      </c>
      <c r="D3" s="1">
        <f>MI!D5-1</f>
        <v>-0.16366449241062841</v>
      </c>
      <c r="E3" s="1">
        <f>MI!E5-1</f>
        <v>-0.19248312732563122</v>
      </c>
      <c r="F3" s="1">
        <f>MI!F5-1</f>
        <v>0.30666904019125929</v>
      </c>
      <c r="G3" s="1">
        <f>MI!G5-1</f>
        <v>2.3259491739221705E-2</v>
      </c>
      <c r="H3" s="1">
        <f>MI!H5-1</f>
        <v>0.13464874140378358</v>
      </c>
      <c r="I3" s="1">
        <f>MI!I5-1</f>
        <v>5.6284692821122029E-2</v>
      </c>
      <c r="J3" s="1">
        <f>MI!J5-1</f>
        <v>-5.6174856664600203E-2</v>
      </c>
      <c r="K3" s="1">
        <f>MI!K5-1</f>
        <v>4.23150592655408E-3</v>
      </c>
      <c r="L3" s="1">
        <f>MI!L5-1</f>
        <v>-0.15434232870495734</v>
      </c>
      <c r="M3" s="1">
        <f>MI!M5-1</f>
        <v>-0.10992016985665198</v>
      </c>
      <c r="N3" s="1">
        <f>MI!N5-1</f>
        <v>-1.6848751990250266E-2</v>
      </c>
      <c r="O3" s="1">
        <f>MI!O5-1</f>
        <v>2.520655205912492E-3</v>
      </c>
      <c r="P3" s="1">
        <f>MI!P5-1</f>
        <v>-4.4886656049494822E-2</v>
      </c>
      <c r="Q3" s="1">
        <f>MI!Q5-1</f>
        <v>-0.12466964452113183</v>
      </c>
      <c r="R3" s="1">
        <f>MI!R5-1</f>
        <v>-2.0326643438476455E-2</v>
      </c>
      <c r="S3" s="1">
        <f>MI!S5-1</f>
        <v>-9.9503521631109981E-2</v>
      </c>
      <c r="T3" s="1">
        <f>MI!T5-1</f>
        <v>3.2031454958894479E-2</v>
      </c>
      <c r="U3" s="1">
        <f>MI!U5-1</f>
        <v>0.44259885779448283</v>
      </c>
      <c r="V3" s="1">
        <f>MI!V5-1</f>
        <v>-7.8138409300039235E-3</v>
      </c>
    </row>
    <row r="4" spans="1:22" x14ac:dyDescent="0.2">
      <c r="A4" s="2" t="s">
        <v>23</v>
      </c>
      <c r="B4" s="1">
        <f>MI!B6-1</f>
        <v>-0.29760798120761711</v>
      </c>
      <c r="C4" s="1">
        <f>MI!C6-1</f>
        <v>0.10766381711361417</v>
      </c>
      <c r="D4" s="1">
        <f>MI!D6-1</f>
        <v>-0.19879785285546336</v>
      </c>
      <c r="E4" s="1">
        <f>MI!E6-1</f>
        <v>4.2187466875041491E-2</v>
      </c>
      <c r="F4" s="1">
        <f>MI!F6-1</f>
        <v>6.6256374458050216E-2</v>
      </c>
      <c r="G4" s="1">
        <f>MI!G6-1</f>
        <v>-3.3926293699042542E-3</v>
      </c>
      <c r="H4" s="1">
        <f>MI!H6-1</f>
        <v>0.13075463153326927</v>
      </c>
      <c r="I4" s="1">
        <f>MI!I6-1</f>
        <v>-5.5817420956575159E-2</v>
      </c>
      <c r="J4" s="1">
        <f>MI!J6-1</f>
        <v>3.5098445516235088E-2</v>
      </c>
      <c r="K4" s="1">
        <f>MI!K6-1</f>
        <v>0.19873990204083736</v>
      </c>
      <c r="L4" s="1">
        <f>MI!L6-1</f>
        <v>0.39066138065858502</v>
      </c>
      <c r="M4" s="1">
        <f>MI!M6-1</f>
        <v>0.2671713047392299</v>
      </c>
      <c r="N4" s="1">
        <f>MI!N6-1</f>
        <v>-8.1806198671394492E-2</v>
      </c>
      <c r="O4" s="1">
        <f>MI!O6-1</f>
        <v>-0.24439055765288553</v>
      </c>
      <c r="P4" s="1">
        <f>MI!P6-1</f>
        <v>-4.2253733575475461E-2</v>
      </c>
      <c r="Q4" s="1">
        <f>MI!Q6-1</f>
        <v>0.17212639790946782</v>
      </c>
      <c r="R4" s="1">
        <f>MI!R6-1</f>
        <v>0.45172873968834115</v>
      </c>
      <c r="S4" s="1">
        <f>MI!S6-1</f>
        <v>-0.18983108308148389</v>
      </c>
      <c r="T4" s="1">
        <f>MI!T6-1</f>
        <v>0.14458322215744013</v>
      </c>
      <c r="U4" s="1">
        <f>MI!U6-1</f>
        <v>2.4724558727854395E-2</v>
      </c>
      <c r="V4" s="1">
        <f>MI!V6-1</f>
        <v>2.7829449893121083E-2</v>
      </c>
    </row>
    <row r="5" spans="1:22" x14ac:dyDescent="0.2">
      <c r="A5" s="2" t="s">
        <v>24</v>
      </c>
      <c r="B5" s="1">
        <f>MI!B7-1</f>
        <v>-4.7726230635319444E-2</v>
      </c>
      <c r="C5" s="1">
        <f>MI!C7-1</f>
        <v>-5.6971875009818596E-2</v>
      </c>
      <c r="D5" s="1">
        <f>MI!D7-1</f>
        <v>-1.0960753113042898E-4</v>
      </c>
      <c r="E5" s="1">
        <f>MI!E7-1</f>
        <v>-5.9629654431659129E-2</v>
      </c>
      <c r="F5" s="1">
        <f>MI!F7-1</f>
        <v>9.2380558748105246E-2</v>
      </c>
      <c r="G5" s="1">
        <f>MI!G7-1</f>
        <v>2.9021917200113823E-3</v>
      </c>
      <c r="H5" s="1">
        <f>MI!H7-1</f>
        <v>-6.4803466980948299E-3</v>
      </c>
      <c r="I5" s="1">
        <f>MI!I7-1</f>
        <v>-3.8157431753526372E-2</v>
      </c>
      <c r="J5" s="1">
        <f>MI!J7-1</f>
        <v>-2.2557354036804145E-2</v>
      </c>
      <c r="K5" s="1">
        <f>MI!K7-1</f>
        <v>9.9243907610357951E-4</v>
      </c>
      <c r="L5" s="1">
        <f>MI!L7-1</f>
        <v>0.22306178179058578</v>
      </c>
      <c r="M5" s="1">
        <f>MI!M7-1</f>
        <v>-0.16905973725526513</v>
      </c>
      <c r="N5" s="1">
        <f>MI!N7-1</f>
        <v>-1.2112125913323779E-2</v>
      </c>
      <c r="O5" s="1">
        <f>MI!O7-1</f>
        <v>0.27900861533741517</v>
      </c>
      <c r="P5" s="1">
        <f>MI!P7-1</f>
        <v>0.24490200952275809</v>
      </c>
      <c r="Q5" s="1">
        <f>MI!Q7-1</f>
        <v>2.2935155555503295E-2</v>
      </c>
      <c r="R5" s="1">
        <f>MI!R7-1</f>
        <v>-5.5950625276405375E-2</v>
      </c>
      <c r="S5" s="1">
        <f>MI!S7-1</f>
        <v>4.8181629217840527E-3</v>
      </c>
      <c r="T5" s="1">
        <f>MI!T7-1</f>
        <v>-2.0836373307412503E-2</v>
      </c>
      <c r="U5" s="1">
        <f>MI!U7-1</f>
        <v>6.0472258008375857E-2</v>
      </c>
      <c r="V5" s="1">
        <f>MI!V7-1</f>
        <v>1.6715891251460668E-2</v>
      </c>
    </row>
    <row r="6" spans="1:22" x14ac:dyDescent="0.2">
      <c r="A6" s="2" t="s">
        <v>25</v>
      </c>
      <c r="B6" s="1">
        <f>MI!B8-1</f>
        <v>2.5060963853806406E-2</v>
      </c>
      <c r="C6" s="1">
        <f>MI!C8-1</f>
        <v>0.1351663291281715</v>
      </c>
      <c r="D6" s="1">
        <f>MI!D8-1</f>
        <v>-0.10087741320437094</v>
      </c>
      <c r="E6" s="1">
        <f>MI!E8-1</f>
        <v>-6.5620034530076587E-2</v>
      </c>
      <c r="F6" s="1">
        <f>MI!F8-1</f>
        <v>0.71561563510226645</v>
      </c>
      <c r="G6" s="1">
        <f>MI!G8-1</f>
        <v>0.11194111700190867</v>
      </c>
      <c r="H6" s="1">
        <f>MI!H8-1</f>
        <v>-7.7489733281980611E-2</v>
      </c>
      <c r="I6" s="1">
        <f>MI!I8-1</f>
        <v>7.7420295066820799E-2</v>
      </c>
      <c r="J6" s="1">
        <f>MI!J8-1</f>
        <v>-0.13027142736391129</v>
      </c>
      <c r="K6" s="1">
        <f>MI!K8-1</f>
        <v>-0.15668749523481762</v>
      </c>
      <c r="L6" s="1">
        <f>MI!L8-1</f>
        <v>0.10339557211355843</v>
      </c>
      <c r="M6" s="1">
        <f>MI!M8-1</f>
        <v>-4.097589514730815E-2</v>
      </c>
      <c r="N6" s="1">
        <f>MI!N8-1</f>
        <v>2.2515871952939248E-2</v>
      </c>
      <c r="O6" s="1">
        <f>MI!O8-1</f>
        <v>-9.3056872512533029E-2</v>
      </c>
      <c r="P6" s="1">
        <f>MI!P8-1</f>
        <v>5.989068262137609E-2</v>
      </c>
      <c r="Q6" s="1">
        <f>MI!Q8-1</f>
        <v>6.7082830953415273E-2</v>
      </c>
      <c r="R6" s="1">
        <f>MI!R8-1</f>
        <v>0.23335723996837299</v>
      </c>
      <c r="S6" s="1">
        <f>MI!S8-1</f>
        <v>-0.15071450336054737</v>
      </c>
      <c r="T6" s="1">
        <f>MI!T8-1</f>
        <v>-6.7125141041128322E-2</v>
      </c>
      <c r="U6" s="1">
        <f>MI!U8-1</f>
        <v>0.1211910856386953</v>
      </c>
      <c r="V6" s="1">
        <f>MI!V8-1</f>
        <v>2.5450939241865367E-2</v>
      </c>
    </row>
    <row r="7" spans="1:22" x14ac:dyDescent="0.2">
      <c r="A7" s="2" t="s">
        <v>26</v>
      </c>
      <c r="B7" s="1">
        <f>MI!B9-1</f>
        <v>2.2631127761168823E-2</v>
      </c>
      <c r="C7" s="1">
        <f>MI!C9-1</f>
        <v>0.13239760003826784</v>
      </c>
      <c r="D7" s="1">
        <f>MI!D9-1</f>
        <v>-0.15884830963383634</v>
      </c>
      <c r="E7" s="1">
        <f>MI!E9-1</f>
        <v>0.206701200876235</v>
      </c>
      <c r="F7" s="1">
        <f>MI!F9-1</f>
        <v>0.30325632512883116</v>
      </c>
      <c r="G7" s="1">
        <f>MI!G9-1</f>
        <v>0.14040464004699205</v>
      </c>
      <c r="H7" s="1">
        <f>MI!H9-1</f>
        <v>7.3826680422272029E-2</v>
      </c>
      <c r="I7" s="1">
        <f>MI!I9-1</f>
        <v>-0.10947592295298969</v>
      </c>
      <c r="J7" s="1">
        <f>MI!J9-1</f>
        <v>-9.8531290347142253E-2</v>
      </c>
      <c r="K7" s="1">
        <f>MI!K9-1</f>
        <v>-3.7137237549495827E-2</v>
      </c>
      <c r="L7" s="1">
        <f>MI!L9-1</f>
        <v>-0.14701387692859869</v>
      </c>
      <c r="M7" s="1">
        <f>MI!M9-1</f>
        <v>3.8643178540935796E-2</v>
      </c>
      <c r="N7" s="1">
        <f>MI!N9-1</f>
        <v>-7.4933225518624691E-2</v>
      </c>
      <c r="O7" s="1">
        <f>MI!O9-1</f>
        <v>0.13955520597287707</v>
      </c>
      <c r="P7" s="1">
        <f>MI!P9-1</f>
        <v>-0.12478667323644199</v>
      </c>
      <c r="Q7" s="1">
        <f>MI!Q9-1</f>
        <v>-7.8918407379281463E-3</v>
      </c>
      <c r="R7" s="1">
        <f>MI!R9-1</f>
        <v>-0.14212042388940627</v>
      </c>
      <c r="S7" s="1">
        <f>MI!S9-1</f>
        <v>0.12419881877529226</v>
      </c>
      <c r="T7" s="1">
        <f>MI!T9-1</f>
        <v>6.0378307207722193E-2</v>
      </c>
      <c r="U7" s="1">
        <f>MI!U9-1</f>
        <v>-9.8014357250413631E-2</v>
      </c>
      <c r="V7" s="1">
        <f>MI!V9-1</f>
        <v>4.0717985419946867E-3</v>
      </c>
    </row>
    <row r="8" spans="1:22" x14ac:dyDescent="0.2">
      <c r="A8" s="2" t="s">
        <v>27</v>
      </c>
      <c r="B8" s="1">
        <f>MI!B10-1</f>
        <v>0.27034170439154659</v>
      </c>
      <c r="C8" s="1">
        <f>MI!C10-1</f>
        <v>-0.14610930361907193</v>
      </c>
      <c r="D8" s="1">
        <f>MI!D10-1</f>
        <v>-3.4500366699542484E-3</v>
      </c>
      <c r="E8" s="1">
        <f>MI!E10-1</f>
        <v>5.3762437460494361E-2</v>
      </c>
      <c r="F8" s="1">
        <f>MI!F10-1</f>
        <v>2.2878640362391733E-2</v>
      </c>
      <c r="G8" s="1">
        <f>MI!G10-1</f>
        <v>-0.13493994940028597</v>
      </c>
      <c r="H8" s="1">
        <f>MI!H10-1</f>
        <v>-6.0893125204182219E-3</v>
      </c>
      <c r="I8" s="1">
        <f>MI!I10-1</f>
        <v>-0.10818520441651924</v>
      </c>
      <c r="J8" s="1">
        <f>MI!J10-1</f>
        <v>0.13735217223065743</v>
      </c>
      <c r="K8" s="1">
        <f>MI!K10-1</f>
        <v>-8.6853273073946302E-2</v>
      </c>
      <c r="L8" s="1">
        <f>MI!L10-1</f>
        <v>0.14365456650610575</v>
      </c>
      <c r="M8" s="1">
        <f>MI!M10-1</f>
        <v>-0.16933421876338217</v>
      </c>
      <c r="N8" s="1">
        <f>MI!N10-1</f>
        <v>6.3816712336590475E-2</v>
      </c>
      <c r="O8" s="1">
        <f>MI!O10-1</f>
        <v>-0.13946025587342548</v>
      </c>
      <c r="P8" s="1">
        <f>MI!P10-1</f>
        <v>-8.4555024453446426E-2</v>
      </c>
      <c r="Q8" s="1">
        <f>MI!Q10-1</f>
        <v>-0.12727751851064983</v>
      </c>
      <c r="R8" s="1">
        <f>MI!R10-1</f>
        <v>-2.1608657538866538E-2</v>
      </c>
      <c r="S8" s="1">
        <f>MI!S10-1</f>
        <v>-1.3067428232813594E-3</v>
      </c>
      <c r="T8" s="1">
        <f>MI!T10-1</f>
        <v>-4.6946201716454583E-3</v>
      </c>
      <c r="U8" s="1">
        <f>MI!U10-1</f>
        <v>1.1202579154006465E-2</v>
      </c>
      <c r="V8" s="1">
        <f>MI!V10-1</f>
        <v>-2.2526579752878861E-2</v>
      </c>
    </row>
    <row r="9" spans="1:22" x14ac:dyDescent="0.2">
      <c r="A9" s="2" t="s">
        <v>28</v>
      </c>
      <c r="B9" s="1">
        <f>MI!B11-1</f>
        <v>-1.3438749504834924E-4</v>
      </c>
      <c r="C9" s="1">
        <f>MI!C11-1</f>
        <v>-4.2534266598853177E-2</v>
      </c>
      <c r="D9" s="1">
        <f>MI!D11-1</f>
        <v>5.4770797248820502E-2</v>
      </c>
      <c r="E9" s="1">
        <f>MI!E11-1</f>
        <v>0.35686259137573062</v>
      </c>
      <c r="F9" s="1">
        <f>MI!F11-1</f>
        <v>0.16953042324354639</v>
      </c>
      <c r="G9" s="1">
        <f>MI!G11-1</f>
        <v>-1.9384124245335421E-2</v>
      </c>
      <c r="H9" s="1">
        <f>MI!H11-1</f>
        <v>5.4604145998784492E-3</v>
      </c>
      <c r="I9" s="1">
        <f>MI!I11-1</f>
        <v>2.2816872750637041E-2</v>
      </c>
      <c r="J9" s="1">
        <f>MI!J11-1</f>
        <v>-0.1120456054876845</v>
      </c>
      <c r="K9" s="1">
        <f>MI!K11-1</f>
        <v>-6.1394587930141076E-2</v>
      </c>
      <c r="L9" s="1">
        <f>MI!L11-1</f>
        <v>0.27224011068454534</v>
      </c>
      <c r="M9" s="1">
        <f>MI!M11-1</f>
        <v>0.22508404433705875</v>
      </c>
      <c r="N9" s="1">
        <f>MI!N11-1</f>
        <v>-0.1666006330943357</v>
      </c>
      <c r="O9" s="1">
        <f>MI!O11-1</f>
        <v>-5.8115460051555767E-2</v>
      </c>
      <c r="P9" s="1">
        <f>MI!P11-1</f>
        <v>-2.1168392303279493E-2</v>
      </c>
      <c r="Q9" s="1">
        <f>MI!Q11-1</f>
        <v>-0.26121396651472095</v>
      </c>
      <c r="R9" s="1">
        <f>MI!R11-1</f>
        <v>-1.4244001064277256E-2</v>
      </c>
      <c r="S9" s="1">
        <f>MI!S11-1</f>
        <v>-0.12349343576688965</v>
      </c>
      <c r="T9" s="1">
        <f>MI!T11-1</f>
        <v>-3.0302095990360156E-2</v>
      </c>
      <c r="U9" s="1">
        <f>MI!U11-1</f>
        <v>4.9492902983404585E-2</v>
      </c>
      <c r="V9" s="1">
        <f>MI!V11-1</f>
        <v>2.335112592564359E-3</v>
      </c>
    </row>
    <row r="10" spans="1:22" x14ac:dyDescent="0.2">
      <c r="A10" s="2" t="s">
        <v>29</v>
      </c>
      <c r="B10" s="1">
        <f>MI!B12-1</f>
        <v>-3.7187628165344266E-2</v>
      </c>
      <c r="C10" s="1">
        <f>MI!C12-1</f>
        <v>2.8033718256216034E-2</v>
      </c>
      <c r="D10" s="1">
        <f>MI!D12-1</f>
        <v>-6.9337428818987856E-2</v>
      </c>
      <c r="E10" s="1">
        <f>MI!E12-1</f>
        <v>2.5059370428990091E-2</v>
      </c>
      <c r="F10" s="1">
        <f>MI!F12-1</f>
        <v>0.2097315642931854</v>
      </c>
      <c r="G10" s="1">
        <f>MI!G12-1</f>
        <v>1.8138434046838015E-2</v>
      </c>
      <c r="H10" s="1">
        <f>MI!H12-1</f>
        <v>2.9172144139717693E-2</v>
      </c>
      <c r="I10" s="1">
        <f>MI!I12-1</f>
        <v>-1.763030925327147E-2</v>
      </c>
      <c r="J10" s="1">
        <f>MI!J12-1</f>
        <v>-4.0039755402709098E-2</v>
      </c>
      <c r="K10" s="1">
        <f>MI!K12-1</f>
        <v>-3.6627478387209034E-2</v>
      </c>
      <c r="L10" s="1">
        <f>MI!L12-1</f>
        <v>9.2043183112195504E-2</v>
      </c>
      <c r="M10" s="1">
        <f>MI!M12-1</f>
        <v>8.9623918341634745E-3</v>
      </c>
      <c r="N10" s="1">
        <f>MI!N12-1</f>
        <v>-3.0245865606755906E-2</v>
      </c>
      <c r="O10" s="1">
        <f>MI!O12-1</f>
        <v>-2.8642551654930348E-2</v>
      </c>
      <c r="P10" s="1">
        <f>MI!P12-1</f>
        <v>-1.8239815277668048E-2</v>
      </c>
      <c r="Q10" s="1">
        <f>MI!Q12-1</f>
        <v>-5.475768978964457E-2</v>
      </c>
      <c r="R10" s="1">
        <f>MI!R12-1</f>
        <v>4.3212398816426578E-2</v>
      </c>
      <c r="S10" s="1">
        <f>MI!S12-1</f>
        <v>-5.9314195484702403E-2</v>
      </c>
      <c r="T10" s="1">
        <f>MI!T12-1</f>
        <v>3.3572169051003575E-2</v>
      </c>
      <c r="U10" s="1">
        <f>MI!U12-1</f>
        <v>5.7959486891189682E-2</v>
      </c>
      <c r="V10" s="1">
        <f>MI!V12-1</f>
        <v>5.8573485040003259E-3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1" width="9.6640625" bestFit="1" customWidth="1"/>
    <col min="22" max="22" width="22.33203125" bestFit="1" customWidth="1"/>
  </cols>
  <sheetData>
    <row r="1" spans="1:2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32</v>
      </c>
    </row>
    <row r="2" spans="1:22" x14ac:dyDescent="0.2">
      <c r="A2" s="2" t="s">
        <v>21</v>
      </c>
      <c r="B2" s="1">
        <f>MI!B16-1</f>
        <v>-2.7577939931688888E-13</v>
      </c>
      <c r="C2" s="1">
        <f>MI!C16-1</f>
        <v>-6.0840221749458578E-14</v>
      </c>
      <c r="D2" s="1">
        <f>MI!D16-1</f>
        <v>-4.5985437679973984E-13</v>
      </c>
      <c r="E2" s="1">
        <f>MI!E16-1</f>
        <v>5.7287508070658077E-13</v>
      </c>
      <c r="F2" s="1">
        <f>MI!F16-1</f>
        <v>5.9086069370550831E-13</v>
      </c>
      <c r="G2" s="1">
        <f>MI!G16-1</f>
        <v>-1.1229905894083458E-12</v>
      </c>
      <c r="H2" s="1">
        <f>MI!H16-1</f>
        <v>4.5918824298496475E-13</v>
      </c>
      <c r="I2" s="1">
        <f>MI!I16-1</f>
        <v>-5.978550987606468E-13</v>
      </c>
      <c r="J2" s="1">
        <f>MI!J16-1</f>
        <v>7.0721206668622472E-13</v>
      </c>
      <c r="K2" s="1">
        <f>MI!K16-1</f>
        <v>5.3734794391857577E-14</v>
      </c>
      <c r="L2" s="1">
        <f>MI!L16-1</f>
        <v>-4.9904524956900786E-13</v>
      </c>
      <c r="M2" s="1">
        <f>MI!M16-1</f>
        <v>3.2951419370874646E-13</v>
      </c>
      <c r="N2" s="1">
        <f>MI!N16-1</f>
        <v>-7.5939254884360707E-14</v>
      </c>
      <c r="O2" s="1">
        <f>MI!O16-1</f>
        <v>-5.2080562085166093E-13</v>
      </c>
      <c r="P2" s="1">
        <f>MI!P16-1</f>
        <v>8.8329343839177454E-13</v>
      </c>
      <c r="Q2" s="1">
        <f>MI!Q16-1</f>
        <v>3.9257486150745535E-13</v>
      </c>
      <c r="R2" s="1">
        <f>MI!R16-1</f>
        <v>-1.4481749133210542E-12</v>
      </c>
      <c r="S2" s="1">
        <f>MI!S16-1</f>
        <v>1.141975403129436E-12</v>
      </c>
      <c r="T2" s="1">
        <f>MI!T16-1</f>
        <v>-6.6913141694158185E-13</v>
      </c>
      <c r="U2" s="1">
        <f>MI!U16-1</f>
        <v>4.3387515802351118E-13</v>
      </c>
      <c r="V2" s="6">
        <f>MI!V16-1</f>
        <v>-8.2156503822261584E-15</v>
      </c>
    </row>
    <row r="3" spans="1:22" x14ac:dyDescent="0.2">
      <c r="A3" s="2" t="s">
        <v>22</v>
      </c>
      <c r="B3" s="1">
        <f>MI!B17-1</f>
        <v>-5.4456439357863928E-13</v>
      </c>
      <c r="C3" s="1">
        <f>MI!C17-1</f>
        <v>-9.7255536957163713E-14</v>
      </c>
      <c r="D3" s="1">
        <f>MI!D17-1</f>
        <v>-4.3154368967179835E-13</v>
      </c>
      <c r="E3" s="1">
        <f>MI!E17-1</f>
        <v>1.2578826869003024E-12</v>
      </c>
      <c r="F3" s="1">
        <f>MI!F17-1</f>
        <v>-1.8718360195180139E-13</v>
      </c>
      <c r="G3" s="1">
        <f>MI!G17-1</f>
        <v>-7.6350037403472015E-13</v>
      </c>
      <c r="H3" s="1">
        <f>MI!H17-1</f>
        <v>3.6215475063272606E-13</v>
      </c>
      <c r="I3" s="1">
        <f>MI!I17-1</f>
        <v>4.1611158962950867E-13</v>
      </c>
      <c r="J3" s="1">
        <f>MI!J17-1</f>
        <v>-2.5490720645393594E-13</v>
      </c>
      <c r="K3" s="1">
        <f>MI!K17-1</f>
        <v>-1.1515233211412124E-12</v>
      </c>
      <c r="L3" s="1">
        <f>MI!L17-1</f>
        <v>6.0440541460593522E-13</v>
      </c>
      <c r="M3" s="1">
        <f>MI!M17-1</f>
        <v>-7.5051076464660582E-14</v>
      </c>
      <c r="N3" s="1">
        <f>MI!N17-1</f>
        <v>1.0857981180834031E-13</v>
      </c>
      <c r="O3" s="1">
        <f>MI!O17-1</f>
        <v>6.6058269965196814E-13</v>
      </c>
      <c r="P3" s="1">
        <f>MI!P17-1</f>
        <v>-1.716404796070492E-13</v>
      </c>
      <c r="Q3" s="1">
        <f>MI!Q17-1</f>
        <v>-1.7563728249569976E-13</v>
      </c>
      <c r="R3" s="1">
        <f>MI!R17-1</f>
        <v>-8.099076964640517E-13</v>
      </c>
      <c r="S3" s="1">
        <f>MI!S17-1</f>
        <v>7.971401316808624E-14</v>
      </c>
      <c r="T3" s="1">
        <f>MI!T17-1</f>
        <v>1.4970247264045611E-12</v>
      </c>
      <c r="U3" s="1">
        <f>MI!U17-1</f>
        <v>-9.2359453418566773E-13</v>
      </c>
      <c r="V3" s="6">
        <f>MI!V17-1</f>
        <v>-2.9976021664879227E-14</v>
      </c>
    </row>
    <row r="4" spans="1:22" x14ac:dyDescent="0.2">
      <c r="A4" s="2" t="s">
        <v>23</v>
      </c>
      <c r="B4" s="1">
        <f>MI!B18-1</f>
        <v>-1.1657341758564144E-13</v>
      </c>
      <c r="C4" s="1">
        <f>MI!C18-1</f>
        <v>9.3480778673438181E-14</v>
      </c>
      <c r="D4" s="1">
        <f>MI!D18-1</f>
        <v>-4.6473935810809053E-13</v>
      </c>
      <c r="E4" s="1">
        <f>MI!E18-1</f>
        <v>5.7509552675583109E-14</v>
      </c>
      <c r="F4" s="1">
        <f>MI!F18-1</f>
        <v>2.9976021664879227E-13</v>
      </c>
      <c r="G4" s="1">
        <f>MI!G18-1</f>
        <v>-1.0549339179988237E-12</v>
      </c>
      <c r="H4" s="1">
        <f>MI!H18-1</f>
        <v>8.3932860661661834E-14</v>
      </c>
      <c r="I4" s="1">
        <f>MI!I18-1</f>
        <v>2.560174294785611E-13</v>
      </c>
      <c r="J4" s="1">
        <f>MI!J18-1</f>
        <v>1.9251267247000214E-13</v>
      </c>
      <c r="K4" s="1">
        <f>MI!K18-1</f>
        <v>-3.9745984281580604E-13</v>
      </c>
      <c r="L4" s="1">
        <f>MI!L18-1</f>
        <v>-2.7433610938487618E-13</v>
      </c>
      <c r="M4" s="1">
        <f>MI!M18-1</f>
        <v>6.0396132539608516E-13</v>
      </c>
      <c r="N4" s="1">
        <f>MI!N18-1</f>
        <v>-7.780442956573097E-13</v>
      </c>
      <c r="O4" s="1">
        <f>MI!O18-1</f>
        <v>3.9634961979118088E-13</v>
      </c>
      <c r="P4" s="1">
        <f>MI!P18-1</f>
        <v>9.1127105861232849E-13</v>
      </c>
      <c r="Q4" s="1">
        <f>MI!Q18-1</f>
        <v>-5.1791904098763553E-13</v>
      </c>
      <c r="R4" s="1">
        <f>MI!R18-1</f>
        <v>1.8118839761882555E-13</v>
      </c>
      <c r="S4" s="1">
        <f>MI!S18-1</f>
        <v>7.9003470432326139E-13</v>
      </c>
      <c r="T4" s="1">
        <f>MI!T18-1</f>
        <v>-4.2654768606098514E-13</v>
      </c>
      <c r="U4" s="1">
        <f>MI!U18-1</f>
        <v>1.5187850976872141E-13</v>
      </c>
      <c r="V4" s="6">
        <f>MI!V18-1</f>
        <v>0</v>
      </c>
    </row>
    <row r="5" spans="1:22" x14ac:dyDescent="0.2">
      <c r="A5" s="2" t="s">
        <v>24</v>
      </c>
      <c r="B5" s="1">
        <f>MI!B19-1</f>
        <v>-5.7531757136075612E-13</v>
      </c>
      <c r="C5" s="1">
        <f>MI!C19-1</f>
        <v>1.5449863610683678E-12</v>
      </c>
      <c r="D5" s="1">
        <f>MI!D19-1</f>
        <v>-6.6990857305881946E-13</v>
      </c>
      <c r="E5" s="1">
        <f>MI!E19-1</f>
        <v>-5.624389842751043E-13</v>
      </c>
      <c r="F5" s="1">
        <f>MI!F19-1</f>
        <v>3.7347902548390266E-13</v>
      </c>
      <c r="G5" s="1">
        <f>MI!G19-1</f>
        <v>-4.0289993563646931E-13</v>
      </c>
      <c r="H5" s="1">
        <f>MI!H19-1</f>
        <v>6.6902039463911933E-13</v>
      </c>
      <c r="I5" s="1">
        <f>MI!I19-1</f>
        <v>-2.4735768988648488E-13</v>
      </c>
      <c r="J5" s="1">
        <f>MI!J19-1</f>
        <v>4.7251091928046662E-13</v>
      </c>
      <c r="K5" s="1">
        <f>MI!K19-1</f>
        <v>-2.2959412149248237E-13</v>
      </c>
      <c r="L5" s="1">
        <f>MI!L19-1</f>
        <v>-1.6209256159527285E-13</v>
      </c>
      <c r="M5" s="1">
        <f>MI!M19-1</f>
        <v>-3.8069547514396618E-13</v>
      </c>
      <c r="N5" s="1">
        <f>MI!N19-1</f>
        <v>-1.3404028980747218E-2</v>
      </c>
      <c r="O5" s="1">
        <f>MI!O19-1</f>
        <v>1.3586137968108147E-2</v>
      </c>
      <c r="P5" s="1">
        <f>MI!P19-1</f>
        <v>2.9465319073551655E-13</v>
      </c>
      <c r="Q5" s="1">
        <f>MI!Q19-1</f>
        <v>1.1990408665951691E-14</v>
      </c>
      <c r="R5" s="1">
        <f>MI!R19-1</f>
        <v>-8.4565687785698174E-13</v>
      </c>
      <c r="S5" s="1">
        <f>MI!S19-1</f>
        <v>6.1173288656846125E-13</v>
      </c>
      <c r="T5" s="1">
        <f>MI!T19-1</f>
        <v>8.1268325402561459E-14</v>
      </c>
      <c r="U5" s="1">
        <f>MI!U19-1</f>
        <v>-5.3879123385058847E-13</v>
      </c>
      <c r="V5" s="6">
        <f>MI!V19-1</f>
        <v>-1.27675647831893E-14</v>
      </c>
    </row>
    <row r="6" spans="1:22" x14ac:dyDescent="0.2">
      <c r="A6" s="2" t="s">
        <v>25</v>
      </c>
      <c r="B6" s="1">
        <f>MI!B20-1</f>
        <v>0.11318913655914997</v>
      </c>
      <c r="C6" s="1">
        <f>MI!C20-1</f>
        <v>1.6195334367406611E-2</v>
      </c>
      <c r="D6" s="1">
        <f>MI!D20-1</f>
        <v>-4.5652370772586437E-13</v>
      </c>
      <c r="E6" s="1">
        <f>MI!E20-1</f>
        <v>-5.129836499803675E-2</v>
      </c>
      <c r="F6" s="1">
        <f>MI!F20-1</f>
        <v>5.407217939338449E-2</v>
      </c>
      <c r="G6" s="1">
        <f>MI!G20-1</f>
        <v>-6.5236704926974198E-13</v>
      </c>
      <c r="H6" s="1">
        <f>MI!H20-1</f>
        <v>1.2185807918285718E-12</v>
      </c>
      <c r="I6" s="1">
        <f>MI!I20-1</f>
        <v>-1.1205480987541705E-12</v>
      </c>
      <c r="J6" s="1">
        <f>MI!J20-1</f>
        <v>1.2301271112846734E-13</v>
      </c>
      <c r="K6" s="1">
        <f>MI!K20-1</f>
        <v>7.8870243669371121E-13</v>
      </c>
      <c r="L6" s="1">
        <f>MI!L20-1</f>
        <v>-6.0274008006899749E-13</v>
      </c>
      <c r="M6" s="1">
        <f>MI!M20-1</f>
        <v>-3.8922486669014544E-2</v>
      </c>
      <c r="N6" s="1">
        <f>MI!N20-1</f>
        <v>2.7840597756179752E-2</v>
      </c>
      <c r="O6" s="1">
        <f>MI!O20-1</f>
        <v>1.2315336610481786E-2</v>
      </c>
      <c r="P6" s="1">
        <f>MI!P20-1</f>
        <v>3.979039320256561E-13</v>
      </c>
      <c r="Q6" s="1">
        <f>MI!Q20-1</f>
        <v>-3.979039320256561E-13</v>
      </c>
      <c r="R6" s="1">
        <f>MI!R20-1</f>
        <v>0</v>
      </c>
      <c r="S6" s="1">
        <f>MI!S20-1</f>
        <v>1.7319479184152442E-13</v>
      </c>
      <c r="T6" s="1">
        <f>MI!T20-1</f>
        <v>-1.6497914145929826E-13</v>
      </c>
      <c r="U6" s="1">
        <f>MI!U20-1</f>
        <v>-2.7977620220553945E-13</v>
      </c>
      <c r="V6" s="6">
        <f>MI!V20-1</f>
        <v>6.1837700887952263E-3</v>
      </c>
    </row>
    <row r="7" spans="1:22" x14ac:dyDescent="0.2">
      <c r="A7" s="2" t="s">
        <v>26</v>
      </c>
      <c r="B7" s="1">
        <f>MI!B21-1</f>
        <v>-1.7317542553325627E-3</v>
      </c>
      <c r="C7" s="1">
        <f>MI!C21-1</f>
        <v>9.3101073142253465E-2</v>
      </c>
      <c r="D7" s="1">
        <f>MI!D21-1</f>
        <v>6.0840221749458578E-13</v>
      </c>
      <c r="E7" s="1">
        <f>MI!E21-1</f>
        <v>-2.1138646388862981E-13</v>
      </c>
      <c r="F7" s="1">
        <f>MI!F21-1</f>
        <v>1.567634910770721E-13</v>
      </c>
      <c r="G7" s="1">
        <f>MI!G21-1</f>
        <v>-3.6348701826227625E-13</v>
      </c>
      <c r="H7" s="1">
        <f>MI!H21-1</f>
        <v>3.9812597663058114E-13</v>
      </c>
      <c r="I7" s="1">
        <f>MI!I21-1</f>
        <v>-5.5089266481900268E-13</v>
      </c>
      <c r="J7" s="1">
        <f>MI!J21-1</f>
        <v>5.6155080585540418E-13</v>
      </c>
      <c r="K7" s="1">
        <f>MI!K21-1</f>
        <v>-7.127631818093505E-14</v>
      </c>
      <c r="L7" s="1">
        <f>MI!L21-1</f>
        <v>-1.7143870913595149E-3</v>
      </c>
      <c r="M7" s="1">
        <f>MI!M21-1</f>
        <v>1.7173312618450343E-3</v>
      </c>
      <c r="N7" s="1">
        <f>MI!N21-1</f>
        <v>2.6556534749033744E-13</v>
      </c>
      <c r="O7" s="1">
        <f>MI!O21-1</f>
        <v>-5.4178883601707639E-13</v>
      </c>
      <c r="P7" s="1">
        <f>MI!P21-1</f>
        <v>-4.8450132794641831E-13</v>
      </c>
      <c r="Q7" s="1">
        <f>MI!Q21-1</f>
        <v>4.8472337255134335E-13</v>
      </c>
      <c r="R7" s="1">
        <f>MI!R21-1</f>
        <v>-1.1129685348833851E-2</v>
      </c>
      <c r="S7" s="1">
        <f>MI!S21-1</f>
        <v>1.1254949393790126E-2</v>
      </c>
      <c r="T7" s="1">
        <f>MI!T21-1</f>
        <v>1.1544099010052378E-12</v>
      </c>
      <c r="U7" s="1">
        <f>MI!U21-1</f>
        <v>-3.0815339620192672E-2</v>
      </c>
      <c r="V7" s="6">
        <f>MI!V21-1</f>
        <v>2.8031868676274829E-3</v>
      </c>
    </row>
    <row r="8" spans="1:22" x14ac:dyDescent="0.2">
      <c r="A8" s="2" t="s">
        <v>27</v>
      </c>
      <c r="B8" s="1">
        <f>MI!B22-1</f>
        <v>-1.4355183708403274E-13</v>
      </c>
      <c r="C8" s="1">
        <f>MI!C22-1</f>
        <v>2.8554936193359026E-13</v>
      </c>
      <c r="D8" s="1">
        <f>MI!D22-1</f>
        <v>0</v>
      </c>
      <c r="E8" s="1">
        <f>MI!E22-1</f>
        <v>0</v>
      </c>
      <c r="F8" s="1">
        <f>MI!F22-1</f>
        <v>0</v>
      </c>
      <c r="G8" s="1">
        <f>MI!G22-1</f>
        <v>-8.1823436914874037E-14</v>
      </c>
      <c r="H8" s="1">
        <f>MI!H22-1</f>
        <v>-1.4488410471358293E-13</v>
      </c>
      <c r="I8" s="1">
        <f>MI!I22-1</f>
        <v>3.1463720517876936E-13</v>
      </c>
      <c r="J8" s="1">
        <f>MI!J22-1</f>
        <v>-8.7929663550312398E-14</v>
      </c>
      <c r="K8" s="1">
        <f>MI!K22-1</f>
        <v>4.9671378121729504E-13</v>
      </c>
      <c r="L8" s="1">
        <f>MI!L22-1</f>
        <v>-6.3127281180186401E-13</v>
      </c>
      <c r="M8" s="1">
        <f>MI!M22-1</f>
        <v>6.0240701316160994E-13</v>
      </c>
      <c r="N8" s="1">
        <f>MI!N22-1</f>
        <v>-3.8347103270552907E-13</v>
      </c>
      <c r="O8" s="1">
        <f>MI!O22-1</f>
        <v>-6.1351490289861532E-3</v>
      </c>
      <c r="P8" s="1">
        <f>MI!P22-1</f>
        <v>-3.1222742966386829E-2</v>
      </c>
      <c r="Q8" s="1">
        <f>MI!Q22-1</f>
        <v>-0.1451661138808682</v>
      </c>
      <c r="R8" s="1">
        <f>MI!R22-1</f>
        <v>7.3120545760499978E-2</v>
      </c>
      <c r="S8" s="1">
        <f>MI!S22-1</f>
        <v>-3.064044834544033E-3</v>
      </c>
      <c r="T8" s="1">
        <f>MI!T22-1</f>
        <v>1.9098948139539829E-4</v>
      </c>
      <c r="U8" s="1">
        <f>MI!U22-1</f>
        <v>-6.2919563071438978E-2</v>
      </c>
      <c r="V8" s="6">
        <f>MI!V22-1</f>
        <v>-9.554852212292797E-3</v>
      </c>
    </row>
    <row r="9" spans="1:22" x14ac:dyDescent="0.2">
      <c r="A9" s="2" t="s">
        <v>28</v>
      </c>
      <c r="B9" s="1">
        <f>MI!B23-1</f>
        <v>-5.3523852017178797E-13</v>
      </c>
      <c r="C9" s="1">
        <f>MI!C23-1</f>
        <v>9.6234131774508569E-13</v>
      </c>
      <c r="D9" s="1">
        <f>MI!D23-1</f>
        <v>-9.9875663295279082E-13</v>
      </c>
      <c r="E9" s="1">
        <f>MI!E23-1</f>
        <v>3.7347902548390266E-13</v>
      </c>
      <c r="F9" s="1">
        <f>MI!F23-1</f>
        <v>-1.8396395518038844E-13</v>
      </c>
      <c r="G9" s="1">
        <f>MI!G23-1</f>
        <v>2.1382895454280515E-13</v>
      </c>
      <c r="H9" s="1">
        <f>MI!H23-1</f>
        <v>2.4313884239290928E-13</v>
      </c>
      <c r="I9" s="1">
        <f>MI!I23-1</f>
        <v>-2.432498646953718E-13</v>
      </c>
      <c r="J9" s="1">
        <f>MI!J23-1</f>
        <v>-2.9254376698872875E-13</v>
      </c>
      <c r="K9" s="1">
        <f>MI!K23-1</f>
        <v>3.9035441545820504E-13</v>
      </c>
      <c r="L9" s="1">
        <f>MI!L23-1</f>
        <v>2.5757174171303632E-13</v>
      </c>
      <c r="M9" s="1">
        <f>MI!M23-1</f>
        <v>-2.1649348980190553E-13</v>
      </c>
      <c r="N9" s="1">
        <f>MI!N23-1</f>
        <v>5.8819615844640794E-13</v>
      </c>
      <c r="O9" s="1">
        <f>MI!O23-1</f>
        <v>-6.794564910705958E-14</v>
      </c>
      <c r="P9" s="1">
        <f>MI!P23-1</f>
        <v>-4.7428727611986687E-13</v>
      </c>
      <c r="Q9" s="1">
        <f>MI!Q23-1</f>
        <v>-1.5365486660812167E-13</v>
      </c>
      <c r="R9" s="1">
        <f>MI!R23-1</f>
        <v>-5.6399329650957952E-14</v>
      </c>
      <c r="S9" s="1">
        <f>MI!S23-1</f>
        <v>-3.8169467586612882E-13</v>
      </c>
      <c r="T9" s="1">
        <f>MI!T23-1</f>
        <v>4.1588954502458364E-13</v>
      </c>
      <c r="U9" s="1">
        <f>MI!U23-1</f>
        <v>-3.1086244689504383E-13</v>
      </c>
      <c r="V9" s="6">
        <f>MI!V23-1</f>
        <v>-2.3536728122053319E-14</v>
      </c>
    </row>
    <row r="10" spans="1:22" x14ac:dyDescent="0.2">
      <c r="A10" s="2" t="s">
        <v>29</v>
      </c>
      <c r="B10" s="1">
        <f>MI!B24-1</f>
        <v>1.3274298556285258E-2</v>
      </c>
      <c r="C10" s="1">
        <f>MI!C24-1</f>
        <v>1.3222183473081017E-2</v>
      </c>
      <c r="D10" s="1">
        <f>MI!D24-1</f>
        <v>-3.5915714846623814E-13</v>
      </c>
      <c r="E10" s="1">
        <f>MI!E24-1</f>
        <v>-6.560998188863798E-3</v>
      </c>
      <c r="F10" s="1">
        <f>MI!F24-1</f>
        <v>6.6043291810498062E-3</v>
      </c>
      <c r="G10" s="1">
        <f>MI!G24-1</f>
        <v>-5.2846615972157451E-13</v>
      </c>
      <c r="H10" s="1">
        <f>MI!H24-1</f>
        <v>4.1122660832115798E-13</v>
      </c>
      <c r="I10" s="1">
        <f>MI!I24-1</f>
        <v>-2.2160051571518125E-13</v>
      </c>
      <c r="J10" s="1">
        <f>MI!J24-1</f>
        <v>1.7763568394002505E-13</v>
      </c>
      <c r="K10" s="1">
        <f>MI!K24-1</f>
        <v>-1.5099033134902129E-14</v>
      </c>
      <c r="L10" s="1">
        <f>MI!L24-1</f>
        <v>-2.1445929231478367E-4</v>
      </c>
      <c r="M10" s="1">
        <f>MI!M24-1</f>
        <v>-4.7367903425280522E-3</v>
      </c>
      <c r="N10" s="1">
        <f>MI!N24-1</f>
        <v>1.7472021530933191E-3</v>
      </c>
      <c r="O10" s="1">
        <f>MI!O24-1</f>
        <v>2.4505912115471151E-3</v>
      </c>
      <c r="P10" s="1">
        <f>MI!P24-1</f>
        <v>-3.9572197901562856E-3</v>
      </c>
      <c r="Q10" s="1">
        <f>MI!Q24-1</f>
        <v>-1.9415066318141716E-2</v>
      </c>
      <c r="R10" s="1">
        <f>MI!R24-1</f>
        <v>7.4499536199152949E-3</v>
      </c>
      <c r="S10" s="1">
        <f>MI!S24-1</f>
        <v>1.015932595607838E-3</v>
      </c>
      <c r="T10" s="1">
        <f>MI!T24-1</f>
        <v>2.3871690813415114E-5</v>
      </c>
      <c r="U10" s="1">
        <f>MI!U24-1</f>
        <v>-1.196364372722436E-2</v>
      </c>
      <c r="V10" s="6">
        <f>MI!V24-1</f>
        <v>-7.9596629242062455E-5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"/>
  <sheetViews>
    <sheetView topLeftCell="C1" workbookViewId="0"/>
  </sheetViews>
  <sheetFormatPr baseColWidth="10" defaultColWidth="8.83203125" defaultRowHeight="15" x14ac:dyDescent="0.2"/>
  <cols>
    <col min="1" max="1" width="25.5" bestFit="1" customWidth="1"/>
    <col min="2" max="21" width="9.6640625" bestFit="1" customWidth="1"/>
    <col min="22" max="22" width="22.33203125" bestFit="1" customWidth="1"/>
  </cols>
  <sheetData>
    <row r="1" spans="1:2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32</v>
      </c>
    </row>
    <row r="2" spans="1:22" x14ac:dyDescent="0.2">
      <c r="A2" s="2" t="s">
        <v>21</v>
      </c>
      <c r="B2" s="1">
        <f>MI!B28-1</f>
        <v>-6.071009527964577E-2</v>
      </c>
      <c r="C2" s="1">
        <f>MI!C28-1</f>
        <v>-1.9251494763093291E-2</v>
      </c>
      <c r="D2" s="1">
        <f>MI!D28-1</f>
        <v>5.660471546555379E-2</v>
      </c>
      <c r="E2" s="1">
        <f>MI!E28-1</f>
        <v>-4.4580859003663709E-2</v>
      </c>
      <c r="F2" s="1">
        <f>MI!F28-1</f>
        <v>0.12674444277133912</v>
      </c>
      <c r="G2" s="1">
        <f>MI!G28-1</f>
        <v>4.9543051944443528E-2</v>
      </c>
      <c r="H2" s="1">
        <f>MI!H28-1</f>
        <v>-2.575172708441209E-3</v>
      </c>
      <c r="I2" s="1">
        <f>MI!I28-1</f>
        <v>3.3130776463490275E-2</v>
      </c>
      <c r="J2" s="1">
        <f>MI!J28-1</f>
        <v>-4.6234778202377425E-2</v>
      </c>
      <c r="K2" s="1">
        <f>MI!K28-1</f>
        <v>-0.11531658793372335</v>
      </c>
      <c r="L2" s="1">
        <f>MI!L28-1</f>
        <v>2.6873532338490547E-2</v>
      </c>
      <c r="M2" s="1">
        <f>MI!M28-1</f>
        <v>0.13051840246135837</v>
      </c>
      <c r="N2" s="1">
        <f>MI!N28-1</f>
        <v>4.5845800338450982E-2</v>
      </c>
      <c r="O2" s="1">
        <f>MI!O28-1</f>
        <v>-2.3472682726448757E-2</v>
      </c>
      <c r="P2" s="1">
        <f>MI!P28-1</f>
        <v>-8.8225277997250551E-2</v>
      </c>
      <c r="Q2" s="1">
        <f>MI!Q28-1</f>
        <v>-0.11039198156429386</v>
      </c>
      <c r="R2" s="1">
        <f>MI!R28-1</f>
        <v>2.3819022557892477E-2</v>
      </c>
      <c r="S2" s="1">
        <f>MI!S28-1</f>
        <v>7.5444400413382517E-4</v>
      </c>
      <c r="T2" s="1">
        <f>MI!T28-1</f>
        <v>0.17938021742015886</v>
      </c>
      <c r="U2" s="1">
        <f>MI!U28-1</f>
        <v>-6.7168243745150735E-2</v>
      </c>
      <c r="V2" s="6">
        <f>MI!V28-1</f>
        <v>1.79706311328931E-3</v>
      </c>
    </row>
    <row r="3" spans="1:22" x14ac:dyDescent="0.2">
      <c r="A3" s="2" t="s">
        <v>22</v>
      </c>
      <c r="B3" s="1">
        <f>MI!B29-1</f>
        <v>-0.1172019572478783</v>
      </c>
      <c r="C3" s="1">
        <f>MI!C29-1</f>
        <v>0.15873637748999414</v>
      </c>
      <c r="D3" s="1">
        <f>MI!D29-1</f>
        <v>-0.16366449241026748</v>
      </c>
      <c r="E3" s="1">
        <f>MI!E29-1</f>
        <v>-0.19248312732664696</v>
      </c>
      <c r="F3" s="1">
        <f>MI!F29-1</f>
        <v>0.30666904019150398</v>
      </c>
      <c r="G3" s="1">
        <f>MI!G29-1</f>
        <v>2.3259491740002858E-2</v>
      </c>
      <c r="H3" s="1">
        <f>MI!H29-1</f>
        <v>0.13464874140337257</v>
      </c>
      <c r="I3" s="1">
        <f>MI!I29-1</f>
        <v>5.6284692820682602E-2</v>
      </c>
      <c r="J3" s="1">
        <f>MI!J29-1</f>
        <v>-5.6174856664359618E-2</v>
      </c>
      <c r="K3" s="1">
        <f>MI!K29-1</f>
        <v>4.2315059277104883E-3</v>
      </c>
      <c r="L3" s="1">
        <f>MI!L29-1</f>
        <v>-0.15434232870546849</v>
      </c>
      <c r="M3" s="1">
        <f>MI!M29-1</f>
        <v>-0.10992016985658515</v>
      </c>
      <c r="N3" s="1">
        <f>MI!N29-1</f>
        <v>-1.6848751990357069E-2</v>
      </c>
      <c r="O3" s="1">
        <f>MI!O29-1</f>
        <v>2.520655205250355E-3</v>
      </c>
      <c r="P3" s="1">
        <f>MI!P29-1</f>
        <v>-4.4886656049330842E-2</v>
      </c>
      <c r="Q3" s="1">
        <f>MI!Q29-1</f>
        <v>-0.12466964452097806</v>
      </c>
      <c r="R3" s="1">
        <f>MI!R29-1</f>
        <v>-2.0326643437682979E-2</v>
      </c>
      <c r="S3" s="1">
        <f>MI!S29-1</f>
        <v>-9.9503521631181813E-2</v>
      </c>
      <c r="T3" s="1">
        <f>MI!T29-1</f>
        <v>3.2031454957349492E-2</v>
      </c>
      <c r="U3" s="1">
        <f>MI!U29-1</f>
        <v>0.44259885779581509</v>
      </c>
      <c r="V3" s="6">
        <f>MI!V29-1</f>
        <v>-7.8138409299741696E-3</v>
      </c>
    </row>
    <row r="4" spans="1:22" x14ac:dyDescent="0.2">
      <c r="A4" s="2" t="s">
        <v>23</v>
      </c>
      <c r="B4" s="1">
        <f>MI!B30-1</f>
        <v>-0.29760798120753518</v>
      </c>
      <c r="C4" s="1">
        <f>MI!C30-1</f>
        <v>0.1076638171135107</v>
      </c>
      <c r="D4" s="1">
        <f>MI!D30-1</f>
        <v>-0.198797852855091</v>
      </c>
      <c r="E4" s="1">
        <f>MI!E30-1</f>
        <v>4.2187466874981538E-2</v>
      </c>
      <c r="F4" s="1">
        <f>MI!F30-1</f>
        <v>6.6256374457730693E-2</v>
      </c>
      <c r="G4" s="1">
        <f>MI!G30-1</f>
        <v>-3.392629368852873E-3</v>
      </c>
      <c r="H4" s="1">
        <f>MI!H30-1</f>
        <v>0.13075463153317446</v>
      </c>
      <c r="I4" s="1">
        <f>MI!I30-1</f>
        <v>-5.5817420956816854E-2</v>
      </c>
      <c r="J4" s="1">
        <f>MI!J30-1</f>
        <v>3.5098445516035914E-2</v>
      </c>
      <c r="K4" s="1">
        <f>MI!K30-1</f>
        <v>0.19873990204131387</v>
      </c>
      <c r="L4" s="1">
        <f>MI!L30-1</f>
        <v>0.3906613806589665</v>
      </c>
      <c r="M4" s="1">
        <f>MI!M30-1</f>
        <v>0.26717130473846451</v>
      </c>
      <c r="N4" s="1">
        <f>MI!N30-1</f>
        <v>-8.1806198670680064E-2</v>
      </c>
      <c r="O4" s="1">
        <f>MI!O30-1</f>
        <v>-0.24439055765318507</v>
      </c>
      <c r="P4" s="1">
        <f>MI!P30-1</f>
        <v>-4.2253733576348207E-2</v>
      </c>
      <c r="Q4" s="1">
        <f>MI!Q30-1</f>
        <v>0.17212639791007489</v>
      </c>
      <c r="R4" s="1">
        <f>MI!R30-1</f>
        <v>0.45172873968807803</v>
      </c>
      <c r="S4" s="1">
        <f>MI!S30-1</f>
        <v>-0.18983108308212393</v>
      </c>
      <c r="T4" s="1">
        <f>MI!T30-1</f>
        <v>0.1445832221579284</v>
      </c>
      <c r="U4" s="1">
        <f>MI!U30-1</f>
        <v>2.4724558727698742E-2</v>
      </c>
      <c r="V4" s="6">
        <f>MI!V30-1</f>
        <v>2.7829449893121749E-2</v>
      </c>
    </row>
    <row r="5" spans="1:22" x14ac:dyDescent="0.2">
      <c r="A5" s="2" t="s">
        <v>24</v>
      </c>
      <c r="B5" s="1">
        <f>MI!B31-1</f>
        <v>-4.7726230634771549E-2</v>
      </c>
      <c r="C5" s="1">
        <f>MI!C31-1</f>
        <v>-5.6971875011275541E-2</v>
      </c>
      <c r="D5" s="1">
        <f>MI!D31-1</f>
        <v>-1.0960753046063143E-4</v>
      </c>
      <c r="E5" s="1">
        <f>MI!E31-1</f>
        <v>-5.9629654431130219E-2</v>
      </c>
      <c r="F5" s="1">
        <f>MI!F31-1</f>
        <v>9.238055874769735E-2</v>
      </c>
      <c r="G5" s="1">
        <f>MI!G31-1</f>
        <v>2.9021917204155034E-3</v>
      </c>
      <c r="H5" s="1">
        <f>MI!H31-1</f>
        <v>-6.4803466987595204E-3</v>
      </c>
      <c r="I5" s="1">
        <f>MI!I31-1</f>
        <v>-3.8157431753288451E-2</v>
      </c>
      <c r="J5" s="1">
        <f>MI!J31-1</f>
        <v>-2.2557354037265998E-2</v>
      </c>
      <c r="K5" s="1">
        <f>MI!K31-1</f>
        <v>9.9243907633339568E-4</v>
      </c>
      <c r="L5" s="1">
        <f>MI!L31-1</f>
        <v>0.22306178179078406</v>
      </c>
      <c r="M5" s="1">
        <f>MI!M31-1</f>
        <v>-0.16905973725494883</v>
      </c>
      <c r="N5" s="1">
        <f>MI!N31-1</f>
        <v>1.3094550407384276E-3</v>
      </c>
      <c r="O5" s="1">
        <f>MI!O31-1</f>
        <v>0.26186474679042848</v>
      </c>
      <c r="P5" s="1">
        <f>MI!P31-1</f>
        <v>0.24490200952239127</v>
      </c>
      <c r="Q5" s="1">
        <f>MI!Q31-1</f>
        <v>2.2935155555491082E-2</v>
      </c>
      <c r="R5" s="1">
        <f>MI!R31-1</f>
        <v>-5.5950625275607013E-2</v>
      </c>
      <c r="S5" s="1">
        <f>MI!S31-1</f>
        <v>4.8181629211694332E-3</v>
      </c>
      <c r="T5" s="1">
        <f>MI!T31-1</f>
        <v>-2.0836373307492106E-2</v>
      </c>
      <c r="U5" s="1">
        <f>MI!U31-1</f>
        <v>6.0472258008947177E-2</v>
      </c>
      <c r="V5" s="6">
        <f>MI!V31-1</f>
        <v>1.6715891251473769E-2</v>
      </c>
    </row>
    <row r="6" spans="1:22" x14ac:dyDescent="0.2">
      <c r="A6" s="2" t="s">
        <v>25</v>
      </c>
      <c r="B6" s="1">
        <f>MI!B32-1</f>
        <v>-7.9167294946612898E-2</v>
      </c>
      <c r="C6" s="1">
        <f>MI!C32-1</f>
        <v>0.11707492716921952</v>
      </c>
      <c r="D6" s="1">
        <f>MI!D32-1</f>
        <v>-0.10087741320396049</v>
      </c>
      <c r="E6" s="1">
        <f>MI!E32-1</f>
        <v>-1.5096073416180245E-2</v>
      </c>
      <c r="F6" s="1">
        <f>MI!F32-1</f>
        <v>0.62760735805549706</v>
      </c>
      <c r="G6" s="1">
        <f>MI!G32-1</f>
        <v>0.11194111700263409</v>
      </c>
      <c r="H6" s="1">
        <f>MI!H32-1</f>
        <v>-7.7489733283104711E-2</v>
      </c>
      <c r="I6" s="1">
        <f>MI!I32-1</f>
        <v>7.7420295068028055E-2</v>
      </c>
      <c r="J6" s="1">
        <f>MI!J32-1</f>
        <v>-0.13027142736401831</v>
      </c>
      <c r="K6" s="1">
        <f>MI!K32-1</f>
        <v>-0.15668749523548275</v>
      </c>
      <c r="L6" s="1">
        <f>MI!L32-1</f>
        <v>0.10339557211422346</v>
      </c>
      <c r="M6" s="1">
        <f>MI!M32-1</f>
        <v>-2.1365690590103847E-3</v>
      </c>
      <c r="N6" s="1">
        <f>MI!N32-1</f>
        <v>-5.1804976519361778E-3</v>
      </c>
      <c r="O6" s="1">
        <f>MI!O32-1</f>
        <v>-0.10409030201580349</v>
      </c>
      <c r="P6" s="1">
        <f>MI!P32-1</f>
        <v>5.9890682620954427E-2</v>
      </c>
      <c r="Q6" s="1">
        <f>MI!Q32-1</f>
        <v>6.7082830953839823E-2</v>
      </c>
      <c r="R6" s="1">
        <f>MI!R32-1</f>
        <v>0.23335723996837299</v>
      </c>
      <c r="S6" s="1">
        <f>MI!S32-1</f>
        <v>-0.15071450336069447</v>
      </c>
      <c r="T6" s="1">
        <f>MI!T32-1</f>
        <v>-6.7125141040974445E-2</v>
      </c>
      <c r="U6" s="1">
        <f>MI!U32-1</f>
        <v>0.12119108563900904</v>
      </c>
      <c r="V6" s="6">
        <f>MI!V32-1</f>
        <v>1.9148757638348668E-2</v>
      </c>
    </row>
    <row r="7" spans="1:22" x14ac:dyDescent="0.2">
      <c r="A7" s="2" t="s">
        <v>26</v>
      </c>
      <c r="B7" s="1">
        <f>MI!B33-1</f>
        <v>2.4405145731473787E-2</v>
      </c>
      <c r="C7" s="1">
        <f>MI!C33-1</f>
        <v>3.5949582212971176E-2</v>
      </c>
      <c r="D7" s="1">
        <f>MI!D33-1</f>
        <v>-0.15884830963434815</v>
      </c>
      <c r="E7" s="1">
        <f>MI!E33-1</f>
        <v>0.20670120087649013</v>
      </c>
      <c r="F7" s="1">
        <f>MI!F33-1</f>
        <v>0.30325632512862688</v>
      </c>
      <c r="G7" s="1">
        <f>MI!G33-1</f>
        <v>0.1404046400474066</v>
      </c>
      <c r="H7" s="1">
        <f>MI!H33-1</f>
        <v>7.3826680421844593E-2</v>
      </c>
      <c r="I7" s="1">
        <f>MI!I33-1</f>
        <v>-0.10947592295249908</v>
      </c>
      <c r="J7" s="1">
        <f>MI!J33-1</f>
        <v>-9.8531290347648515E-2</v>
      </c>
      <c r="K7" s="1">
        <f>MI!K33-1</f>
        <v>-3.7137237549427216E-2</v>
      </c>
      <c r="L7" s="1">
        <f>MI!L33-1</f>
        <v>-0.14554901719347568</v>
      </c>
      <c r="M7" s="1">
        <f>MI!M33-1</f>
        <v>3.6862542083180294E-2</v>
      </c>
      <c r="N7" s="1">
        <f>MI!N33-1</f>
        <v>-7.4933225518870383E-2</v>
      </c>
      <c r="O7" s="1">
        <f>MI!O33-1</f>
        <v>0.13955520597349458</v>
      </c>
      <c r="P7" s="1">
        <f>MI!P33-1</f>
        <v>-0.124786673236018</v>
      </c>
      <c r="Q7" s="1">
        <f>MI!Q33-1</f>
        <v>-7.8918407384090949E-3</v>
      </c>
      <c r="R7" s="1">
        <f>MI!R33-1</f>
        <v>-0.1324650326739566</v>
      </c>
      <c r="S7" s="1">
        <f>MI!S33-1</f>
        <v>0.11168683965325243</v>
      </c>
      <c r="T7" s="1">
        <f>MI!T33-1</f>
        <v>6.0378307206498061E-2</v>
      </c>
      <c r="U7" s="1">
        <f>MI!U33-1</f>
        <v>-6.9335618254509734E-2</v>
      </c>
      <c r="V7" s="6">
        <f>MI!V33-1</f>
        <v>1.2650654594845712E-3</v>
      </c>
    </row>
    <row r="8" spans="1:22" x14ac:dyDescent="0.2">
      <c r="A8" s="2" t="s">
        <v>27</v>
      </c>
      <c r="B8" s="1">
        <f>MI!B34-1</f>
        <v>0.27034170439172889</v>
      </c>
      <c r="C8" s="1">
        <f>MI!C34-1</f>
        <v>-0.14610930361931573</v>
      </c>
      <c r="D8" s="1">
        <f>MI!D34-1</f>
        <v>-3.4500366699542484E-3</v>
      </c>
      <c r="E8" s="1">
        <f>MI!E34-1</f>
        <v>5.3762437460494139E-2</v>
      </c>
      <c r="F8" s="1">
        <f>MI!F34-1</f>
        <v>2.2878640362391955E-2</v>
      </c>
      <c r="G8" s="1">
        <f>MI!G34-1</f>
        <v>-0.13493994940021514</v>
      </c>
      <c r="H8" s="1">
        <f>MI!H34-1</f>
        <v>-6.089312520274226E-3</v>
      </c>
      <c r="I8" s="1">
        <f>MI!I34-1</f>
        <v>-0.1081852044167998</v>
      </c>
      <c r="J8" s="1">
        <f>MI!J34-1</f>
        <v>0.13735217223075735</v>
      </c>
      <c r="K8" s="1">
        <f>MI!K34-1</f>
        <v>-8.6853273074399828E-2</v>
      </c>
      <c r="L8" s="1">
        <f>MI!L34-1</f>
        <v>0.14365456650682762</v>
      </c>
      <c r="M8" s="1">
        <f>MI!M34-1</f>
        <v>-0.16933421876388255</v>
      </c>
      <c r="N8" s="1">
        <f>MI!N34-1</f>
        <v>6.3816712336998371E-2</v>
      </c>
      <c r="O8" s="1">
        <f>MI!O34-1</f>
        <v>-0.13414812558687395</v>
      </c>
      <c r="P8" s="1">
        <f>MI!P34-1</f>
        <v>-5.5051128729386667E-2</v>
      </c>
      <c r="Q8" s="1">
        <f>MI!Q34-1</f>
        <v>2.0926399456894451E-2</v>
      </c>
      <c r="R8" s="1">
        <f>MI!R34-1</f>
        <v>-8.8274522068938488E-2</v>
      </c>
      <c r="S8" s="1">
        <f>MI!S34-1</f>
        <v>1.7627030123223975E-3</v>
      </c>
      <c r="T8" s="1">
        <f>MI!T34-1</f>
        <v>-4.8846767311652162E-3</v>
      </c>
      <c r="U8" s="1">
        <f>MI!U34-1</f>
        <v>7.909901786915241E-2</v>
      </c>
      <c r="V8" s="6">
        <f>MI!V34-1</f>
        <v>-1.3096866161200538E-2</v>
      </c>
    </row>
    <row r="9" spans="1:22" x14ac:dyDescent="0.2">
      <c r="A9" s="2" t="s">
        <v>28</v>
      </c>
      <c r="B9" s="1">
        <f>MI!B35-1</f>
        <v>-1.3438749451322174E-4</v>
      </c>
      <c r="C9" s="1">
        <f>MI!C35-1</f>
        <v>-4.2534266599774551E-2</v>
      </c>
      <c r="D9" s="1">
        <f>MI!D35-1</f>
        <v>5.4770797249873882E-2</v>
      </c>
      <c r="E9" s="1">
        <f>MI!E35-1</f>
        <v>0.35686259137522391</v>
      </c>
      <c r="F9" s="1">
        <f>MI!F35-1</f>
        <v>0.16953042324376155</v>
      </c>
      <c r="G9" s="1">
        <f>MI!G35-1</f>
        <v>-1.9384124245545142E-2</v>
      </c>
      <c r="H9" s="1">
        <f>MI!H35-1</f>
        <v>5.4604145996339781E-3</v>
      </c>
      <c r="I9" s="1">
        <f>MI!I35-1</f>
        <v>2.2816872750885731E-2</v>
      </c>
      <c r="J9" s="1">
        <f>MI!J35-1</f>
        <v>-0.1120456054874247</v>
      </c>
      <c r="K9" s="1">
        <f>MI!K35-1</f>
        <v>-6.1394587930507449E-2</v>
      </c>
      <c r="L9" s="1">
        <f>MI!L35-1</f>
        <v>0.27224011068421761</v>
      </c>
      <c r="M9" s="1">
        <f>MI!M35-1</f>
        <v>0.22508404433732387</v>
      </c>
      <c r="N9" s="1">
        <f>MI!N35-1</f>
        <v>-0.16660063309482587</v>
      </c>
      <c r="O9" s="1">
        <f>MI!O35-1</f>
        <v>-5.8115460051491818E-2</v>
      </c>
      <c r="P9" s="1">
        <f>MI!P35-1</f>
        <v>-2.1168392302815198E-2</v>
      </c>
      <c r="Q9" s="1">
        <f>MI!Q35-1</f>
        <v>-0.26121396651460749</v>
      </c>
      <c r="R9" s="1">
        <f>MI!R35-1</f>
        <v>-1.4244001064221634E-2</v>
      </c>
      <c r="S9" s="1">
        <f>MI!S35-1</f>
        <v>-0.12349343576655514</v>
      </c>
      <c r="T9" s="1">
        <f>MI!T35-1</f>
        <v>-3.0302095990763389E-2</v>
      </c>
      <c r="U9" s="1">
        <f>MI!U35-1</f>
        <v>4.9492902983730769E-2</v>
      </c>
      <c r="V9" s="6">
        <f>MI!V35-1</f>
        <v>2.3351125925878957E-3</v>
      </c>
    </row>
    <row r="10" spans="1:22" x14ac:dyDescent="0.2">
      <c r="A10" s="2" t="s">
        <v>29</v>
      </c>
      <c r="B10" s="1">
        <f>MI!B36-1</f>
        <v>-4.9800855300018654E-2</v>
      </c>
      <c r="C10" s="1">
        <f>MI!C36-1</f>
        <v>1.4618249604805067E-2</v>
      </c>
      <c r="D10" s="1">
        <f>MI!D36-1</f>
        <v>-6.9337428818653679E-2</v>
      </c>
      <c r="E10" s="1">
        <f>MI!E36-1</f>
        <v>3.182919994102007E-2</v>
      </c>
      <c r="F10" s="1">
        <f>MI!F36-1</f>
        <v>0.20179451769037704</v>
      </c>
      <c r="G10" s="1">
        <f>MI!G36-1</f>
        <v>1.8138434047376029E-2</v>
      </c>
      <c r="H10" s="1">
        <f>MI!H36-1</f>
        <v>2.9172144139294476E-2</v>
      </c>
      <c r="I10" s="1">
        <f>MI!I36-1</f>
        <v>-1.7630309253053644E-2</v>
      </c>
      <c r="J10" s="1">
        <f>MI!J36-1</f>
        <v>-4.0039755402879629E-2</v>
      </c>
      <c r="K10" s="1">
        <f>MI!K36-1</f>
        <v>-3.662747838719449E-2</v>
      </c>
      <c r="L10" s="1">
        <f>MI!L36-1</f>
        <v>9.2277432157307437E-2</v>
      </c>
      <c r="M10" s="1">
        <f>MI!M36-1</f>
        <v>1.3764381164462325E-2</v>
      </c>
      <c r="N10" s="1">
        <f>MI!N36-1</f>
        <v>-3.1937266898360628E-2</v>
      </c>
      <c r="O10" s="1">
        <f>MI!O36-1</f>
        <v>-3.1017132554033044E-2</v>
      </c>
      <c r="P10" s="1">
        <f>MI!P36-1</f>
        <v>-1.4339339405183726E-2</v>
      </c>
      <c r="Q10" s="1">
        <f>MI!Q36-1</f>
        <v>-3.6042388841117434E-2</v>
      </c>
      <c r="R10" s="1">
        <f>MI!R36-1</f>
        <v>3.5497986840945961E-2</v>
      </c>
      <c r="S10" s="1">
        <f>MI!S36-1</f>
        <v>-6.0268898941374327E-2</v>
      </c>
      <c r="T10" s="1">
        <f>MI!T36-1</f>
        <v>3.3547496524725551E-2</v>
      </c>
      <c r="U10" s="1">
        <f>MI!U36-1</f>
        <v>7.0769795235257282E-2</v>
      </c>
      <c r="V10" s="6">
        <f>MI!V36-1</f>
        <v>5.9374177316802168E-3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8F99-FF79-CE42-A187-1D15838C49ED}">
  <dimension ref="A1:AA36"/>
  <sheetViews>
    <sheetView workbookViewId="0">
      <selection activeCell="A27" sqref="A27"/>
    </sheetView>
  </sheetViews>
  <sheetFormatPr baseColWidth="10" defaultRowHeight="15" x14ac:dyDescent="0.2"/>
  <cols>
    <col min="1" max="1" width="25.5" bestFit="1" customWidth="1"/>
    <col min="2" max="21" width="9.6640625" bestFit="1" customWidth="1"/>
    <col min="22" max="22" width="22.33203125" bestFit="1" customWidth="1"/>
  </cols>
  <sheetData>
    <row r="1" spans="1:27" x14ac:dyDescent="0.2">
      <c r="A1" s="7" t="s">
        <v>33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7" x14ac:dyDescent="0.2">
      <c r="A2" s="7" t="s">
        <v>46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7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3" t="s">
        <v>32</v>
      </c>
      <c r="AA3" s="5"/>
    </row>
    <row r="4" spans="1:27" x14ac:dyDescent="0.2">
      <c r="A4" s="2" t="s">
        <v>21</v>
      </c>
      <c r="B4" s="1">
        <v>0.93928990472009521</v>
      </c>
      <c r="C4" s="1">
        <v>0.98074850523684709</v>
      </c>
      <c r="D4" s="1">
        <v>1.056604715465068</v>
      </c>
      <c r="E4" s="1">
        <v>0.95541914099688363</v>
      </c>
      <c r="F4" s="1">
        <v>1.1267444427720048</v>
      </c>
      <c r="G4" s="1">
        <v>1.0495430519432649</v>
      </c>
      <c r="H4" s="1">
        <v>0.99742482729201676</v>
      </c>
      <c r="I4" s="1">
        <v>1.0331307764628725</v>
      </c>
      <c r="J4" s="1">
        <v>0.95376522179829704</v>
      </c>
      <c r="K4" s="1">
        <v>0.88468341206632417</v>
      </c>
      <c r="L4" s="1">
        <v>1.0268735323379781</v>
      </c>
      <c r="M4" s="1">
        <v>1.130518402461731</v>
      </c>
      <c r="N4" s="1">
        <v>1.0458458003383715</v>
      </c>
      <c r="O4" s="1">
        <v>0.97652731727304265</v>
      </c>
      <c r="P4" s="1">
        <v>0.91177472200355481</v>
      </c>
      <c r="Q4" s="1">
        <v>0.88960801843605541</v>
      </c>
      <c r="R4" s="1">
        <v>1.0238190225564099</v>
      </c>
      <c r="S4" s="1">
        <v>1.0007544440052767</v>
      </c>
      <c r="T4" s="1">
        <v>1.1793802174193697</v>
      </c>
      <c r="U4" s="1">
        <v>0.93283175625525405</v>
      </c>
      <c r="V4" s="4">
        <f>GEOMEAN(B4:U4)</f>
        <v>1.0017970631132811</v>
      </c>
    </row>
    <row r="5" spans="1:27" x14ac:dyDescent="0.2">
      <c r="A5" s="2" t="s">
        <v>22</v>
      </c>
      <c r="B5" s="1">
        <v>0.88279804275164098</v>
      </c>
      <c r="C5" s="1">
        <v>1.1587363774898813</v>
      </c>
      <c r="D5" s="1">
        <v>0.83633550758937159</v>
      </c>
      <c r="E5" s="1">
        <v>0.80751687267436878</v>
      </c>
      <c r="F5" s="1">
        <v>1.3066690401912593</v>
      </c>
      <c r="G5" s="1">
        <v>1.0232594917392217</v>
      </c>
      <c r="H5" s="1">
        <v>1.1346487414037836</v>
      </c>
      <c r="I5" s="1">
        <v>1.056284692821122</v>
      </c>
      <c r="J5" s="1">
        <v>0.9438251433353998</v>
      </c>
      <c r="K5" s="1">
        <v>1.0042315059265541</v>
      </c>
      <c r="L5" s="1">
        <v>0.84565767129504266</v>
      </c>
      <c r="M5" s="1">
        <v>0.89007983014334802</v>
      </c>
      <c r="N5" s="1">
        <v>0.98315124800974973</v>
      </c>
      <c r="O5" s="1">
        <v>1.0025206552059125</v>
      </c>
      <c r="P5" s="1">
        <v>0.95511334395050518</v>
      </c>
      <c r="Q5" s="1">
        <v>0.87533035547886817</v>
      </c>
      <c r="R5" s="1">
        <v>0.97967335656152355</v>
      </c>
      <c r="S5" s="1">
        <v>0.90049647836889002</v>
      </c>
      <c r="T5" s="1">
        <v>1.0320314549588945</v>
      </c>
      <c r="U5" s="1">
        <v>1.4425988577944828</v>
      </c>
      <c r="V5" s="4">
        <f t="shared" ref="V5:V12" si="0">GEOMEAN(B5:U5)</f>
        <v>0.99218615906999608</v>
      </c>
    </row>
    <row r="6" spans="1:27" x14ac:dyDescent="0.2">
      <c r="A6" s="2" t="s">
        <v>23</v>
      </c>
      <c r="B6" s="1">
        <v>0.70239201879238289</v>
      </c>
      <c r="C6" s="1">
        <v>1.1076638171136142</v>
      </c>
      <c r="D6" s="1">
        <v>0.80120214714453664</v>
      </c>
      <c r="E6" s="1">
        <v>1.0421874668750415</v>
      </c>
      <c r="F6" s="1">
        <v>1.0662563744580502</v>
      </c>
      <c r="G6" s="1">
        <v>0.99660737063009575</v>
      </c>
      <c r="H6" s="1">
        <v>1.1307546315332693</v>
      </c>
      <c r="I6" s="1">
        <v>0.94418257904342484</v>
      </c>
      <c r="J6" s="1">
        <v>1.0350984455162351</v>
      </c>
      <c r="K6" s="1">
        <v>1.1987399020408374</v>
      </c>
      <c r="L6" s="1">
        <v>1.390661380658585</v>
      </c>
      <c r="M6" s="1">
        <v>1.2671713047392299</v>
      </c>
      <c r="N6" s="1">
        <v>0.91819380132860551</v>
      </c>
      <c r="O6" s="1">
        <v>0.75560944234711447</v>
      </c>
      <c r="P6" s="1">
        <v>0.95774626642452454</v>
      </c>
      <c r="Q6" s="1">
        <v>1.1721263979094678</v>
      </c>
      <c r="R6" s="1">
        <v>1.4517287396883412</v>
      </c>
      <c r="S6" s="1">
        <v>0.81016891691851611</v>
      </c>
      <c r="T6" s="1">
        <v>1.1445832221574401</v>
      </c>
      <c r="U6" s="1">
        <v>1.0247245587278544</v>
      </c>
      <c r="V6" s="4">
        <f t="shared" si="0"/>
        <v>1.0278294498931211</v>
      </c>
    </row>
    <row r="7" spans="1:27" x14ac:dyDescent="0.2">
      <c r="A7" s="2" t="s">
        <v>24</v>
      </c>
      <c r="B7" s="1">
        <v>0.95227376936468056</v>
      </c>
      <c r="C7" s="1">
        <v>0.9430281249901814</v>
      </c>
      <c r="D7" s="1">
        <v>0.99989039246886957</v>
      </c>
      <c r="E7" s="1">
        <v>0.94037034556834087</v>
      </c>
      <c r="F7" s="1">
        <v>1.0923805587481052</v>
      </c>
      <c r="G7" s="1">
        <v>1.0029021917200114</v>
      </c>
      <c r="H7" s="1">
        <v>0.99351965330190517</v>
      </c>
      <c r="I7" s="1">
        <v>0.96184256824647363</v>
      </c>
      <c r="J7" s="1">
        <v>0.97744264596319586</v>
      </c>
      <c r="K7" s="1">
        <v>1.0009924390761036</v>
      </c>
      <c r="L7" s="1">
        <v>1.2230617817905858</v>
      </c>
      <c r="M7" s="1">
        <v>0.83094026274473487</v>
      </c>
      <c r="N7" s="1">
        <v>0.98788787408667622</v>
      </c>
      <c r="O7" s="1">
        <v>1.2790086153374152</v>
      </c>
      <c r="P7" s="1">
        <v>1.2449020095227581</v>
      </c>
      <c r="Q7" s="1">
        <v>1.0229351555555033</v>
      </c>
      <c r="R7" s="1">
        <v>0.94404937472359463</v>
      </c>
      <c r="S7" s="1">
        <v>1.0048181629217841</v>
      </c>
      <c r="T7" s="1">
        <v>0.9791636266925875</v>
      </c>
      <c r="U7" s="1">
        <v>1.0604722580083759</v>
      </c>
      <c r="V7" s="4">
        <f t="shared" si="0"/>
        <v>1.0167158912514607</v>
      </c>
    </row>
    <row r="8" spans="1:27" x14ac:dyDescent="0.2">
      <c r="A8" s="2" t="s">
        <v>25</v>
      </c>
      <c r="B8" s="1">
        <v>1.0250609638538064</v>
      </c>
      <c r="C8" s="1">
        <v>1.1351663291281715</v>
      </c>
      <c r="D8" s="1">
        <v>0.89912258679562906</v>
      </c>
      <c r="E8" s="1">
        <v>0.93437996546992341</v>
      </c>
      <c r="F8" s="1">
        <v>1.7156156351022664</v>
      </c>
      <c r="G8" s="1">
        <v>1.1119411170019087</v>
      </c>
      <c r="H8" s="1">
        <v>0.92251026671801939</v>
      </c>
      <c r="I8" s="1">
        <v>1.0774202950668208</v>
      </c>
      <c r="J8" s="1">
        <v>0.86972857263608871</v>
      </c>
      <c r="K8" s="1">
        <v>0.84331250476518238</v>
      </c>
      <c r="L8" s="1">
        <v>1.1033955721135584</v>
      </c>
      <c r="M8" s="1">
        <v>0.95902410485269185</v>
      </c>
      <c r="N8" s="1">
        <v>1.0225158719529392</v>
      </c>
      <c r="O8" s="1">
        <v>0.90694312748746697</v>
      </c>
      <c r="P8" s="1">
        <v>1.0598906826213761</v>
      </c>
      <c r="Q8" s="1">
        <v>1.0670828309534153</v>
      </c>
      <c r="R8" s="1">
        <v>1.233357239968373</v>
      </c>
      <c r="S8" s="1">
        <v>0.84928549663945263</v>
      </c>
      <c r="T8" s="1">
        <v>0.93287485895887168</v>
      </c>
      <c r="U8" s="1">
        <v>1.1211910856386953</v>
      </c>
      <c r="V8" s="4">
        <f t="shared" si="0"/>
        <v>1.0254509392418654</v>
      </c>
    </row>
    <row r="9" spans="1:27" x14ac:dyDescent="0.2">
      <c r="A9" s="2" t="s">
        <v>26</v>
      </c>
      <c r="B9" s="1">
        <v>1.0226311277611688</v>
      </c>
      <c r="C9" s="1">
        <v>1.1323976000382678</v>
      </c>
      <c r="D9" s="1">
        <v>0.84115169036616366</v>
      </c>
      <c r="E9" s="1">
        <v>1.206701200876235</v>
      </c>
      <c r="F9" s="1">
        <v>1.3032563251288312</v>
      </c>
      <c r="G9" s="1">
        <v>1.140404640046992</v>
      </c>
      <c r="H9" s="1">
        <v>1.073826680422272</v>
      </c>
      <c r="I9" s="1">
        <v>0.89052407704701031</v>
      </c>
      <c r="J9" s="1">
        <v>0.90146870965285775</v>
      </c>
      <c r="K9" s="1">
        <v>0.96286276245050417</v>
      </c>
      <c r="L9" s="1">
        <v>0.85298612307140131</v>
      </c>
      <c r="M9" s="1">
        <v>1.0386431785409358</v>
      </c>
      <c r="N9" s="1">
        <v>0.92506677448137531</v>
      </c>
      <c r="O9" s="1">
        <v>1.1395552059728771</v>
      </c>
      <c r="P9" s="1">
        <v>0.87521332676355801</v>
      </c>
      <c r="Q9" s="1">
        <v>0.99210815926207185</v>
      </c>
      <c r="R9" s="1">
        <v>0.85787957611059373</v>
      </c>
      <c r="S9" s="1">
        <v>1.1241988187752923</v>
      </c>
      <c r="T9" s="1">
        <v>1.0603783072077222</v>
      </c>
      <c r="U9" s="1">
        <v>0.90198564274958637</v>
      </c>
      <c r="V9" s="4">
        <f t="shared" si="0"/>
        <v>1.0040717985419947</v>
      </c>
    </row>
    <row r="10" spans="1:27" x14ac:dyDescent="0.2">
      <c r="A10" s="2" t="s">
        <v>27</v>
      </c>
      <c r="B10" s="1">
        <v>1.2703417043915466</v>
      </c>
      <c r="C10" s="1">
        <v>0.85389069638092807</v>
      </c>
      <c r="D10" s="1">
        <v>0.99654996333004575</v>
      </c>
      <c r="E10" s="1">
        <v>1.0537624374604944</v>
      </c>
      <c r="F10" s="1">
        <v>1.0228786403623917</v>
      </c>
      <c r="G10" s="1">
        <v>0.86506005059971403</v>
      </c>
      <c r="H10" s="1">
        <v>0.99391068747958178</v>
      </c>
      <c r="I10" s="1">
        <v>0.89181479558348076</v>
      </c>
      <c r="J10" s="1">
        <v>1.1373521722306574</v>
      </c>
      <c r="K10" s="1">
        <v>0.9131467269260537</v>
      </c>
      <c r="L10" s="1">
        <v>1.1436545665061058</v>
      </c>
      <c r="M10" s="1">
        <v>0.83066578123661783</v>
      </c>
      <c r="N10" s="1">
        <v>1.0638167123365905</v>
      </c>
      <c r="O10" s="1">
        <v>0.86053974412657452</v>
      </c>
      <c r="P10" s="1">
        <v>0.91544497554655357</v>
      </c>
      <c r="Q10" s="1">
        <v>0.87272248148935017</v>
      </c>
      <c r="R10" s="1">
        <v>0.97839134246113346</v>
      </c>
      <c r="S10" s="1">
        <v>0.99869325717671864</v>
      </c>
      <c r="T10" s="1">
        <v>0.99530537982835454</v>
      </c>
      <c r="U10" s="1">
        <v>1.0112025791540065</v>
      </c>
      <c r="V10" s="4">
        <f t="shared" si="0"/>
        <v>0.97747342024712114</v>
      </c>
    </row>
    <row r="11" spans="1:27" x14ac:dyDescent="0.2">
      <c r="A11" s="2" t="s">
        <v>28</v>
      </c>
      <c r="B11" s="1">
        <v>0.99986561250495165</v>
      </c>
      <c r="C11" s="1">
        <v>0.95746573340114682</v>
      </c>
      <c r="D11" s="1">
        <v>1.0547707972488205</v>
      </c>
      <c r="E11" s="1">
        <v>1.3568625913757306</v>
      </c>
      <c r="F11" s="1">
        <v>1.1695304232435464</v>
      </c>
      <c r="G11" s="1">
        <v>0.98061587575466458</v>
      </c>
      <c r="H11" s="1">
        <v>1.0054604145998784</v>
      </c>
      <c r="I11" s="1">
        <v>1.022816872750637</v>
      </c>
      <c r="J11" s="1">
        <v>0.8879543945123155</v>
      </c>
      <c r="K11" s="1">
        <v>0.93860541206985892</v>
      </c>
      <c r="L11" s="1">
        <v>1.2722401106845453</v>
      </c>
      <c r="M11" s="1">
        <v>1.2250840443370588</v>
      </c>
      <c r="N11" s="1">
        <v>0.8333993669056643</v>
      </c>
      <c r="O11" s="1">
        <v>0.94188453994844423</v>
      </c>
      <c r="P11" s="1">
        <v>0.97883160769672051</v>
      </c>
      <c r="Q11" s="1">
        <v>0.73878603348527905</v>
      </c>
      <c r="R11" s="1">
        <v>0.98575599893572274</v>
      </c>
      <c r="S11" s="1">
        <v>0.87650656423311035</v>
      </c>
      <c r="T11" s="1">
        <v>0.96969790400963984</v>
      </c>
      <c r="U11" s="1">
        <v>1.0494929029834046</v>
      </c>
      <c r="V11" s="4">
        <f t="shared" si="0"/>
        <v>1.0023351125925644</v>
      </c>
    </row>
    <row r="12" spans="1:27" x14ac:dyDescent="0.2">
      <c r="A12" s="2" t="s">
        <v>29</v>
      </c>
      <c r="B12" s="1">
        <f>GEOMEAN(B4:B11)</f>
        <v>0.96281237183465573</v>
      </c>
      <c r="C12" s="1">
        <f t="shared" ref="C12:U12" si="1">GEOMEAN(C4:C11)</f>
        <v>1.028033718256216</v>
      </c>
      <c r="D12" s="1">
        <f t="shared" si="1"/>
        <v>0.93066257118101214</v>
      </c>
      <c r="E12" s="1">
        <f t="shared" si="1"/>
        <v>1.0250593704289901</v>
      </c>
      <c r="F12" s="1">
        <f t="shared" si="1"/>
        <v>1.2097315642931854</v>
      </c>
      <c r="G12" s="1">
        <f t="shared" si="1"/>
        <v>1.018138434046838</v>
      </c>
      <c r="H12" s="1">
        <f t="shared" si="1"/>
        <v>1.0291721441397177</v>
      </c>
      <c r="I12" s="1">
        <f t="shared" si="1"/>
        <v>0.98236969074672853</v>
      </c>
      <c r="J12" s="1">
        <f t="shared" si="1"/>
        <v>0.9599602445972909</v>
      </c>
      <c r="K12" s="1">
        <f t="shared" si="1"/>
        <v>0.96337252161279097</v>
      </c>
      <c r="L12" s="1">
        <f t="shared" si="1"/>
        <v>1.0920431831121955</v>
      </c>
      <c r="M12" s="1">
        <f t="shared" si="1"/>
        <v>1.0089623918341635</v>
      </c>
      <c r="N12" s="1">
        <f t="shared" si="1"/>
        <v>0.96975413439324409</v>
      </c>
      <c r="O12" s="1">
        <f t="shared" si="1"/>
        <v>0.97135744834506965</v>
      </c>
      <c r="P12" s="1">
        <f t="shared" si="1"/>
        <v>0.98176018472233195</v>
      </c>
      <c r="Q12" s="1">
        <f t="shared" si="1"/>
        <v>0.94524231021035543</v>
      </c>
      <c r="R12" s="1">
        <f t="shared" si="1"/>
        <v>1.0432123988164266</v>
      </c>
      <c r="S12" s="1">
        <f t="shared" si="1"/>
        <v>0.9406858045152976</v>
      </c>
      <c r="T12" s="1">
        <f t="shared" si="1"/>
        <v>1.0335721690510036</v>
      </c>
      <c r="U12" s="1">
        <f t="shared" si="1"/>
        <v>1.0579594868911897</v>
      </c>
      <c r="V12" s="4">
        <f t="shared" si="0"/>
        <v>1.0058573485040003</v>
      </c>
    </row>
    <row r="14" spans="1:27" x14ac:dyDescent="0.2">
      <c r="A14" s="7" t="s">
        <v>41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7" x14ac:dyDescent="0.2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2" t="s">
        <v>10</v>
      </c>
      <c r="L15" s="2" t="s">
        <v>11</v>
      </c>
      <c r="M15" s="2" t="s">
        <v>12</v>
      </c>
      <c r="N15" s="2" t="s">
        <v>13</v>
      </c>
      <c r="O15" s="2" t="s">
        <v>14</v>
      </c>
      <c r="P15" s="2" t="s">
        <v>15</v>
      </c>
      <c r="Q15" s="2" t="s">
        <v>16</v>
      </c>
      <c r="R15" s="2" t="s">
        <v>17</v>
      </c>
      <c r="S15" s="2" t="s">
        <v>18</v>
      </c>
      <c r="T15" s="2" t="s">
        <v>19</v>
      </c>
      <c r="U15" s="2" t="s">
        <v>20</v>
      </c>
      <c r="V15" s="3" t="s">
        <v>32</v>
      </c>
    </row>
    <row r="16" spans="1:27" x14ac:dyDescent="0.2">
      <c r="A16" s="2" t="s">
        <v>21</v>
      </c>
      <c r="B16" s="1">
        <v>0.99999999999972422</v>
      </c>
      <c r="C16" s="1">
        <v>0.99999999999993916</v>
      </c>
      <c r="D16" s="1">
        <v>0.99999999999954015</v>
      </c>
      <c r="E16" s="1">
        <v>1.0000000000005729</v>
      </c>
      <c r="F16" s="1">
        <v>1.0000000000005909</v>
      </c>
      <c r="G16" s="1">
        <v>0.99999999999887701</v>
      </c>
      <c r="H16" s="1">
        <v>1.0000000000004592</v>
      </c>
      <c r="I16" s="1">
        <v>0.99999999999940214</v>
      </c>
      <c r="J16" s="1">
        <v>1.0000000000007072</v>
      </c>
      <c r="K16" s="1">
        <v>1.0000000000000537</v>
      </c>
      <c r="L16" s="1">
        <v>0.99999999999950095</v>
      </c>
      <c r="M16" s="1">
        <v>1.0000000000003295</v>
      </c>
      <c r="N16" s="1">
        <v>0.99999999999992406</v>
      </c>
      <c r="O16" s="1">
        <v>0.99999999999947919</v>
      </c>
      <c r="P16" s="1">
        <v>1.0000000000008833</v>
      </c>
      <c r="Q16" s="1">
        <v>1.0000000000003926</v>
      </c>
      <c r="R16" s="1">
        <v>0.99999999999855183</v>
      </c>
      <c r="S16" s="1">
        <v>1.000000000001142</v>
      </c>
      <c r="T16" s="1">
        <v>0.99999999999933087</v>
      </c>
      <c r="U16" s="1">
        <v>1.0000000000004339</v>
      </c>
      <c r="V16" s="4">
        <f>GEOMEAN(B16:U16)</f>
        <v>0.99999999999999178</v>
      </c>
    </row>
    <row r="17" spans="1:22" x14ac:dyDescent="0.2">
      <c r="A17" s="2" t="s">
        <v>22</v>
      </c>
      <c r="B17" s="1">
        <v>0.99999999999945544</v>
      </c>
      <c r="C17" s="1">
        <v>0.99999999999990274</v>
      </c>
      <c r="D17" s="1">
        <v>0.99999999999956846</v>
      </c>
      <c r="E17" s="1">
        <v>1.0000000000012579</v>
      </c>
      <c r="F17" s="1">
        <v>0.99999999999981282</v>
      </c>
      <c r="G17" s="1">
        <v>0.9999999999992365</v>
      </c>
      <c r="H17" s="1">
        <v>1.0000000000003622</v>
      </c>
      <c r="I17" s="1">
        <v>1.0000000000004161</v>
      </c>
      <c r="J17" s="1">
        <v>0.99999999999974509</v>
      </c>
      <c r="K17" s="1">
        <v>0.99999999999884848</v>
      </c>
      <c r="L17" s="1">
        <v>1.0000000000006044</v>
      </c>
      <c r="M17" s="1">
        <v>0.99999999999992495</v>
      </c>
      <c r="N17" s="1">
        <v>1.0000000000001086</v>
      </c>
      <c r="O17" s="1">
        <v>1.0000000000006606</v>
      </c>
      <c r="P17" s="1">
        <v>0.99999999999982836</v>
      </c>
      <c r="Q17" s="1">
        <v>0.99999999999982436</v>
      </c>
      <c r="R17" s="1">
        <v>0.99999999999919009</v>
      </c>
      <c r="S17" s="1">
        <v>1.0000000000000797</v>
      </c>
      <c r="T17" s="1">
        <v>1.000000000001497</v>
      </c>
      <c r="U17" s="1">
        <v>0.99999999999907641</v>
      </c>
      <c r="V17" s="4">
        <f t="shared" ref="V17:V24" si="2">GEOMEAN(B17:U17)</f>
        <v>0.99999999999997002</v>
      </c>
    </row>
    <row r="18" spans="1:22" x14ac:dyDescent="0.2">
      <c r="A18" s="2" t="s">
        <v>23</v>
      </c>
      <c r="B18" s="1">
        <v>0.99999999999988343</v>
      </c>
      <c r="C18" s="1">
        <v>1.0000000000000935</v>
      </c>
      <c r="D18" s="1">
        <v>0.99999999999953526</v>
      </c>
      <c r="E18" s="1">
        <v>1.0000000000000575</v>
      </c>
      <c r="F18" s="1">
        <v>1.0000000000002998</v>
      </c>
      <c r="G18" s="1">
        <v>0.99999999999894507</v>
      </c>
      <c r="H18" s="1">
        <v>1.0000000000000839</v>
      </c>
      <c r="I18" s="1">
        <v>1.000000000000256</v>
      </c>
      <c r="J18" s="1">
        <v>1.0000000000001925</v>
      </c>
      <c r="K18" s="1">
        <v>0.99999999999960254</v>
      </c>
      <c r="L18" s="1">
        <v>0.99999999999972566</v>
      </c>
      <c r="M18" s="1">
        <v>1.000000000000604</v>
      </c>
      <c r="N18" s="1">
        <v>0.99999999999922196</v>
      </c>
      <c r="O18" s="1">
        <v>1.0000000000003963</v>
      </c>
      <c r="P18" s="1">
        <v>1.0000000000009113</v>
      </c>
      <c r="Q18" s="1">
        <v>0.99999999999948208</v>
      </c>
      <c r="R18" s="1">
        <v>1.0000000000001812</v>
      </c>
      <c r="S18" s="1">
        <v>1.00000000000079</v>
      </c>
      <c r="T18" s="1">
        <v>0.99999999999957345</v>
      </c>
      <c r="U18" s="1">
        <v>1.0000000000001519</v>
      </c>
      <c r="V18" s="4">
        <f t="shared" si="2"/>
        <v>0.99999999999999933</v>
      </c>
    </row>
    <row r="19" spans="1:22" x14ac:dyDescent="0.2">
      <c r="A19" s="2" t="s">
        <v>24</v>
      </c>
      <c r="B19" s="1">
        <v>0.99999999999942468</v>
      </c>
      <c r="C19" s="1">
        <v>1.000000000001545</v>
      </c>
      <c r="D19" s="1">
        <v>0.99999999999933009</v>
      </c>
      <c r="E19" s="1">
        <v>0.99999999999943756</v>
      </c>
      <c r="F19" s="1">
        <v>1.0000000000003735</v>
      </c>
      <c r="G19" s="1">
        <v>0.9999999999995971</v>
      </c>
      <c r="H19" s="1">
        <v>1.000000000000669</v>
      </c>
      <c r="I19" s="1">
        <v>0.99999999999975264</v>
      </c>
      <c r="J19" s="1">
        <v>1.0000000000004725</v>
      </c>
      <c r="K19" s="1">
        <v>0.99999999999977041</v>
      </c>
      <c r="L19" s="1">
        <v>0.99999999999983791</v>
      </c>
      <c r="M19" s="1">
        <v>0.9999999999996193</v>
      </c>
      <c r="N19" s="1">
        <v>0.98659597101925278</v>
      </c>
      <c r="O19" s="1">
        <v>1.0135861379681081</v>
      </c>
      <c r="P19" s="1">
        <v>1.0000000000002947</v>
      </c>
      <c r="Q19" s="1">
        <v>1.000000000000012</v>
      </c>
      <c r="R19" s="1">
        <v>0.99999999999915434</v>
      </c>
      <c r="S19" s="1">
        <v>1.0000000000006117</v>
      </c>
      <c r="T19" s="1">
        <v>1.0000000000000813</v>
      </c>
      <c r="U19" s="1">
        <v>0.99999999999946121</v>
      </c>
      <c r="V19" s="4">
        <f t="shared" si="2"/>
        <v>0.99999999999998723</v>
      </c>
    </row>
    <row r="20" spans="1:22" x14ac:dyDescent="0.2">
      <c r="A20" s="2" t="s">
        <v>25</v>
      </c>
      <c r="B20" s="1">
        <v>1.11318913655915</v>
      </c>
      <c r="C20" s="1">
        <v>1.0161953343674066</v>
      </c>
      <c r="D20" s="1">
        <v>0.99999999999954348</v>
      </c>
      <c r="E20" s="1">
        <v>0.94870163500196325</v>
      </c>
      <c r="F20" s="1">
        <v>1.0540721793933845</v>
      </c>
      <c r="G20" s="1">
        <v>0.99999999999934763</v>
      </c>
      <c r="H20" s="1">
        <v>1.0000000000012186</v>
      </c>
      <c r="I20" s="1">
        <v>0.99999999999887945</v>
      </c>
      <c r="J20" s="1">
        <v>1.000000000000123</v>
      </c>
      <c r="K20" s="1">
        <v>1.0000000000007887</v>
      </c>
      <c r="L20" s="1">
        <v>0.99999999999939726</v>
      </c>
      <c r="M20" s="1">
        <v>0.96107751333098546</v>
      </c>
      <c r="N20" s="1">
        <v>1.0278405977561798</v>
      </c>
      <c r="O20" s="1">
        <v>1.0123153366104818</v>
      </c>
      <c r="P20" s="1">
        <v>1.0000000000003979</v>
      </c>
      <c r="Q20" s="1">
        <v>0.9999999999996021</v>
      </c>
      <c r="R20" s="1">
        <v>1</v>
      </c>
      <c r="S20" s="1">
        <v>1.0000000000001732</v>
      </c>
      <c r="T20" s="1">
        <v>0.99999999999983502</v>
      </c>
      <c r="U20" s="1">
        <v>0.99999999999972022</v>
      </c>
      <c r="V20" s="4">
        <f t="shared" si="2"/>
        <v>1.0061837700887952</v>
      </c>
    </row>
    <row r="21" spans="1:22" x14ac:dyDescent="0.2">
      <c r="A21" s="2" t="s">
        <v>26</v>
      </c>
      <c r="B21" s="1">
        <v>0.99826824574466744</v>
      </c>
      <c r="C21" s="1">
        <v>1.0931010731422535</v>
      </c>
      <c r="D21" s="1">
        <v>1.0000000000006084</v>
      </c>
      <c r="E21" s="1">
        <v>0.99999999999978861</v>
      </c>
      <c r="F21" s="1">
        <v>1.0000000000001568</v>
      </c>
      <c r="G21" s="1">
        <v>0.99999999999963651</v>
      </c>
      <c r="H21" s="1">
        <v>1.0000000000003981</v>
      </c>
      <c r="I21" s="1">
        <v>0.99999999999944911</v>
      </c>
      <c r="J21" s="1">
        <v>1.0000000000005616</v>
      </c>
      <c r="K21" s="1">
        <v>0.99999999999992872</v>
      </c>
      <c r="L21" s="1">
        <v>0.99828561290864049</v>
      </c>
      <c r="M21" s="1">
        <v>1.001717331261845</v>
      </c>
      <c r="N21" s="1">
        <v>1.0000000000002656</v>
      </c>
      <c r="O21" s="1">
        <v>0.99999999999945821</v>
      </c>
      <c r="P21" s="1">
        <v>0.9999999999995155</v>
      </c>
      <c r="Q21" s="1">
        <v>1.0000000000004847</v>
      </c>
      <c r="R21" s="1">
        <v>0.98887031465116615</v>
      </c>
      <c r="S21" s="1">
        <v>1.0112549493937901</v>
      </c>
      <c r="T21" s="1">
        <v>1.0000000000011544</v>
      </c>
      <c r="U21" s="1">
        <v>0.96918466037980733</v>
      </c>
      <c r="V21" s="4">
        <f t="shared" si="2"/>
        <v>1.0028031868676275</v>
      </c>
    </row>
    <row r="22" spans="1:22" x14ac:dyDescent="0.2">
      <c r="A22" s="2" t="s">
        <v>27</v>
      </c>
      <c r="B22" s="1">
        <v>0.99999999999985645</v>
      </c>
      <c r="C22" s="1">
        <v>1.0000000000002855</v>
      </c>
      <c r="D22" s="1">
        <v>1</v>
      </c>
      <c r="E22" s="1">
        <v>1.0000000000000002</v>
      </c>
      <c r="F22" s="1">
        <v>0.99999999999999978</v>
      </c>
      <c r="G22" s="1">
        <v>0.99999999999991818</v>
      </c>
      <c r="H22" s="1">
        <v>0.99999999999985512</v>
      </c>
      <c r="I22" s="1">
        <v>1.0000000000003146</v>
      </c>
      <c r="J22" s="1">
        <v>0.99999999999991207</v>
      </c>
      <c r="K22" s="1">
        <v>1.0000000000004967</v>
      </c>
      <c r="L22" s="1">
        <v>0.99999999999936873</v>
      </c>
      <c r="M22" s="1">
        <v>1.0000000000006024</v>
      </c>
      <c r="N22" s="1">
        <v>0.99999999999961653</v>
      </c>
      <c r="O22" s="1">
        <v>0.99386485097101385</v>
      </c>
      <c r="P22" s="1">
        <v>0.96877725703361317</v>
      </c>
      <c r="Q22" s="1">
        <v>0.8548338861191318</v>
      </c>
      <c r="R22" s="1">
        <v>1.0731205457605</v>
      </c>
      <c r="S22" s="1">
        <v>0.99693595516545597</v>
      </c>
      <c r="T22" s="1">
        <v>1.0001909894813954</v>
      </c>
      <c r="U22" s="1">
        <v>0.93708043692856102</v>
      </c>
      <c r="V22" s="4">
        <f t="shared" si="2"/>
        <v>0.9904451477877072</v>
      </c>
    </row>
    <row r="23" spans="1:22" x14ac:dyDescent="0.2">
      <c r="A23" s="2" t="s">
        <v>28</v>
      </c>
      <c r="B23" s="1">
        <v>0.99999999999946476</v>
      </c>
      <c r="C23" s="1">
        <v>1.0000000000009623</v>
      </c>
      <c r="D23" s="1">
        <v>0.99999999999900124</v>
      </c>
      <c r="E23" s="1">
        <v>1.0000000000003735</v>
      </c>
      <c r="F23" s="1">
        <v>0.99999999999981604</v>
      </c>
      <c r="G23" s="1">
        <v>1.0000000000002138</v>
      </c>
      <c r="H23" s="1">
        <v>1.0000000000002431</v>
      </c>
      <c r="I23" s="1">
        <v>0.99999999999975675</v>
      </c>
      <c r="J23" s="1">
        <v>0.99999999999970746</v>
      </c>
      <c r="K23" s="1">
        <v>1.0000000000003904</v>
      </c>
      <c r="L23" s="1">
        <v>1.0000000000002576</v>
      </c>
      <c r="M23" s="1">
        <v>0.99999999999978351</v>
      </c>
      <c r="N23" s="1">
        <v>1.0000000000005882</v>
      </c>
      <c r="O23" s="1">
        <v>0.99999999999993205</v>
      </c>
      <c r="P23" s="1">
        <v>0.99999999999952571</v>
      </c>
      <c r="Q23" s="1">
        <v>0.99999999999984635</v>
      </c>
      <c r="R23" s="1">
        <v>0.9999999999999436</v>
      </c>
      <c r="S23" s="1">
        <v>0.99999999999961831</v>
      </c>
      <c r="T23" s="1">
        <v>1.0000000000004159</v>
      </c>
      <c r="U23" s="1">
        <v>0.99999999999968914</v>
      </c>
      <c r="V23" s="4">
        <f t="shared" si="2"/>
        <v>0.99999999999997646</v>
      </c>
    </row>
    <row r="24" spans="1:22" x14ac:dyDescent="0.2">
      <c r="A24" s="2" t="s">
        <v>29</v>
      </c>
      <c r="B24" s="1">
        <f>GEOMEAN(B16:B23)</f>
        <v>1.0132742985562853</v>
      </c>
      <c r="C24" s="1">
        <f t="shared" ref="C24:U24" si="3">GEOMEAN(C16:C23)</f>
        <v>1.013222183473081</v>
      </c>
      <c r="D24" s="1">
        <f t="shared" si="3"/>
        <v>0.99999999999964084</v>
      </c>
      <c r="E24" s="1">
        <f t="shared" si="3"/>
        <v>0.9934390018111362</v>
      </c>
      <c r="F24" s="1">
        <f t="shared" si="3"/>
        <v>1.0066043291810498</v>
      </c>
      <c r="G24" s="1">
        <f t="shared" si="3"/>
        <v>0.99999999999947153</v>
      </c>
      <c r="H24" s="1">
        <f t="shared" si="3"/>
        <v>1.0000000000004112</v>
      </c>
      <c r="I24" s="1">
        <f t="shared" si="3"/>
        <v>0.9999999999997784</v>
      </c>
      <c r="J24" s="1">
        <f t="shared" si="3"/>
        <v>1.0000000000001776</v>
      </c>
      <c r="K24" s="1">
        <f t="shared" si="3"/>
        <v>0.9999999999999849</v>
      </c>
      <c r="L24" s="1">
        <f t="shared" si="3"/>
        <v>0.99978554070768522</v>
      </c>
      <c r="M24" s="1">
        <f t="shared" si="3"/>
        <v>0.99526320965747195</v>
      </c>
      <c r="N24" s="1">
        <f t="shared" si="3"/>
        <v>1.0017472021530933</v>
      </c>
      <c r="O24" s="1">
        <f t="shared" si="3"/>
        <v>1.0024505912115471</v>
      </c>
      <c r="P24" s="1">
        <f t="shared" si="3"/>
        <v>0.99604278020984371</v>
      </c>
      <c r="Q24" s="1">
        <f t="shared" si="3"/>
        <v>0.98058493368185828</v>
      </c>
      <c r="R24" s="1">
        <f t="shared" si="3"/>
        <v>1.0074499536199153</v>
      </c>
      <c r="S24" s="1">
        <f t="shared" si="3"/>
        <v>1.0010159325956078</v>
      </c>
      <c r="T24" s="1">
        <f t="shared" si="3"/>
        <v>1.0000238716908134</v>
      </c>
      <c r="U24" s="1">
        <f t="shared" si="3"/>
        <v>0.98803635627277564</v>
      </c>
      <c r="V24" s="4">
        <f t="shared" si="2"/>
        <v>0.99992040337075794</v>
      </c>
    </row>
    <row r="26" spans="1:22" x14ac:dyDescent="0.2">
      <c r="A26" s="7" t="s">
        <v>42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x14ac:dyDescent="0.2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16</v>
      </c>
      <c r="R27" s="2" t="s">
        <v>17</v>
      </c>
      <c r="S27" s="2" t="s">
        <v>18</v>
      </c>
      <c r="T27" s="2" t="s">
        <v>19</v>
      </c>
      <c r="U27" s="2" t="s">
        <v>20</v>
      </c>
      <c r="V27" s="3" t="s">
        <v>32</v>
      </c>
    </row>
    <row r="28" spans="1:22" x14ac:dyDescent="0.2">
      <c r="A28" s="2" t="s">
        <v>21</v>
      </c>
      <c r="B28" s="1">
        <v>0.93928990472035423</v>
      </c>
      <c r="C28" s="1">
        <v>0.98074850523690671</v>
      </c>
      <c r="D28" s="1">
        <v>1.0566047154655538</v>
      </c>
      <c r="E28" s="1">
        <v>0.95541914099633629</v>
      </c>
      <c r="F28" s="1">
        <v>1.1267444427713391</v>
      </c>
      <c r="G28" s="1">
        <v>1.0495430519444435</v>
      </c>
      <c r="H28" s="1">
        <v>0.99742482729155879</v>
      </c>
      <c r="I28" s="1">
        <v>1.0331307764634903</v>
      </c>
      <c r="J28" s="1">
        <v>0.95376522179762258</v>
      </c>
      <c r="K28" s="1">
        <v>0.88468341206627665</v>
      </c>
      <c r="L28" s="1">
        <v>1.0268735323384905</v>
      </c>
      <c r="M28" s="1">
        <v>1.1305184024613584</v>
      </c>
      <c r="N28" s="1">
        <v>1.045845800338451</v>
      </c>
      <c r="O28" s="1">
        <v>0.97652731727355124</v>
      </c>
      <c r="P28" s="1">
        <v>0.91177472200274945</v>
      </c>
      <c r="Q28" s="1">
        <v>0.88960801843570614</v>
      </c>
      <c r="R28" s="1">
        <v>1.0238190225578925</v>
      </c>
      <c r="S28" s="1">
        <v>1.0007544440041338</v>
      </c>
      <c r="T28" s="1">
        <v>1.1793802174201589</v>
      </c>
      <c r="U28" s="1">
        <v>0.93283175625484926</v>
      </c>
      <c r="V28" s="4">
        <f>GEOMEAN(B28:U28)</f>
        <v>1.0017970631132893</v>
      </c>
    </row>
    <row r="29" spans="1:22" x14ac:dyDescent="0.2">
      <c r="A29" s="2" t="s">
        <v>22</v>
      </c>
      <c r="B29" s="1">
        <v>0.8827980427521217</v>
      </c>
      <c r="C29" s="1">
        <v>1.1587363774899941</v>
      </c>
      <c r="D29" s="1">
        <v>0.83633550758973252</v>
      </c>
      <c r="E29" s="1">
        <v>0.80751687267335304</v>
      </c>
      <c r="F29" s="1">
        <v>1.306669040191504</v>
      </c>
      <c r="G29" s="1">
        <v>1.0232594917400029</v>
      </c>
      <c r="H29" s="1">
        <v>1.1346487414033726</v>
      </c>
      <c r="I29" s="1">
        <v>1.0562846928206826</v>
      </c>
      <c r="J29" s="1">
        <v>0.94382514333564038</v>
      </c>
      <c r="K29" s="1">
        <v>1.0042315059277105</v>
      </c>
      <c r="L29" s="1">
        <v>0.84565767129453151</v>
      </c>
      <c r="M29" s="1">
        <v>0.89007983014341485</v>
      </c>
      <c r="N29" s="1">
        <v>0.98315124800964293</v>
      </c>
      <c r="O29" s="1">
        <v>1.0025206552052504</v>
      </c>
      <c r="P29" s="1">
        <v>0.95511334395066916</v>
      </c>
      <c r="Q29" s="1">
        <v>0.87533035547902194</v>
      </c>
      <c r="R29" s="1">
        <v>0.97967335656231702</v>
      </c>
      <c r="S29" s="1">
        <v>0.90049647836881819</v>
      </c>
      <c r="T29" s="1">
        <v>1.0320314549573495</v>
      </c>
      <c r="U29" s="1">
        <v>1.4425988577958151</v>
      </c>
      <c r="V29" s="4">
        <f t="shared" ref="V29:V36" si="4">GEOMEAN(B29:U29)</f>
        <v>0.99218615907002583</v>
      </c>
    </row>
    <row r="30" spans="1:22" x14ac:dyDescent="0.2">
      <c r="A30" s="2" t="s">
        <v>23</v>
      </c>
      <c r="B30" s="1">
        <v>0.70239201879246482</v>
      </c>
      <c r="C30" s="1">
        <v>1.1076638171135107</v>
      </c>
      <c r="D30" s="1">
        <v>0.801202147144909</v>
      </c>
      <c r="E30" s="1">
        <v>1.0421874668749815</v>
      </c>
      <c r="F30" s="1">
        <v>1.0662563744577307</v>
      </c>
      <c r="G30" s="1">
        <v>0.99660737063114713</v>
      </c>
      <c r="H30" s="1">
        <v>1.1307546315331745</v>
      </c>
      <c r="I30" s="1">
        <v>0.94418257904318315</v>
      </c>
      <c r="J30" s="1">
        <v>1.0350984455160359</v>
      </c>
      <c r="K30" s="1">
        <v>1.1987399020413139</v>
      </c>
      <c r="L30" s="1">
        <v>1.3906613806589665</v>
      </c>
      <c r="M30" s="1">
        <v>1.2671713047384645</v>
      </c>
      <c r="N30" s="1">
        <v>0.91819380132931994</v>
      </c>
      <c r="O30" s="1">
        <v>0.75560944234681493</v>
      </c>
      <c r="P30" s="1">
        <v>0.95774626642365179</v>
      </c>
      <c r="Q30" s="1">
        <v>1.1721263979100749</v>
      </c>
      <c r="R30" s="1">
        <v>1.451728739688078</v>
      </c>
      <c r="S30" s="1">
        <v>0.81016891691787607</v>
      </c>
      <c r="T30" s="1">
        <v>1.1445832221579284</v>
      </c>
      <c r="U30" s="1">
        <v>1.0247245587276987</v>
      </c>
      <c r="V30" s="4">
        <f t="shared" si="4"/>
        <v>1.0278294498931217</v>
      </c>
    </row>
    <row r="31" spans="1:22" x14ac:dyDescent="0.2">
      <c r="A31" s="2" t="s">
        <v>24</v>
      </c>
      <c r="B31" s="1">
        <v>0.95227376936522845</v>
      </c>
      <c r="C31" s="1">
        <v>0.94302812498872446</v>
      </c>
      <c r="D31" s="1">
        <v>0.99989039246953937</v>
      </c>
      <c r="E31" s="1">
        <v>0.94037034556886978</v>
      </c>
      <c r="F31" s="1">
        <v>1.0923805587476973</v>
      </c>
      <c r="G31" s="1">
        <v>1.0029021917204155</v>
      </c>
      <c r="H31" s="1">
        <v>0.99351965330124048</v>
      </c>
      <c r="I31" s="1">
        <v>0.96184256824671155</v>
      </c>
      <c r="J31" s="1">
        <v>0.977442645962734</v>
      </c>
      <c r="K31" s="1">
        <v>1.0009924390763334</v>
      </c>
      <c r="L31" s="1">
        <v>1.2230617817907841</v>
      </c>
      <c r="M31" s="1">
        <v>0.83094026274505117</v>
      </c>
      <c r="N31" s="1">
        <v>1.0013094550407384</v>
      </c>
      <c r="O31" s="1">
        <v>1.2618647467904285</v>
      </c>
      <c r="P31" s="1">
        <v>1.2449020095223913</v>
      </c>
      <c r="Q31" s="1">
        <v>1.0229351555554911</v>
      </c>
      <c r="R31" s="1">
        <v>0.94404937472439299</v>
      </c>
      <c r="S31" s="1">
        <v>1.0048181629211694</v>
      </c>
      <c r="T31" s="1">
        <v>0.97916362669250789</v>
      </c>
      <c r="U31" s="1">
        <v>1.0604722580089472</v>
      </c>
      <c r="V31" s="4">
        <f t="shared" si="4"/>
        <v>1.0167158912514738</v>
      </c>
    </row>
    <row r="32" spans="1:22" x14ac:dyDescent="0.2">
      <c r="A32" s="2" t="s">
        <v>25</v>
      </c>
      <c r="B32" s="1">
        <v>0.9208327050533871</v>
      </c>
      <c r="C32" s="1">
        <v>1.1170749271692195</v>
      </c>
      <c r="D32" s="1">
        <v>0.89912258679603951</v>
      </c>
      <c r="E32" s="1">
        <v>0.98490392658381976</v>
      </c>
      <c r="F32" s="1">
        <v>1.6276073580554971</v>
      </c>
      <c r="G32" s="1">
        <v>1.1119411170026341</v>
      </c>
      <c r="H32" s="1">
        <v>0.92251026671689529</v>
      </c>
      <c r="I32" s="1">
        <v>1.0774202950680281</v>
      </c>
      <c r="J32" s="1">
        <v>0.86972857263598169</v>
      </c>
      <c r="K32" s="1">
        <v>0.84331250476451725</v>
      </c>
      <c r="L32" s="1">
        <v>1.1033955721142235</v>
      </c>
      <c r="M32" s="1">
        <v>0.99786343094098962</v>
      </c>
      <c r="N32" s="1">
        <v>0.99481950234806382</v>
      </c>
      <c r="O32" s="1">
        <v>0.89590969798419651</v>
      </c>
      <c r="P32" s="1">
        <v>1.0598906826209544</v>
      </c>
      <c r="Q32" s="1">
        <v>1.0670828309538398</v>
      </c>
      <c r="R32" s="1">
        <v>1.233357239968373</v>
      </c>
      <c r="S32" s="1">
        <v>0.84928549663930553</v>
      </c>
      <c r="T32" s="1">
        <v>0.93287485895902555</v>
      </c>
      <c r="U32" s="1">
        <v>1.121191085639009</v>
      </c>
      <c r="V32" s="4">
        <f t="shared" si="4"/>
        <v>1.0191487576383487</v>
      </c>
    </row>
    <row r="33" spans="1:22" x14ac:dyDescent="0.2">
      <c r="A33" s="2" t="s">
        <v>26</v>
      </c>
      <c r="B33" s="1">
        <v>1.0244051457314738</v>
      </c>
      <c r="C33" s="1">
        <v>1.0359495822129712</v>
      </c>
      <c r="D33" s="1">
        <v>0.84115169036565185</v>
      </c>
      <c r="E33" s="1">
        <v>1.2067012008764901</v>
      </c>
      <c r="F33" s="1">
        <v>1.3032563251286269</v>
      </c>
      <c r="G33" s="1">
        <v>1.1404046400474066</v>
      </c>
      <c r="H33" s="1">
        <v>1.0738266804218446</v>
      </c>
      <c r="I33" s="1">
        <v>0.89052407704750092</v>
      </c>
      <c r="J33" s="1">
        <v>0.90146870965235149</v>
      </c>
      <c r="K33" s="1">
        <v>0.96286276245057278</v>
      </c>
      <c r="L33" s="1">
        <v>0.85445098280652432</v>
      </c>
      <c r="M33" s="1">
        <v>1.0368625420831803</v>
      </c>
      <c r="N33" s="1">
        <v>0.92506677448112962</v>
      </c>
      <c r="O33" s="1">
        <v>1.1395552059734946</v>
      </c>
      <c r="P33" s="1">
        <v>0.875213326763982</v>
      </c>
      <c r="Q33" s="1">
        <v>0.99210815926159091</v>
      </c>
      <c r="R33" s="1">
        <v>0.8675349673260434</v>
      </c>
      <c r="S33" s="1">
        <v>1.1116868396532524</v>
      </c>
      <c r="T33" s="1">
        <v>1.0603783072064981</v>
      </c>
      <c r="U33" s="1">
        <v>0.93066438174549027</v>
      </c>
      <c r="V33" s="4">
        <f t="shared" si="4"/>
        <v>1.0012650654594846</v>
      </c>
    </row>
    <row r="34" spans="1:22" x14ac:dyDescent="0.2">
      <c r="A34" s="2" t="s">
        <v>27</v>
      </c>
      <c r="B34" s="1">
        <v>1.2703417043917289</v>
      </c>
      <c r="C34" s="1">
        <v>0.85389069638068427</v>
      </c>
      <c r="D34" s="1">
        <v>0.99654996333004575</v>
      </c>
      <c r="E34" s="1">
        <v>1.0537624374604941</v>
      </c>
      <c r="F34" s="1">
        <v>1.022878640362392</v>
      </c>
      <c r="G34" s="1">
        <v>0.86506005059978486</v>
      </c>
      <c r="H34" s="1">
        <v>0.99391068747972577</v>
      </c>
      <c r="I34" s="1">
        <v>0.8918147955832002</v>
      </c>
      <c r="J34" s="1">
        <v>1.1373521722307574</v>
      </c>
      <c r="K34" s="1">
        <v>0.91314672692560017</v>
      </c>
      <c r="L34" s="1">
        <v>1.1436545665068276</v>
      </c>
      <c r="M34" s="1">
        <v>0.83066578123611745</v>
      </c>
      <c r="N34" s="1">
        <v>1.0638167123369984</v>
      </c>
      <c r="O34" s="1">
        <v>0.86585187441312605</v>
      </c>
      <c r="P34" s="1">
        <v>0.94494887127061333</v>
      </c>
      <c r="Q34" s="1">
        <v>1.0209263994568945</v>
      </c>
      <c r="R34" s="1">
        <v>0.91172547793106151</v>
      </c>
      <c r="S34" s="1">
        <v>1.0017627030123224</v>
      </c>
      <c r="T34" s="1">
        <v>0.99511532326883478</v>
      </c>
      <c r="U34" s="1">
        <v>1.0790990178691524</v>
      </c>
      <c r="V34" s="4">
        <f t="shared" si="4"/>
        <v>0.98690313383879946</v>
      </c>
    </row>
    <row r="35" spans="1:22" x14ac:dyDescent="0.2">
      <c r="A35" s="2" t="s">
        <v>28</v>
      </c>
      <c r="B35" s="1">
        <v>0.99986561250548678</v>
      </c>
      <c r="C35" s="1">
        <v>0.95746573340022545</v>
      </c>
      <c r="D35" s="1">
        <v>1.0547707972498739</v>
      </c>
      <c r="E35" s="1">
        <v>1.3568625913752239</v>
      </c>
      <c r="F35" s="1">
        <v>1.1695304232437616</v>
      </c>
      <c r="G35" s="1">
        <v>0.98061587575445486</v>
      </c>
      <c r="H35" s="1">
        <v>1.005460414599634</v>
      </c>
      <c r="I35" s="1">
        <v>1.0228168727508857</v>
      </c>
      <c r="J35" s="1">
        <v>0.8879543945125753</v>
      </c>
      <c r="K35" s="1">
        <v>0.93860541206949255</v>
      </c>
      <c r="L35" s="1">
        <v>1.2722401106842176</v>
      </c>
      <c r="M35" s="1">
        <v>1.2250840443373239</v>
      </c>
      <c r="N35" s="1">
        <v>0.83339936690517413</v>
      </c>
      <c r="O35" s="1">
        <v>0.94188453994850818</v>
      </c>
      <c r="P35" s="1">
        <v>0.9788316076971848</v>
      </c>
      <c r="Q35" s="1">
        <v>0.73878603348539251</v>
      </c>
      <c r="R35" s="1">
        <v>0.98575599893577837</v>
      </c>
      <c r="S35" s="1">
        <v>0.87650656423344486</v>
      </c>
      <c r="T35" s="1">
        <v>0.96969790400923661</v>
      </c>
      <c r="U35" s="1">
        <v>1.0494929029837308</v>
      </c>
      <c r="V35" s="4">
        <f t="shared" si="4"/>
        <v>1.0023351125925879</v>
      </c>
    </row>
    <row r="36" spans="1:22" x14ac:dyDescent="0.2">
      <c r="A36" s="2" t="s">
        <v>29</v>
      </c>
      <c r="B36" s="1">
        <f>GEOMEAN(B28:B35)</f>
        <v>0.95019914469998135</v>
      </c>
      <c r="C36" s="1">
        <f t="shared" ref="C36:U36" si="5">GEOMEAN(C28:C35)</f>
        <v>1.0146182496048051</v>
      </c>
      <c r="D36" s="1">
        <f t="shared" si="5"/>
        <v>0.93066257118134632</v>
      </c>
      <c r="E36" s="1">
        <f t="shared" si="5"/>
        <v>1.0318291999410201</v>
      </c>
      <c r="F36" s="1">
        <f t="shared" si="5"/>
        <v>1.201794517690377</v>
      </c>
      <c r="G36" s="1">
        <f t="shared" si="5"/>
        <v>1.018138434047376</v>
      </c>
      <c r="H36" s="1">
        <f t="shared" si="5"/>
        <v>1.0291721441392945</v>
      </c>
      <c r="I36" s="1">
        <f t="shared" si="5"/>
        <v>0.98236969074694636</v>
      </c>
      <c r="J36" s="1">
        <f t="shared" si="5"/>
        <v>0.95996024459712037</v>
      </c>
      <c r="K36" s="1">
        <f t="shared" si="5"/>
        <v>0.96337252161280551</v>
      </c>
      <c r="L36" s="1">
        <f t="shared" si="5"/>
        <v>1.0922774321573074</v>
      </c>
      <c r="M36" s="1">
        <f t="shared" si="5"/>
        <v>1.0137643811644623</v>
      </c>
      <c r="N36" s="1">
        <f t="shared" si="5"/>
        <v>0.96806273310163937</v>
      </c>
      <c r="O36" s="1">
        <f t="shared" si="5"/>
        <v>0.96898286744596696</v>
      </c>
      <c r="P36" s="1">
        <f t="shared" si="5"/>
        <v>0.98566066059481627</v>
      </c>
      <c r="Q36" s="1">
        <f t="shared" si="5"/>
        <v>0.96395761115888257</v>
      </c>
      <c r="R36" s="1">
        <f t="shared" si="5"/>
        <v>1.035497986840946</v>
      </c>
      <c r="S36" s="1">
        <f t="shared" si="5"/>
        <v>0.93973110105862567</v>
      </c>
      <c r="T36" s="1">
        <f t="shared" si="5"/>
        <v>1.0335474965247256</v>
      </c>
      <c r="U36" s="1">
        <f t="shared" si="5"/>
        <v>1.0707697952352573</v>
      </c>
      <c r="V36" s="4">
        <f t="shared" si="4"/>
        <v>1.0059374177316802</v>
      </c>
    </row>
  </sheetData>
  <mergeCells count="4">
    <mergeCell ref="A1:V1"/>
    <mergeCell ref="A2:V2"/>
    <mergeCell ref="A14:V14"/>
    <mergeCell ref="A26:V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8B7B-C636-8B4F-9BC3-20A43EF3E01B}">
  <dimension ref="A1:U8"/>
  <sheetViews>
    <sheetView workbookViewId="0"/>
  </sheetViews>
  <sheetFormatPr baseColWidth="10" defaultRowHeight="15" x14ac:dyDescent="0.2"/>
  <cols>
    <col min="1" max="1" width="27.5" bestFit="1" customWidth="1"/>
    <col min="2" max="21" width="9.6640625" bestFit="1" customWidth="1"/>
  </cols>
  <sheetData>
    <row r="1" spans="1:21" x14ac:dyDescent="0.2">
      <c r="A1" s="2" t="s">
        <v>30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">
      <c r="A2" s="2" t="s">
        <v>34</v>
      </c>
      <c r="B2" s="1">
        <f>'LHM-TFP'!B10</f>
        <v>0.24377499999999996</v>
      </c>
      <c r="C2" s="1">
        <f>'LHM-TFP'!C10</f>
        <v>4.1500000000000009E-2</v>
      </c>
      <c r="D2" s="1">
        <f>'LHM-TFP'!D10</f>
        <v>0.35821249999999999</v>
      </c>
      <c r="E2" s="1">
        <f>'LHM-TFP'!E10</f>
        <v>0.33646249999999994</v>
      </c>
      <c r="F2" s="1">
        <f>'LHM-TFP'!F10</f>
        <v>0.23222499999999999</v>
      </c>
      <c r="G2" s="1">
        <f>'LHM-TFP'!G10</f>
        <v>0.31203750000000002</v>
      </c>
      <c r="H2" s="1">
        <f>'LHM-TFP'!H10</f>
        <v>0.46638749999999995</v>
      </c>
      <c r="I2" s="1">
        <f>'LHM-TFP'!I10</f>
        <v>0.40376250000000002</v>
      </c>
      <c r="J2" s="1">
        <f>'LHM-TFP'!J10</f>
        <v>0.25517500000000004</v>
      </c>
      <c r="K2" s="1">
        <f>'LHM-TFP'!K10</f>
        <v>0.33322499999999999</v>
      </c>
      <c r="L2" s="1">
        <f>'LHM-TFP'!L10</f>
        <v>0.3167625</v>
      </c>
      <c r="M2" s="1">
        <f>'LHM-TFP'!M10</f>
        <v>0.38618749999999996</v>
      </c>
      <c r="N2" s="1">
        <f>'LHM-TFP'!N10</f>
        <v>0.30702500000000005</v>
      </c>
      <c r="O2" s="1">
        <f>'LHM-TFP'!O10</f>
        <v>0.48973749999999999</v>
      </c>
      <c r="P2" s="1">
        <f>'LHM-TFP'!P10</f>
        <v>0.16703749999999998</v>
      </c>
      <c r="Q2" s="1">
        <f>'LHM-TFP'!Q10</f>
        <v>0.13388749999999999</v>
      </c>
      <c r="R2" s="1">
        <f>'LHM-TFP'!R10</f>
        <v>5.6462499999999999E-2</v>
      </c>
      <c r="S2" s="1">
        <f>'LHM-TFP'!S10</f>
        <v>0.23103750000000001</v>
      </c>
      <c r="T2" s="1">
        <f>'LHM-TFP'!T10</f>
        <v>0.20231250000000001</v>
      </c>
      <c r="U2" s="1">
        <f>'LHM-TFP'!U10</f>
        <v>-0.24936250000000001</v>
      </c>
    </row>
    <row r="3" spans="1:21" x14ac:dyDescent="0.2">
      <c r="A3" s="2" t="s">
        <v>35</v>
      </c>
      <c r="B3" s="1">
        <f>'LHM-TEC'!B10</f>
        <v>1.4137500000000001E-2</v>
      </c>
      <c r="C3" s="1">
        <f>'LHM-TEC'!C10</f>
        <v>1.3662500000000001E-2</v>
      </c>
      <c r="D3" s="1">
        <f>'LHM-TEC'!D10</f>
        <v>0</v>
      </c>
      <c r="E3" s="1">
        <f>'LHM-TEC'!E10</f>
        <v>-6.7625000000000003E-3</v>
      </c>
      <c r="F3" s="1">
        <f>'LHM-TEC'!F10</f>
        <v>6.7625000000000003E-3</v>
      </c>
      <c r="G3" s="1">
        <f>'LHM-TEC'!G10</f>
        <v>0</v>
      </c>
      <c r="H3" s="1">
        <f>'LHM-TEC'!H10</f>
        <v>0</v>
      </c>
      <c r="I3" s="1">
        <f>'LHM-TEC'!I10</f>
        <v>0</v>
      </c>
      <c r="J3" s="1">
        <f>'LHM-TEC'!J10</f>
        <v>0</v>
      </c>
      <c r="K3" s="1">
        <f>'LHM-TEC'!K10</f>
        <v>0</v>
      </c>
      <c r="L3" s="1">
        <f>'LHM-TEC'!L10</f>
        <v>-2.1249999999999999E-4</v>
      </c>
      <c r="M3" s="1">
        <f>'LHM-TEC'!M10</f>
        <v>-4.8500000000000001E-3</v>
      </c>
      <c r="N3" s="1">
        <f>'LHM-TEC'!N10</f>
        <v>1.825E-3</v>
      </c>
      <c r="O3" s="1">
        <f>'LHM-TEC'!O10</f>
        <v>2.4624999999999998E-3</v>
      </c>
      <c r="P3" s="1">
        <f>'LHM-TEC'!P10</f>
        <v>-4.0499999999999998E-3</v>
      </c>
      <c r="Q3" s="1">
        <f>'LHM-TEC'!Q10</f>
        <v>-2.205E-2</v>
      </c>
      <c r="R3" s="1">
        <f>'LHM-TEC'!R10</f>
        <v>8.9374999999999993E-3</v>
      </c>
      <c r="S3" s="1">
        <f>'LHM-TEC'!S10</f>
        <v>9.7499999999999996E-4</v>
      </c>
      <c r="T3" s="1">
        <f>'LHM-TEC'!T10</f>
        <v>2.5000000000000001E-5</v>
      </c>
      <c r="U3" s="1">
        <f>'LHM-TEC'!U10</f>
        <v>-1.3500000000000002E-2</v>
      </c>
    </row>
    <row r="4" spans="1:21" x14ac:dyDescent="0.2">
      <c r="A4" s="2" t="s">
        <v>38</v>
      </c>
      <c r="B4" s="1">
        <f>'LHM-TP'!B10</f>
        <v>-4.2049999999999997E-2</v>
      </c>
      <c r="C4" s="1">
        <f>'LHM-TP'!C10</f>
        <v>1.0350000000000002E-2</v>
      </c>
      <c r="D4" s="1">
        <f>'LHM-TP'!D10</f>
        <v>-5.6424999999999989E-2</v>
      </c>
      <c r="E4" s="1">
        <f>'LHM-TP'!E10</f>
        <v>2.4274999999999998E-2</v>
      </c>
      <c r="F4" s="1">
        <f>'LHM-TP'!F10</f>
        <v>0.14021250000000002</v>
      </c>
      <c r="G4" s="1">
        <f>'LHM-TP'!G10</f>
        <v>1.5250000000000003E-2</v>
      </c>
      <c r="H4" s="1">
        <f>'LHM-TP'!H10</f>
        <v>2.4550000000000002E-2</v>
      </c>
      <c r="I4" s="1">
        <f>'LHM-TP'!I10</f>
        <v>-1.6787499999999997E-2</v>
      </c>
      <c r="J4" s="1">
        <f>'LHM-TP'!J10</f>
        <v>-3.7874999999999992E-2</v>
      </c>
      <c r="K4" s="1">
        <f>'LHM-TP'!K10</f>
        <v>-3.1900000000000005E-2</v>
      </c>
      <c r="L4" s="1">
        <f>'LHM-TP'!L10</f>
        <v>6.9500000000000006E-2</v>
      </c>
      <c r="M4" s="1">
        <f>'LHM-TP'!M10</f>
        <v>6.4250000000000036E-3</v>
      </c>
      <c r="N4" s="1">
        <f>'LHM-TP'!N10</f>
        <v>-2.7325000000000002E-2</v>
      </c>
      <c r="O4" s="1">
        <f>'LHM-TP'!O10</f>
        <v>-2.0562499999999997E-2</v>
      </c>
      <c r="P4" s="1">
        <f>'LHM-TP'!P10</f>
        <v>-1.6774999999999998E-2</v>
      </c>
      <c r="Q4" s="1">
        <f>'LHM-TP'!Q10</f>
        <v>-2.1087500000000002E-2</v>
      </c>
      <c r="R4" s="1">
        <f>'LHM-TP'!R10</f>
        <v>1.5762499999999992E-2</v>
      </c>
      <c r="S4" s="1">
        <f>'LHM-TP'!S10</f>
        <v>-5.0062499999999996E-2</v>
      </c>
      <c r="T4" s="1" t="e">
        <f>'LHM-TP'!#REF!</f>
        <v>#REF!</v>
      </c>
      <c r="U4" s="1" t="e">
        <f>'LHM-TP'!#REF!</f>
        <v>#REF!</v>
      </c>
    </row>
    <row r="5" spans="1:21" x14ac:dyDescent="0.2">
      <c r="A5" s="2" t="s">
        <v>40</v>
      </c>
      <c r="B5" s="1">
        <f>'LHM-SEC'!B10</f>
        <v>0.27165</v>
      </c>
      <c r="C5" s="1">
        <f>'LHM-SEC'!C10</f>
        <v>1.7474999999999997E-2</v>
      </c>
      <c r="D5" s="1">
        <f>'LHM-SEC'!D10</f>
        <v>0.41463750000000005</v>
      </c>
      <c r="E5" s="1">
        <f>'LHM-SEC'!E10</f>
        <v>0.31896250000000004</v>
      </c>
      <c r="F5" s="1">
        <f>'LHM-SEC'!F10</f>
        <v>8.5275000000000004E-2</v>
      </c>
      <c r="G5" s="1">
        <f>'LHM-SEC'!G10</f>
        <v>0.29677500000000001</v>
      </c>
      <c r="H5" s="1">
        <f>'LHM-SEC'!H10</f>
        <v>0.44181250000000005</v>
      </c>
      <c r="I5" s="1">
        <f>'LHM-SEC'!I10</f>
        <v>0.42053749999999995</v>
      </c>
      <c r="J5" s="1">
        <f>'LHM-SEC'!J10</f>
        <v>0.29304999999999992</v>
      </c>
      <c r="K5" s="1">
        <f>'LHM-SEC'!K10</f>
        <v>0.3651375</v>
      </c>
      <c r="L5" s="1">
        <f>'LHM-SEC'!L10</f>
        <v>0.24748749999999997</v>
      </c>
      <c r="M5" s="1">
        <f>'LHM-SEC'!M10</f>
        <v>0.38462499999999994</v>
      </c>
      <c r="N5" s="1">
        <f>'LHM-SEC'!N10</f>
        <v>0.33254999999999996</v>
      </c>
      <c r="O5" s="1">
        <f>'LHM-SEC'!O10</f>
        <v>0.50782499999999997</v>
      </c>
      <c r="P5" s="1">
        <f>'LHM-SEC'!P10</f>
        <v>0.18788749999999999</v>
      </c>
      <c r="Q5" s="1">
        <f>'LHM-SEC'!Q10</f>
        <v>0.17702500000000002</v>
      </c>
      <c r="R5" s="1">
        <f>'LHM-SEC'!R10</f>
        <v>3.1799999999999995E-2</v>
      </c>
      <c r="S5" s="1">
        <f>'LHM-SEC'!S10</f>
        <v>0.28010000000000002</v>
      </c>
      <c r="T5" s="1">
        <f>'LHM-SEC'!T10</f>
        <v>0.17734999999999998</v>
      </c>
      <c r="U5" s="1">
        <f>'LHM-SEC'!U10</f>
        <v>-0.28855000000000003</v>
      </c>
    </row>
    <row r="6" spans="1:21" x14ac:dyDescent="0.2">
      <c r="A6" s="2" t="s">
        <v>37</v>
      </c>
      <c r="B6" s="1">
        <f>'MI-TFP'!B10</f>
        <v>-3.7187628165344266E-2</v>
      </c>
      <c r="C6" s="1">
        <f>'MI-TFP'!C10</f>
        <v>2.8033718256216034E-2</v>
      </c>
      <c r="D6" s="1">
        <f>'MI-TFP'!D10</f>
        <v>-6.9337428818987856E-2</v>
      </c>
      <c r="E6" s="1">
        <f>'MI-TFP'!E10</f>
        <v>2.5059370428990091E-2</v>
      </c>
      <c r="F6" s="1">
        <f>'MI-TFP'!F10</f>
        <v>0.2097315642931854</v>
      </c>
      <c r="G6" s="1">
        <f>'MI-TFP'!G10</f>
        <v>1.8138434046838015E-2</v>
      </c>
      <c r="H6" s="1">
        <f>'MI-TFP'!H10</f>
        <v>2.9172144139717693E-2</v>
      </c>
      <c r="I6" s="1">
        <f>'MI-TFP'!I10</f>
        <v>-1.763030925327147E-2</v>
      </c>
      <c r="J6" s="1">
        <f>'MI-TFP'!J10</f>
        <v>-4.0039755402709098E-2</v>
      </c>
      <c r="K6" s="1">
        <f>'MI-TFP'!K10</f>
        <v>-3.6627478387209034E-2</v>
      </c>
      <c r="L6" s="1">
        <f>'MI-TFP'!L10</f>
        <v>9.2043183112195504E-2</v>
      </c>
      <c r="M6" s="1">
        <f>'MI-TFP'!M10</f>
        <v>8.9623918341634745E-3</v>
      </c>
      <c r="N6" s="1">
        <f>'MI-TFP'!N10</f>
        <v>-3.0245865606755906E-2</v>
      </c>
      <c r="O6" s="1">
        <f>'MI-TFP'!O10</f>
        <v>-2.8642551654930348E-2</v>
      </c>
      <c r="P6" s="1">
        <f>'MI-TFP'!P10</f>
        <v>-1.8239815277668048E-2</v>
      </c>
      <c r="Q6" s="1">
        <f>'MI-TFP'!Q10</f>
        <v>-5.475768978964457E-2</v>
      </c>
      <c r="R6" s="1">
        <f>'MI-TFP'!R10</f>
        <v>4.3212398816426578E-2</v>
      </c>
      <c r="S6" s="1">
        <f>'MI-TFP'!S10</f>
        <v>-5.9314195484702403E-2</v>
      </c>
      <c r="T6" s="1">
        <f>'MI-TFP'!T10</f>
        <v>3.3572169051003575E-2</v>
      </c>
      <c r="U6" s="1">
        <f>'MI-TFP'!U10</f>
        <v>5.7959486891189682E-2</v>
      </c>
    </row>
    <row r="7" spans="1:21" x14ac:dyDescent="0.2">
      <c r="A7" s="2" t="s">
        <v>36</v>
      </c>
      <c r="B7" s="1">
        <f>'MI-TEC'!B10</f>
        <v>1.3274298556285258E-2</v>
      </c>
      <c r="C7" s="1">
        <f>'MI-TEC'!C10</f>
        <v>1.3222183473081017E-2</v>
      </c>
      <c r="D7" s="1">
        <f>'MI-TEC'!D10</f>
        <v>-3.5915714846623814E-13</v>
      </c>
      <c r="E7" s="1">
        <f>'MI-TEC'!E10</f>
        <v>-6.560998188863798E-3</v>
      </c>
      <c r="F7" s="1">
        <f>'MI-TEC'!F10</f>
        <v>6.6043291810498062E-3</v>
      </c>
      <c r="G7" s="1">
        <f>'MI-TEC'!G10</f>
        <v>-5.2846615972157451E-13</v>
      </c>
      <c r="H7" s="1">
        <f>'MI-TEC'!H10</f>
        <v>4.1122660832115798E-13</v>
      </c>
      <c r="I7" s="1">
        <f>'MI-TEC'!I10</f>
        <v>-2.2160051571518125E-13</v>
      </c>
      <c r="J7" s="1">
        <f>'MI-TEC'!J10</f>
        <v>1.7763568394002505E-13</v>
      </c>
      <c r="K7" s="1">
        <f>'MI-TEC'!K10</f>
        <v>-1.5099033134902129E-14</v>
      </c>
      <c r="L7" s="1">
        <f>'MI-TEC'!L10</f>
        <v>-2.1445929231478367E-4</v>
      </c>
      <c r="M7" s="1">
        <f>'MI-TEC'!M10</f>
        <v>-4.7367903425280522E-3</v>
      </c>
      <c r="N7" s="1">
        <f>'MI-TEC'!N10</f>
        <v>1.7472021530933191E-3</v>
      </c>
      <c r="O7" s="1">
        <f>'MI-TEC'!O10</f>
        <v>2.4505912115471151E-3</v>
      </c>
      <c r="P7" s="1">
        <f>'MI-TEC'!P10</f>
        <v>-3.9572197901562856E-3</v>
      </c>
      <c r="Q7" s="1">
        <f>'MI-TEC'!Q10</f>
        <v>-1.9415066318141716E-2</v>
      </c>
      <c r="R7" s="1">
        <f>'MI-TEC'!R10</f>
        <v>7.4499536199152949E-3</v>
      </c>
      <c r="S7" s="1">
        <f>'MI-TEC'!S10</f>
        <v>1.015932595607838E-3</v>
      </c>
      <c r="T7" s="1">
        <f>'MI-TEC'!T10</f>
        <v>2.3871690813415114E-5</v>
      </c>
      <c r="U7" s="1">
        <f>'MI-TEC'!U10</f>
        <v>-1.196364372722436E-2</v>
      </c>
    </row>
    <row r="8" spans="1:21" x14ac:dyDescent="0.2">
      <c r="A8" s="2" t="s">
        <v>39</v>
      </c>
      <c r="B8" s="1">
        <f>'MI-TP'!B10</f>
        <v>-4.9800855300018654E-2</v>
      </c>
      <c r="C8" s="1">
        <f>'MI-TP'!C10</f>
        <v>1.4618249604805067E-2</v>
      </c>
      <c r="D8" s="1">
        <f>'MI-TP'!D10</f>
        <v>-6.9337428818653679E-2</v>
      </c>
      <c r="E8" s="1">
        <f>'MI-TP'!E10</f>
        <v>3.182919994102007E-2</v>
      </c>
      <c r="F8" s="1">
        <f>'MI-TP'!F10</f>
        <v>0.20179451769037704</v>
      </c>
      <c r="G8" s="1">
        <f>'MI-TP'!G10</f>
        <v>1.8138434047376029E-2</v>
      </c>
      <c r="H8" s="1">
        <f>'MI-TP'!H10</f>
        <v>2.9172144139294476E-2</v>
      </c>
      <c r="I8" s="1">
        <f>'MI-TP'!I10</f>
        <v>-1.7630309253053644E-2</v>
      </c>
      <c r="J8" s="1">
        <f>'MI-TP'!J10</f>
        <v>-4.0039755402879629E-2</v>
      </c>
      <c r="K8" s="1">
        <f>'MI-TP'!K10</f>
        <v>-3.662747838719449E-2</v>
      </c>
      <c r="L8" s="1">
        <f>'MI-TP'!L10</f>
        <v>9.2277432157307437E-2</v>
      </c>
      <c r="M8" s="1">
        <f>'MI-TP'!M10</f>
        <v>1.3764381164462325E-2</v>
      </c>
      <c r="N8" s="1">
        <f>'MI-TP'!N10</f>
        <v>-3.1937266898360628E-2</v>
      </c>
      <c r="O8" s="1">
        <f>'MI-TP'!O10</f>
        <v>-3.1017132554033044E-2</v>
      </c>
      <c r="P8" s="1">
        <f>'MI-TP'!P10</f>
        <v>-1.4339339405183726E-2</v>
      </c>
      <c r="Q8" s="1">
        <f>'MI-TP'!Q10</f>
        <v>-3.6042388841117434E-2</v>
      </c>
      <c r="R8" s="1">
        <f>'MI-TP'!R10</f>
        <v>3.5497986840945961E-2</v>
      </c>
      <c r="S8" s="1">
        <f>'MI-TP'!S10</f>
        <v>-6.0268898941374327E-2</v>
      </c>
      <c r="T8" s="1">
        <f>'MI-TP'!T10</f>
        <v>3.3547496524725551E-2</v>
      </c>
      <c r="U8" s="1">
        <f>'MI-TP'!U10</f>
        <v>7.0769795235257282E-2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CC06-1298-1D4A-A8BF-B85D060F934B}">
  <dimension ref="A1:G9"/>
  <sheetViews>
    <sheetView workbookViewId="0"/>
  </sheetViews>
  <sheetFormatPr baseColWidth="10" defaultColWidth="10.83203125" defaultRowHeight="15" x14ac:dyDescent="0.2"/>
  <cols>
    <col min="1" max="1" width="25.5" bestFit="1" customWidth="1"/>
    <col min="2" max="2" width="22.5" bestFit="1" customWidth="1"/>
    <col min="3" max="3" width="17.83203125" bestFit="1" customWidth="1"/>
    <col min="4" max="4" width="19" bestFit="1" customWidth="1"/>
    <col min="5" max="6" width="12.1640625" bestFit="1" customWidth="1"/>
    <col min="7" max="7" width="11.6640625" bestFit="1" customWidth="1"/>
  </cols>
  <sheetData>
    <row r="1" spans="1:7" x14ac:dyDescent="0.2">
      <c r="A1" s="2" t="s">
        <v>31</v>
      </c>
      <c r="B1" s="2" t="s">
        <v>41</v>
      </c>
      <c r="C1" s="2" t="s">
        <v>42</v>
      </c>
      <c r="D1" s="2" t="s">
        <v>43</v>
      </c>
      <c r="E1" s="2"/>
      <c r="F1" s="2"/>
      <c r="G1" s="2"/>
    </row>
    <row r="2" spans="1:7" x14ac:dyDescent="0.2">
      <c r="A2" s="2" t="s">
        <v>21</v>
      </c>
      <c r="B2" s="1">
        <f>'LHM-TEC'!V2</f>
        <v>0</v>
      </c>
      <c r="C2" s="1">
        <f>'LHM-TP'!T2</f>
        <v>-1.8388888888888884E-3</v>
      </c>
      <c r="D2" s="1">
        <f>'LHM-SEC'!V2</f>
        <v>0.24258000000000002</v>
      </c>
      <c r="E2" s="1"/>
      <c r="F2" s="1"/>
      <c r="G2" s="1"/>
    </row>
    <row r="3" spans="1:7" x14ac:dyDescent="0.2">
      <c r="A3" s="2" t="s">
        <v>22</v>
      </c>
      <c r="B3" s="1">
        <f>'LHM-TEC'!V3</f>
        <v>0</v>
      </c>
      <c r="C3" s="1">
        <f>'LHM-TP'!T3</f>
        <v>-2.4622222222222222E-2</v>
      </c>
      <c r="D3" s="1">
        <f>'LHM-SEC'!V3</f>
        <v>0.28012999999999993</v>
      </c>
      <c r="E3" s="1"/>
      <c r="F3" s="1"/>
      <c r="G3" s="1"/>
    </row>
    <row r="4" spans="1:7" x14ac:dyDescent="0.2">
      <c r="A4" s="2" t="s">
        <v>23</v>
      </c>
      <c r="B4" s="1">
        <f>'LHM-TEC'!V4</f>
        <v>0</v>
      </c>
      <c r="C4" s="1">
        <f>'LHM-TP'!T4</f>
        <v>1.9716666666666664E-2</v>
      </c>
      <c r="D4" s="1">
        <f>'LHM-SEC'!V4</f>
        <v>0.26604</v>
      </c>
      <c r="E4" s="1"/>
      <c r="F4" s="1"/>
      <c r="G4" s="1"/>
    </row>
    <row r="5" spans="1:7" x14ac:dyDescent="0.2">
      <c r="A5" s="2" t="s">
        <v>24</v>
      </c>
      <c r="B5" s="1">
        <f>'LHM-TEC'!V5</f>
        <v>0</v>
      </c>
      <c r="C5" s="1">
        <f>'LHM-TP'!T5</f>
        <v>1.1211111111111109E-2</v>
      </c>
      <c r="D5" s="1">
        <f>'LHM-SEC'!V5</f>
        <v>0.25064500000000001</v>
      </c>
      <c r="E5" s="1"/>
      <c r="F5" s="1"/>
      <c r="G5" s="1"/>
    </row>
    <row r="6" spans="1:7" x14ac:dyDescent="0.2">
      <c r="A6" s="2" t="s">
        <v>25</v>
      </c>
      <c r="B6" s="1">
        <f>'LHM-TEC'!V6</f>
        <v>6.5600000000000007E-3</v>
      </c>
      <c r="C6" s="1">
        <f>'LHM-TP'!T6</f>
        <v>8.4777777777777768E-3</v>
      </c>
      <c r="D6" s="1">
        <f>'LHM-SEC'!V6</f>
        <v>0.18070000000000003</v>
      </c>
      <c r="E6" s="1"/>
      <c r="F6" s="1"/>
      <c r="G6" s="1"/>
    </row>
    <row r="7" spans="1:7" x14ac:dyDescent="0.2">
      <c r="A7" s="2" t="s">
        <v>26</v>
      </c>
      <c r="B7" s="1">
        <f>'LHM-TEC'!V7</f>
        <v>2.97E-3</v>
      </c>
      <c r="C7" s="1">
        <f>'LHM-TP'!T7</f>
        <v>-4.5555555555554933E-4</v>
      </c>
      <c r="D7" s="1">
        <f>'LHM-SEC'!V7</f>
        <v>0.25269500000000006</v>
      </c>
      <c r="E7" s="1"/>
      <c r="F7" s="1"/>
      <c r="G7" s="1"/>
    </row>
    <row r="8" spans="1:7" x14ac:dyDescent="0.2">
      <c r="A8" s="2" t="s">
        <v>27</v>
      </c>
      <c r="B8" s="1">
        <f>'LHM-TEC'!V8</f>
        <v>-1.0585000000000001E-2</v>
      </c>
      <c r="C8" s="1">
        <f>'LHM-TP'!T8</f>
        <v>-1.9988888888888889E-2</v>
      </c>
      <c r="D8" s="1">
        <f>'LHM-SEC'!V8</f>
        <v>0.23301500000000003</v>
      </c>
      <c r="E8" s="1"/>
      <c r="F8" s="1"/>
      <c r="G8" s="1"/>
    </row>
    <row r="9" spans="1:7" x14ac:dyDescent="0.2">
      <c r="A9" s="2" t="s">
        <v>28</v>
      </c>
      <c r="B9" s="1">
        <f>'LHM-TEC'!V9</f>
        <v>0</v>
      </c>
      <c r="C9" s="1">
        <f>'LHM-TP'!T9</f>
        <v>1.0444444444444459E-3</v>
      </c>
      <c r="D9" s="1">
        <f>'LHM-SEC'!V9</f>
        <v>0.27955999999999998</v>
      </c>
      <c r="E9" s="1"/>
      <c r="F9" s="1"/>
      <c r="G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698E-8AE3-CC47-BA3E-AB80135D7360}">
  <dimension ref="A1:E10"/>
  <sheetViews>
    <sheetView workbookViewId="0"/>
  </sheetViews>
  <sheetFormatPr baseColWidth="10" defaultColWidth="10.83203125" defaultRowHeight="15" x14ac:dyDescent="0.2"/>
  <cols>
    <col min="1" max="1" width="25.5" bestFit="1" customWidth="1"/>
    <col min="2" max="2" width="47" bestFit="1" customWidth="1"/>
    <col min="3" max="3" width="17.83203125" bestFit="1" customWidth="1"/>
    <col min="4" max="4" width="14.83203125" bestFit="1" customWidth="1"/>
    <col min="5" max="5" width="13.33203125" bestFit="1" customWidth="1"/>
  </cols>
  <sheetData>
    <row r="1" spans="1:5" x14ac:dyDescent="0.2">
      <c r="A1" s="2" t="s">
        <v>52</v>
      </c>
      <c r="B1" s="2" t="s">
        <v>44</v>
      </c>
      <c r="C1" s="2" t="s">
        <v>45</v>
      </c>
      <c r="D1" s="2"/>
      <c r="E1" s="2"/>
    </row>
    <row r="2" spans="1:5" x14ac:dyDescent="0.2">
      <c r="A2" s="2" t="s">
        <v>21</v>
      </c>
      <c r="B2" s="1">
        <f>'LHM-TFP'!V2</f>
        <v>0.24416000000000002</v>
      </c>
      <c r="C2" s="1">
        <f>'MI-TFP'!V2</f>
        <v>1.7970631132810944E-3</v>
      </c>
      <c r="D2" s="1"/>
      <c r="E2" s="1"/>
    </row>
    <row r="3" spans="1:5" x14ac:dyDescent="0.2">
      <c r="A3" s="2" t="s">
        <v>22</v>
      </c>
      <c r="B3" s="1">
        <f>'LHM-TFP'!V3</f>
        <v>0.27148999999999995</v>
      </c>
      <c r="C3" s="1">
        <f>'MI-TFP'!V3</f>
        <v>-7.8138409300039235E-3</v>
      </c>
      <c r="D3" s="1"/>
      <c r="E3" s="1"/>
    </row>
    <row r="4" spans="1:5" x14ac:dyDescent="0.2">
      <c r="A4" s="2" t="s">
        <v>23</v>
      </c>
      <c r="B4" s="1">
        <f>'LHM-TFP'!V4</f>
        <v>0.28992499999999999</v>
      </c>
      <c r="C4" s="1">
        <f>'MI-TFP'!V4</f>
        <v>2.7829449893121083E-2</v>
      </c>
      <c r="D4" s="1"/>
      <c r="E4" s="1"/>
    </row>
    <row r="5" spans="1:5" x14ac:dyDescent="0.2">
      <c r="A5" s="2" t="s">
        <v>24</v>
      </c>
      <c r="B5" s="1">
        <f>'LHM-TFP'!V5</f>
        <v>0.26234499999999994</v>
      </c>
      <c r="C5" s="1">
        <f>'MI-TFP'!V5</f>
        <v>1.6715891251460668E-2</v>
      </c>
      <c r="D5" s="1"/>
      <c r="E5" s="1"/>
    </row>
    <row r="6" spans="1:5" x14ac:dyDescent="0.2">
      <c r="A6" s="2" t="s">
        <v>25</v>
      </c>
      <c r="B6" s="1">
        <f>'LHM-TFP'!V6</f>
        <v>0.19668999999999998</v>
      </c>
      <c r="C6" s="1">
        <f>'MI-TFP'!V6</f>
        <v>2.5450939241865367E-2</v>
      </c>
      <c r="D6" s="1"/>
      <c r="E6" s="1"/>
    </row>
    <row r="7" spans="1:5" x14ac:dyDescent="0.2">
      <c r="A7" s="2" t="s">
        <v>26</v>
      </c>
      <c r="B7" s="1">
        <f>'LHM-TFP'!V7</f>
        <v>0.254745</v>
      </c>
      <c r="C7" s="1">
        <f>'MI-TFP'!V7</f>
        <v>4.0717985419946867E-3</v>
      </c>
      <c r="D7" s="1"/>
      <c r="E7" s="1"/>
    </row>
    <row r="8" spans="1:5" x14ac:dyDescent="0.2">
      <c r="A8" s="2" t="s">
        <v>27</v>
      </c>
      <c r="B8" s="1">
        <f>'LHM-TFP'!V8</f>
        <v>0.20858500000000002</v>
      </c>
      <c r="C8" s="1">
        <f>'MI-TFP'!V8</f>
        <v>-2.2526579752878861E-2</v>
      </c>
      <c r="D8" s="1"/>
      <c r="E8" s="1"/>
    </row>
    <row r="9" spans="1:5" x14ac:dyDescent="0.2">
      <c r="A9" s="2" t="s">
        <v>28</v>
      </c>
      <c r="B9" s="1">
        <f>'LHM-TFP'!V9</f>
        <v>0.28159999999999996</v>
      </c>
      <c r="C9" s="1">
        <f>'MI-TFP'!V9</f>
        <v>2.335112592564359E-3</v>
      </c>
      <c r="D9" s="1"/>
      <c r="E9" s="1"/>
    </row>
    <row r="10" spans="1:5" x14ac:dyDescent="0.2">
      <c r="B1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170D-FA5D-9149-91EE-A94E9D1D7327}">
  <dimension ref="A1:AO3"/>
  <sheetViews>
    <sheetView workbookViewId="0"/>
  </sheetViews>
  <sheetFormatPr baseColWidth="10" defaultColWidth="10.83203125" defaultRowHeight="15" x14ac:dyDescent="0.2"/>
  <cols>
    <col min="1" max="1" width="23.33203125" bestFit="1" customWidth="1"/>
    <col min="2" max="21" width="9.6640625" bestFit="1" customWidth="1"/>
  </cols>
  <sheetData>
    <row r="1" spans="1:41" x14ac:dyDescent="0.2">
      <c r="A1" s="2" t="s">
        <v>30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W1" s="2" t="s">
        <v>53</v>
      </c>
      <c r="X1" s="6" t="e">
        <f>CORREL(B2:U2,B3:U3)</f>
        <v>#REF!</v>
      </c>
    </row>
    <row r="2" spans="1:41" x14ac:dyDescent="0.2">
      <c r="A2" s="2" t="s">
        <v>38</v>
      </c>
      <c r="B2" s="1">
        <f>'LHM-TP'!B10</f>
        <v>-4.2049999999999997E-2</v>
      </c>
      <c r="C2" s="1">
        <f>'LHM-TP'!C10</f>
        <v>1.0350000000000002E-2</v>
      </c>
      <c r="D2" s="1">
        <f>'LHM-TP'!D10</f>
        <v>-5.6424999999999989E-2</v>
      </c>
      <c r="E2" s="1">
        <f>'LHM-TP'!E10</f>
        <v>2.4274999999999998E-2</v>
      </c>
      <c r="F2" s="1">
        <f>'LHM-TP'!F10</f>
        <v>0.14021250000000002</v>
      </c>
      <c r="G2" s="1">
        <f>'LHM-TP'!G10</f>
        <v>1.5250000000000003E-2</v>
      </c>
      <c r="H2" s="1">
        <f>'LHM-TP'!H10</f>
        <v>2.4550000000000002E-2</v>
      </c>
      <c r="I2" s="1">
        <f>'LHM-TP'!I10</f>
        <v>-1.6787499999999997E-2</v>
      </c>
      <c r="J2" s="1">
        <f>'LHM-TP'!J10</f>
        <v>-3.7874999999999992E-2</v>
      </c>
      <c r="K2" s="1">
        <f>'LHM-TP'!K10</f>
        <v>-3.1900000000000005E-2</v>
      </c>
      <c r="L2" s="1">
        <f>'LHM-TP'!L10</f>
        <v>6.9500000000000006E-2</v>
      </c>
      <c r="M2" s="1">
        <f>'LHM-TP'!M10</f>
        <v>6.4250000000000036E-3</v>
      </c>
      <c r="N2" s="1">
        <f>'LHM-TP'!N10</f>
        <v>-2.7325000000000002E-2</v>
      </c>
      <c r="O2" s="1">
        <f>'LHM-TP'!O10</f>
        <v>-2.0562499999999997E-2</v>
      </c>
      <c r="P2" s="1">
        <f>'LHM-TP'!P10</f>
        <v>-1.6774999999999998E-2</v>
      </c>
      <c r="Q2" s="1">
        <f>'LHM-TP'!Q10</f>
        <v>-2.1087500000000002E-2</v>
      </c>
      <c r="R2" s="1">
        <f>'LHM-TP'!R10</f>
        <v>1.5762499999999992E-2</v>
      </c>
      <c r="S2" s="1">
        <f>'LHM-TP'!S10</f>
        <v>-5.0062499999999996E-2</v>
      </c>
      <c r="T2" s="1" t="e">
        <f>'LHM-TP'!#REF!</f>
        <v>#REF!</v>
      </c>
      <c r="U2" s="1" t="e">
        <f>'LHM-TP'!#REF!</f>
        <v>#REF!</v>
      </c>
    </row>
    <row r="3" spans="1:41" x14ac:dyDescent="0.2">
      <c r="A3" s="2" t="s">
        <v>37</v>
      </c>
      <c r="B3" s="1">
        <f>'MI-TFP'!B10</f>
        <v>-3.7187628165344266E-2</v>
      </c>
      <c r="C3" s="1">
        <f>'MI-TFP'!C10</f>
        <v>2.8033718256216034E-2</v>
      </c>
      <c r="D3" s="1">
        <f>'MI-TFP'!D10</f>
        <v>-6.9337428818987856E-2</v>
      </c>
      <c r="E3" s="1">
        <f>'MI-TFP'!E10</f>
        <v>2.5059370428990091E-2</v>
      </c>
      <c r="F3" s="1">
        <f>'MI-TFP'!F10</f>
        <v>0.2097315642931854</v>
      </c>
      <c r="G3" s="1">
        <f>'MI-TFP'!G10</f>
        <v>1.8138434046838015E-2</v>
      </c>
      <c r="H3" s="1">
        <f>'MI-TFP'!H10</f>
        <v>2.9172144139717693E-2</v>
      </c>
      <c r="I3" s="1">
        <f>'MI-TFP'!I10</f>
        <v>-1.763030925327147E-2</v>
      </c>
      <c r="J3" s="1">
        <f>'MI-TFP'!J10</f>
        <v>-4.0039755402709098E-2</v>
      </c>
      <c r="K3" s="1">
        <f>'MI-TFP'!K10</f>
        <v>-3.6627478387209034E-2</v>
      </c>
      <c r="L3" s="1">
        <f>'MI-TFP'!L10</f>
        <v>9.2043183112195504E-2</v>
      </c>
      <c r="M3" s="1">
        <f>'MI-TFP'!M10</f>
        <v>8.9623918341634745E-3</v>
      </c>
      <c r="N3" s="1">
        <f>'MI-TFP'!N10</f>
        <v>-3.0245865606755906E-2</v>
      </c>
      <c r="O3" s="1">
        <f>'MI-TFP'!O10</f>
        <v>-2.8642551654930348E-2</v>
      </c>
      <c r="P3" s="1">
        <f>'MI-TFP'!P10</f>
        <v>-1.8239815277668048E-2</v>
      </c>
      <c r="Q3" s="1">
        <f>'MI-TFP'!Q10</f>
        <v>-5.475768978964457E-2</v>
      </c>
      <c r="R3" s="1">
        <f>'MI-TFP'!R10</f>
        <v>4.3212398816426578E-2</v>
      </c>
      <c r="S3" s="1">
        <f>'MI-TFP'!S10</f>
        <v>-5.9314195484702403E-2</v>
      </c>
      <c r="T3" s="1">
        <f>'MI-TFP'!T10</f>
        <v>3.3572169051003575E-2</v>
      </c>
      <c r="U3" s="1">
        <f>'MI-TFP'!U10</f>
        <v>5.7959486891189682E-2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E642-C718-D946-BEED-2B7D564E2508}">
  <dimension ref="A1:Z44"/>
  <sheetViews>
    <sheetView tabSelected="1" workbookViewId="0">
      <selection activeCell="A12" sqref="A12:V12"/>
    </sheetView>
  </sheetViews>
  <sheetFormatPr baseColWidth="10" defaultRowHeight="15" x14ac:dyDescent="0.2"/>
  <cols>
    <col min="1" max="1" width="25.5" bestFit="1" customWidth="1"/>
    <col min="2" max="21" width="9.6640625" bestFit="1" customWidth="1"/>
    <col min="22" max="22" width="22.33203125" bestFit="1" customWidth="1"/>
    <col min="24" max="24" width="25.5" bestFit="1" customWidth="1"/>
    <col min="25" max="25" width="12.33203125" bestFit="1" customWidth="1"/>
    <col min="26" max="26" width="11" bestFit="1" customWidth="1"/>
  </cols>
  <sheetData>
    <row r="1" spans="1:2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32</v>
      </c>
      <c r="X1" s="2" t="s">
        <v>0</v>
      </c>
      <c r="Y1" s="2" t="s">
        <v>50</v>
      </c>
      <c r="Z1" s="2" t="s">
        <v>51</v>
      </c>
    </row>
    <row r="2" spans="1:26" x14ac:dyDescent="0.2">
      <c r="A2" s="2" t="s">
        <v>21</v>
      </c>
      <c r="B2" s="1">
        <f>'LHM-TFP'!B2</f>
        <v>0.42220000000000002</v>
      </c>
      <c r="C2" s="1">
        <f>'LHM-TFP'!C2</f>
        <v>-9.4999999999999998E-3</v>
      </c>
      <c r="D2" s="1">
        <f>'LHM-TFP'!D2</f>
        <v>0.24510000000000001</v>
      </c>
      <c r="E2" s="1">
        <f>'LHM-TFP'!E2</f>
        <v>0.60199999999999998</v>
      </c>
      <c r="F2" s="1">
        <f>'LHM-TFP'!F2</f>
        <v>0.309</v>
      </c>
      <c r="G2" s="1">
        <f>'LHM-TFP'!G2</f>
        <v>0.28389999999999999</v>
      </c>
      <c r="H2" s="1">
        <f>'LHM-TFP'!H2</f>
        <v>0.37759999999999999</v>
      </c>
      <c r="I2" s="1">
        <f>'LHM-TFP'!I2</f>
        <v>0.26910000000000001</v>
      </c>
      <c r="J2" s="1">
        <f>'LHM-TFP'!J2</f>
        <v>0.34620000000000001</v>
      </c>
      <c r="K2" s="1">
        <f>'LHM-TFP'!K2</f>
        <v>0.2026</v>
      </c>
      <c r="L2" s="1">
        <f>'LHM-TFP'!L2</f>
        <v>0.41739999999999999</v>
      </c>
      <c r="M2" s="1">
        <f>'LHM-TFP'!M2</f>
        <v>0.34310000000000002</v>
      </c>
      <c r="N2" s="1">
        <f>'LHM-TFP'!N2</f>
        <v>0.23630000000000001</v>
      </c>
      <c r="O2" s="1">
        <f>'LHM-TFP'!O2</f>
        <v>0.33689999999999998</v>
      </c>
      <c r="P2" s="1">
        <f>'LHM-TFP'!P2</f>
        <v>2.7099999999999999E-2</v>
      </c>
      <c r="Q2" s="1">
        <f>'LHM-TFP'!Q2</f>
        <v>-8.5099999999999995E-2</v>
      </c>
      <c r="R2" s="1">
        <f>'LHM-TFP'!R2</f>
        <v>0.12529999999999999</v>
      </c>
      <c r="S2" s="1">
        <f>'LHM-TFP'!S2</f>
        <v>0.23150000000000001</v>
      </c>
      <c r="T2" s="1">
        <f>'LHM-TFP'!T2</f>
        <v>0.21579999999999999</v>
      </c>
      <c r="U2" s="1">
        <f>'LHM-TFP'!U2</f>
        <v>-1.3299999999999999E-2</v>
      </c>
      <c r="V2" s="1">
        <f>'LHM-TFP'!V2</f>
        <v>0.24416000000000002</v>
      </c>
      <c r="X2" s="2" t="s">
        <v>21</v>
      </c>
      <c r="Y2" s="1">
        <f>V14</f>
        <v>0.1156845640898273</v>
      </c>
      <c r="Z2" s="1">
        <f>V26</f>
        <v>-0.12846864557719265</v>
      </c>
    </row>
    <row r="3" spans="1:26" x14ac:dyDescent="0.2">
      <c r="A3" s="2" t="s">
        <v>22</v>
      </c>
      <c r="B3" s="1">
        <f>'LHM-TFP'!B3</f>
        <v>0.32190000000000002</v>
      </c>
      <c r="C3" s="1">
        <f>'LHM-TFP'!C3</f>
        <v>-1.38E-2</v>
      </c>
      <c r="D3" s="1">
        <f>'LHM-TFP'!D3</f>
        <v>0.3861</v>
      </c>
      <c r="E3" s="1">
        <f>'LHM-TFP'!E3</f>
        <v>0.77969999999999995</v>
      </c>
      <c r="F3" s="1">
        <f>'LHM-TFP'!F3</f>
        <v>4.6600000000000003E-2</v>
      </c>
      <c r="G3" s="1">
        <f>'LHM-TFP'!G3</f>
        <v>0.45710000000000001</v>
      </c>
      <c r="H3" s="1">
        <f>'LHM-TFP'!H3</f>
        <v>0.34770000000000001</v>
      </c>
      <c r="I3" s="1">
        <f>'LHM-TFP'!I3</f>
        <v>0.3745</v>
      </c>
      <c r="J3" s="1">
        <f>'LHM-TFP'!J3</f>
        <v>0.2853</v>
      </c>
      <c r="K3" s="1">
        <f>'LHM-TFP'!K3</f>
        <v>0.36880000000000002</v>
      </c>
      <c r="L3" s="1">
        <f>'LHM-TFP'!L3</f>
        <v>0.53029999999999999</v>
      </c>
      <c r="M3" s="1">
        <f>'LHM-TFP'!M3</f>
        <v>0.68230000000000002</v>
      </c>
      <c r="N3" s="1">
        <f>'LHM-TFP'!N3</f>
        <v>0.2772</v>
      </c>
      <c r="O3" s="1">
        <f>'LHM-TFP'!O3</f>
        <v>0.1215</v>
      </c>
      <c r="P3" s="1">
        <f>'LHM-TFP'!P3</f>
        <v>0.26469999999999999</v>
      </c>
      <c r="Q3" s="1">
        <f>'LHM-TFP'!Q3</f>
        <v>0.22919999999999999</v>
      </c>
      <c r="R3" s="1">
        <f>'LHM-TFP'!R3</f>
        <v>0.1522</v>
      </c>
      <c r="S3" s="1">
        <f>'LHM-TFP'!S3</f>
        <v>0.1799</v>
      </c>
      <c r="T3" s="1">
        <f>'LHM-TFP'!T3</f>
        <v>0.28460000000000002</v>
      </c>
      <c r="U3" s="1">
        <f>'LHM-TFP'!U3</f>
        <v>-0.64600000000000002</v>
      </c>
      <c r="V3" s="1">
        <f>'LHM-TFP'!V3</f>
        <v>0.27148999999999995</v>
      </c>
      <c r="X3" s="2" t="s">
        <v>22</v>
      </c>
      <c r="Y3" s="1">
        <f t="shared" ref="Y3:Y9" si="0">V15</f>
        <v>0.12105758313293113</v>
      </c>
      <c r="Z3" s="1">
        <f t="shared" ref="Z3:Z9" si="1">V27</f>
        <v>-0.15043428814787646</v>
      </c>
    </row>
    <row r="4" spans="1:26" x14ac:dyDescent="0.2">
      <c r="A4" s="2" t="s">
        <v>23</v>
      </c>
      <c r="B4" s="1">
        <f>'LHM-TFP'!B4</f>
        <v>0.79659999999999997</v>
      </c>
      <c r="C4" s="1">
        <f>'LHM-TFP'!C4</f>
        <v>3.2199999999999999E-2</v>
      </c>
      <c r="D4" s="1">
        <f>'LHM-TFP'!D4</f>
        <v>0.38940000000000002</v>
      </c>
      <c r="E4" s="1">
        <f>'LHM-TFP'!E4</f>
        <v>0.1095</v>
      </c>
      <c r="F4" s="1">
        <f>'LHM-TFP'!F4</f>
        <v>0.40479999999999999</v>
      </c>
      <c r="G4" s="1">
        <f>'LHM-TFP'!G4</f>
        <v>3.7600000000000001E-2</v>
      </c>
      <c r="H4" s="1">
        <f>'LHM-TFP'!H4</f>
        <v>0.40620000000000001</v>
      </c>
      <c r="I4" s="1">
        <f>'LHM-TFP'!I4</f>
        <v>0.46589999999999998</v>
      </c>
      <c r="J4" s="1">
        <f>'LHM-TFP'!J4</f>
        <v>0.111</v>
      </c>
      <c r="K4" s="1">
        <f>'LHM-TFP'!K4</f>
        <v>0.2727</v>
      </c>
      <c r="L4" s="1">
        <f>'LHM-TFP'!L4</f>
        <v>-2.1600000000000001E-2</v>
      </c>
      <c r="M4" s="1">
        <f>'LHM-TFP'!M4</f>
        <v>0.3105</v>
      </c>
      <c r="N4" s="1">
        <f>'LHM-TFP'!N4</f>
        <v>0.63009999999999999</v>
      </c>
      <c r="O4" s="1">
        <f>'LHM-TFP'!O4</f>
        <v>1.4502999999999999</v>
      </c>
      <c r="P4" s="1">
        <f>'LHM-TFP'!P4</f>
        <v>0.39610000000000001</v>
      </c>
      <c r="Q4" s="1">
        <f>'LHM-TFP'!Q4</f>
        <v>-7.5399999999999995E-2</v>
      </c>
      <c r="R4" s="1">
        <f>'LHM-TFP'!R4</f>
        <v>-0.44919999999999999</v>
      </c>
      <c r="S4" s="1">
        <f>'LHM-TFP'!S4</f>
        <v>0.41909999999999997</v>
      </c>
      <c r="T4" s="1">
        <f>'LHM-TFP'!T4</f>
        <v>2.7799999999999998E-2</v>
      </c>
      <c r="U4" s="1">
        <f>'LHM-TFP'!U4</f>
        <v>8.4900000000000003E-2</v>
      </c>
      <c r="V4" s="1">
        <f>'LHM-TFP'!V4</f>
        <v>0.28992499999999999</v>
      </c>
      <c r="X4" s="2" t="s">
        <v>23</v>
      </c>
      <c r="Y4" s="1">
        <f t="shared" si="0"/>
        <v>0.13532874024864505</v>
      </c>
      <c r="Z4" s="1">
        <f t="shared" si="1"/>
        <v>-0.1545903954517947</v>
      </c>
    </row>
    <row r="5" spans="1:26" x14ac:dyDescent="0.2">
      <c r="A5" s="2" t="s">
        <v>24</v>
      </c>
      <c r="B5" s="1">
        <f>'LHM-TFP'!B5</f>
        <v>0.2429</v>
      </c>
      <c r="C5" s="1">
        <f>'LHM-TFP'!C5</f>
        <v>0.26950000000000002</v>
      </c>
      <c r="D5" s="1">
        <f>'LHM-TFP'!D5</f>
        <v>0.42070000000000002</v>
      </c>
      <c r="E5" s="1">
        <f>'LHM-TFP'!E5</f>
        <v>0.2631</v>
      </c>
      <c r="F5" s="1">
        <f>'LHM-TFP'!F5</f>
        <v>0.31219999999999998</v>
      </c>
      <c r="G5" s="1">
        <f>'LHM-TFP'!G5</f>
        <v>0.32300000000000001</v>
      </c>
      <c r="H5" s="1">
        <f>'LHM-TFP'!H5</f>
        <v>0.35320000000000001</v>
      </c>
      <c r="I5" s="1">
        <f>'LHM-TFP'!I5</f>
        <v>0.45200000000000001</v>
      </c>
      <c r="J5" s="1">
        <f>'LHM-TFP'!J5</f>
        <v>0.33689999999999998</v>
      </c>
      <c r="K5" s="1">
        <f>'LHM-TFP'!K5</f>
        <v>0.3579</v>
      </c>
      <c r="L5" s="1">
        <f>'LHM-TFP'!L5</f>
        <v>0.19059999999999999</v>
      </c>
      <c r="M5" s="1">
        <f>'LHM-TFP'!M5</f>
        <v>0.58909999999999996</v>
      </c>
      <c r="N5" s="1">
        <f>'LHM-TFP'!N5</f>
        <v>0.44269999999999998</v>
      </c>
      <c r="O5" s="1">
        <f>'LHM-TFP'!O5</f>
        <v>0.43259999999999998</v>
      </c>
      <c r="P5" s="1">
        <f>'LHM-TFP'!P5</f>
        <v>-0.1077</v>
      </c>
      <c r="Q5" s="1">
        <f>'LHM-TFP'!Q5</f>
        <v>0.1164</v>
      </c>
      <c r="R5" s="1">
        <f>'LHM-TFP'!R5</f>
        <v>0.11990000000000001</v>
      </c>
      <c r="S5" s="1">
        <f>'LHM-TFP'!S5</f>
        <v>0.12570000000000001</v>
      </c>
      <c r="T5" s="1">
        <f>'LHM-TFP'!T5</f>
        <v>0.16520000000000001</v>
      </c>
      <c r="U5" s="1">
        <f>'LHM-TFP'!U5</f>
        <v>-0.159</v>
      </c>
      <c r="V5" s="1">
        <f>'LHM-TFP'!V5</f>
        <v>0.26234499999999994</v>
      </c>
      <c r="X5" s="2" t="s">
        <v>24</v>
      </c>
      <c r="Y5" s="1">
        <f t="shared" si="0"/>
        <v>0.13482967769737711</v>
      </c>
      <c r="Z5" s="1">
        <f t="shared" si="1"/>
        <v>-0.12750583120375542</v>
      </c>
    </row>
    <row r="6" spans="1:26" x14ac:dyDescent="0.2">
      <c r="A6" s="2" t="s">
        <v>25</v>
      </c>
      <c r="B6" s="1">
        <f>'LHM-TFP'!B6</f>
        <v>2.2800000000000001E-2</v>
      </c>
      <c r="C6" s="1">
        <f>'LHM-TFP'!C6</f>
        <v>-0.1144</v>
      </c>
      <c r="D6" s="1">
        <f>'LHM-TFP'!D6</f>
        <v>0.30399999999999999</v>
      </c>
      <c r="E6" s="1">
        <f>'LHM-TFP'!E6</f>
        <v>0.43240000000000001</v>
      </c>
      <c r="F6" s="1">
        <f>'LHM-TFP'!F6</f>
        <v>-0.25700000000000001</v>
      </c>
      <c r="G6" s="1">
        <f>'LHM-TFP'!G6</f>
        <v>0.5484</v>
      </c>
      <c r="H6" s="1">
        <f>'LHM-TFP'!H6</f>
        <v>0.78920000000000001</v>
      </c>
      <c r="I6" s="1">
        <f>'LHM-TFP'!I6</f>
        <v>0.3211</v>
      </c>
      <c r="J6" s="1">
        <f>'LHM-TFP'!J6</f>
        <v>0.29420000000000002</v>
      </c>
      <c r="K6" s="1">
        <f>'LHM-TFP'!K6</f>
        <v>0.33050000000000002</v>
      </c>
      <c r="L6" s="1">
        <f>'LHM-TFP'!L6</f>
        <v>0.34910000000000002</v>
      </c>
      <c r="M6" s="1">
        <f>'LHM-TFP'!M6</f>
        <v>0.314</v>
      </c>
      <c r="N6" s="1">
        <f>'LHM-TFP'!N6</f>
        <v>-5.8799999999999998E-2</v>
      </c>
      <c r="O6" s="1">
        <f>'LHM-TFP'!O6</f>
        <v>0.44890000000000002</v>
      </c>
      <c r="P6" s="1">
        <f>'LHM-TFP'!P6</f>
        <v>8.3999999999999995E-3</v>
      </c>
      <c r="Q6" s="1">
        <f>'LHM-TFP'!Q6</f>
        <v>0.12130000000000001</v>
      </c>
      <c r="R6" s="1">
        <f>'LHM-TFP'!R6</f>
        <v>-9.8900000000000002E-2</v>
      </c>
      <c r="S6" s="1">
        <f>'LHM-TFP'!S6</f>
        <v>0.27550000000000002</v>
      </c>
      <c r="T6" s="1">
        <f>'LHM-TFP'!T6</f>
        <v>0.3347</v>
      </c>
      <c r="U6" s="1">
        <f>'LHM-TFP'!U6</f>
        <v>-0.43159999999999998</v>
      </c>
      <c r="V6" s="1">
        <f>'LHM-TFP'!V6</f>
        <v>0.19668999999999998</v>
      </c>
      <c r="X6" s="2" t="s">
        <v>25</v>
      </c>
      <c r="Y6" s="1">
        <f t="shared" si="0"/>
        <v>0.10984184696706023</v>
      </c>
      <c r="Z6" s="1">
        <f t="shared" si="1"/>
        <v>-8.6850533586603149E-2</v>
      </c>
    </row>
    <row r="7" spans="1:26" x14ac:dyDescent="0.2">
      <c r="A7" s="2" t="s">
        <v>26</v>
      </c>
      <c r="B7" s="1">
        <f>'LHM-TFP'!B7</f>
        <v>0.20050000000000001</v>
      </c>
      <c r="C7" s="1">
        <f>'LHM-TFP'!C7</f>
        <v>-5.0599999999999999E-2</v>
      </c>
      <c r="D7" s="1">
        <f>'LHM-TFP'!D7</f>
        <v>0.61260000000000003</v>
      </c>
      <c r="E7" s="1">
        <f>'LHM-TFP'!E7</f>
        <v>0.32800000000000001</v>
      </c>
      <c r="F7" s="1">
        <f>'LHM-TFP'!F7</f>
        <v>0.48920000000000002</v>
      </c>
      <c r="G7" s="1">
        <f>'LHM-TFP'!G7</f>
        <v>0.10680000000000001</v>
      </c>
      <c r="H7" s="1">
        <f>'LHM-TFP'!H7</f>
        <v>0.6079</v>
      </c>
      <c r="I7" s="1">
        <f>'LHM-TFP'!I7</f>
        <v>0.52939999999999998</v>
      </c>
      <c r="J7" s="1">
        <f>'LHM-TFP'!J7</f>
        <v>0.33389999999999997</v>
      </c>
      <c r="K7" s="1">
        <f>'LHM-TFP'!K7</f>
        <v>9.4299999999999995E-2</v>
      </c>
      <c r="L7" s="1">
        <f>'LHM-TFP'!L7</f>
        <v>0.48630000000000001</v>
      </c>
      <c r="M7" s="1">
        <f>'LHM-TFP'!M7</f>
        <v>0.31140000000000001</v>
      </c>
      <c r="N7" s="1">
        <f>'LHM-TFP'!N7</f>
        <v>0.2077</v>
      </c>
      <c r="O7" s="1">
        <f>'LHM-TFP'!O7</f>
        <v>0.1007</v>
      </c>
      <c r="P7" s="1">
        <f>'LHM-TFP'!P7</f>
        <v>0.33250000000000002</v>
      </c>
      <c r="Q7" s="1">
        <f>'LHM-TFP'!Q7</f>
        <v>-0.1052</v>
      </c>
      <c r="R7" s="1">
        <f>'LHM-TFP'!R7</f>
        <v>0.36170000000000002</v>
      </c>
      <c r="S7" s="1">
        <f>'LHM-TFP'!S7</f>
        <v>0.16270000000000001</v>
      </c>
      <c r="T7" s="1">
        <f>'LHM-TFP'!T7</f>
        <v>0.21410000000000001</v>
      </c>
      <c r="U7" s="1">
        <f>'LHM-TFP'!U7</f>
        <v>-0.22900000000000001</v>
      </c>
      <c r="V7" s="1">
        <f>'LHM-TFP'!V7</f>
        <v>0.254745</v>
      </c>
      <c r="X7" s="2" t="s">
        <v>26</v>
      </c>
      <c r="Y7" s="1">
        <f t="shared" si="0"/>
        <v>0.12059932363406618</v>
      </c>
      <c r="Z7" s="1">
        <f t="shared" si="1"/>
        <v>-0.13414525317177606</v>
      </c>
    </row>
    <row r="8" spans="1:26" x14ac:dyDescent="0.2">
      <c r="A8" s="2" t="s">
        <v>27</v>
      </c>
      <c r="B8" s="1">
        <f>'LHM-TFP'!B8</f>
        <v>-8.1699999999999995E-2</v>
      </c>
      <c r="C8" s="1">
        <f>'LHM-TFP'!C8</f>
        <v>3.6700000000000003E-2</v>
      </c>
      <c r="D8" s="1">
        <f>'LHM-TFP'!D8</f>
        <v>0.26729999999999998</v>
      </c>
      <c r="E8" s="1">
        <f>'LHM-TFP'!E8</f>
        <v>4.4200000000000003E-2</v>
      </c>
      <c r="F8" s="1">
        <f>'LHM-TFP'!F8</f>
        <v>0.2407</v>
      </c>
      <c r="G8" s="1">
        <f>'LHM-TFP'!G8</f>
        <v>0.38019999999999998</v>
      </c>
      <c r="H8" s="1">
        <f>'LHM-TFP'!H8</f>
        <v>0.3523</v>
      </c>
      <c r="I8" s="1">
        <f>'LHM-TFP'!I8</f>
        <v>0.46910000000000002</v>
      </c>
      <c r="J8" s="1">
        <f>'LHM-TFP'!J8</f>
        <v>0.104</v>
      </c>
      <c r="K8" s="1">
        <f>'LHM-TFP'!K8</f>
        <v>0.36199999999999999</v>
      </c>
      <c r="L8" s="1">
        <f>'LHM-TFP'!L8</f>
        <v>0.35870000000000002</v>
      </c>
      <c r="M8" s="1">
        <f>'LHM-TFP'!M8</f>
        <v>0.41660000000000003</v>
      </c>
      <c r="N8" s="1">
        <f>'LHM-TFP'!N8</f>
        <v>0.31040000000000001</v>
      </c>
      <c r="O8" s="1">
        <f>'LHM-TFP'!O8</f>
        <v>0.6391</v>
      </c>
      <c r="P8" s="1">
        <f>'LHM-TFP'!P8</f>
        <v>0.13689999999999999</v>
      </c>
      <c r="Q8" s="1">
        <f>'LHM-TFP'!Q8</f>
        <v>2.4899999999999999E-2</v>
      </c>
      <c r="R8" s="1">
        <f>'LHM-TFP'!R8</f>
        <v>7.3200000000000001E-2</v>
      </c>
      <c r="S8" s="1">
        <f>'LHM-TFP'!S8</f>
        <v>9.9699999999999997E-2</v>
      </c>
      <c r="T8" s="1">
        <f>'LHM-TFP'!T8</f>
        <v>0.1628</v>
      </c>
      <c r="U8" s="1">
        <f>'LHM-TFP'!U8</f>
        <v>-0.22539999999999999</v>
      </c>
      <c r="V8" s="1">
        <f>'LHM-TFP'!V8</f>
        <v>0.20858500000000002</v>
      </c>
      <c r="X8" s="2" t="s">
        <v>27</v>
      </c>
      <c r="Y8" s="1">
        <f t="shared" si="0"/>
        <v>8.6227772333938565E-2</v>
      </c>
      <c r="Z8" s="1">
        <f t="shared" si="1"/>
        <v>-0.12236276696715551</v>
      </c>
    </row>
    <row r="9" spans="1:26" x14ac:dyDescent="0.2">
      <c r="A9" s="2" t="s">
        <v>28</v>
      </c>
      <c r="B9" s="1">
        <f>'LHM-TFP'!B9</f>
        <v>2.5000000000000001E-2</v>
      </c>
      <c r="C9" s="1">
        <f>'LHM-TFP'!C9</f>
        <v>0.18190000000000001</v>
      </c>
      <c r="D9" s="1">
        <f>'LHM-TFP'!D9</f>
        <v>0.24049999999999999</v>
      </c>
      <c r="E9" s="1">
        <f>'LHM-TFP'!E9</f>
        <v>0.1328</v>
      </c>
      <c r="F9" s="1">
        <f>'LHM-TFP'!F9</f>
        <v>0.31230000000000002</v>
      </c>
      <c r="G9" s="1">
        <f>'LHM-TFP'!G9</f>
        <v>0.35930000000000001</v>
      </c>
      <c r="H9" s="1">
        <f>'LHM-TFP'!H9</f>
        <v>0.497</v>
      </c>
      <c r="I9" s="1">
        <f>'LHM-TFP'!I9</f>
        <v>0.34899999999999998</v>
      </c>
      <c r="J9" s="1">
        <f>'LHM-TFP'!J9</f>
        <v>0.22989999999999999</v>
      </c>
      <c r="K9" s="1">
        <f>'LHM-TFP'!K9</f>
        <v>0.67700000000000005</v>
      </c>
      <c r="L9" s="1">
        <f>'LHM-TFP'!L9</f>
        <v>0.2233</v>
      </c>
      <c r="M9" s="1">
        <f>'LHM-TFP'!M9</f>
        <v>0.1225</v>
      </c>
      <c r="N9" s="1">
        <f>'LHM-TFP'!N9</f>
        <v>0.41060000000000002</v>
      </c>
      <c r="O9" s="1">
        <f>'LHM-TFP'!O9</f>
        <v>0.38790000000000002</v>
      </c>
      <c r="P9" s="1">
        <f>'LHM-TFP'!P9</f>
        <v>0.27829999999999999</v>
      </c>
      <c r="Q9" s="1">
        <f>'LHM-TFP'!Q9</f>
        <v>0.84499999999999997</v>
      </c>
      <c r="R9" s="1">
        <f>'LHM-TFP'!R9</f>
        <v>0.16750000000000001</v>
      </c>
      <c r="S9" s="1">
        <f>'LHM-TFP'!S9</f>
        <v>0.35420000000000001</v>
      </c>
      <c r="T9" s="1">
        <f>'LHM-TFP'!T9</f>
        <v>0.2135</v>
      </c>
      <c r="U9" s="1">
        <f>'LHM-TFP'!U9</f>
        <v>-0.3755</v>
      </c>
      <c r="V9" s="1">
        <f>'LHM-TFP'!V9</f>
        <v>0.28159999999999996</v>
      </c>
      <c r="X9" s="2" t="s">
        <v>28</v>
      </c>
      <c r="Y9" s="1">
        <f t="shared" si="0"/>
        <v>0.12601411079793473</v>
      </c>
      <c r="Z9" s="1">
        <f t="shared" si="1"/>
        <v>-0.15557270194000075</v>
      </c>
    </row>
    <row r="10" spans="1:26" x14ac:dyDescent="0.2">
      <c r="A10" s="2" t="s">
        <v>29</v>
      </c>
      <c r="B10" s="1">
        <f>'LHM-TFP'!B10</f>
        <v>0.24377499999999996</v>
      </c>
      <c r="C10" s="1">
        <f>'LHM-TFP'!C10</f>
        <v>4.1500000000000009E-2</v>
      </c>
      <c r="D10" s="1">
        <f>'LHM-TFP'!D10</f>
        <v>0.35821249999999999</v>
      </c>
      <c r="E10" s="1">
        <f>'LHM-TFP'!E10</f>
        <v>0.33646249999999994</v>
      </c>
      <c r="F10" s="1">
        <f>'LHM-TFP'!F10</f>
        <v>0.23222499999999999</v>
      </c>
      <c r="G10" s="1">
        <f>'LHM-TFP'!G10</f>
        <v>0.31203750000000002</v>
      </c>
      <c r="H10" s="1">
        <f>'LHM-TFP'!H10</f>
        <v>0.46638749999999995</v>
      </c>
      <c r="I10" s="1">
        <f>'LHM-TFP'!I10</f>
        <v>0.40376250000000002</v>
      </c>
      <c r="J10" s="1">
        <f>'LHM-TFP'!J10</f>
        <v>0.25517500000000004</v>
      </c>
      <c r="K10" s="1">
        <f>'LHM-TFP'!K10</f>
        <v>0.33322499999999999</v>
      </c>
      <c r="L10" s="1">
        <f>'LHM-TFP'!L10</f>
        <v>0.3167625</v>
      </c>
      <c r="M10" s="1">
        <f>'LHM-TFP'!M10</f>
        <v>0.38618749999999996</v>
      </c>
      <c r="N10" s="1">
        <f>'LHM-TFP'!N10</f>
        <v>0.30702500000000005</v>
      </c>
      <c r="O10" s="1">
        <f>'LHM-TFP'!O10</f>
        <v>0.48973749999999999</v>
      </c>
      <c r="P10" s="1">
        <f>'LHM-TFP'!P10</f>
        <v>0.16703749999999998</v>
      </c>
      <c r="Q10" s="1">
        <f>'LHM-TFP'!Q10</f>
        <v>0.13388749999999999</v>
      </c>
      <c r="R10" s="1">
        <f>'LHM-TFP'!R10</f>
        <v>5.6462499999999999E-2</v>
      </c>
      <c r="S10" s="1">
        <f>'LHM-TFP'!S10</f>
        <v>0.23103750000000001</v>
      </c>
      <c r="T10" s="1">
        <f>'LHM-TFP'!T10</f>
        <v>0.20231250000000001</v>
      </c>
      <c r="U10" s="1">
        <f>'LHM-TFP'!U10</f>
        <v>-0.24936250000000001</v>
      </c>
      <c r="V10" s="1">
        <f>'LHM-TFP'!V10</f>
        <v>0.25119250000000004</v>
      </c>
      <c r="W10" s="1"/>
    </row>
    <row r="12" spans="1:26" x14ac:dyDescent="0.2">
      <c r="A12" s="7" t="s">
        <v>47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6" x14ac:dyDescent="0.2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  <c r="J13" s="2" t="s">
        <v>9</v>
      </c>
      <c r="K13" s="2" t="s">
        <v>10</v>
      </c>
      <c r="L13" s="2" t="s">
        <v>11</v>
      </c>
      <c r="M13" s="2" t="s">
        <v>12</v>
      </c>
      <c r="N13" s="2" t="s">
        <v>13</v>
      </c>
      <c r="O13" s="2" t="s">
        <v>14</v>
      </c>
      <c r="P13" s="2" t="s">
        <v>15</v>
      </c>
      <c r="Q13" s="2" t="s">
        <v>16</v>
      </c>
      <c r="R13" s="2" t="s">
        <v>17</v>
      </c>
      <c r="S13" s="2" t="s">
        <v>18</v>
      </c>
      <c r="T13" s="2" t="s">
        <v>19</v>
      </c>
      <c r="U13" s="2" t="s">
        <v>20</v>
      </c>
      <c r="V13" s="2" t="s">
        <v>32</v>
      </c>
    </row>
    <row r="14" spans="1:26" x14ac:dyDescent="0.2">
      <c r="A14" s="2" t="s">
        <v>21</v>
      </c>
      <c r="B14" s="1">
        <v>0.15868604023990257</v>
      </c>
      <c r="C14" s="1">
        <v>-1.4782556584938877E-2</v>
      </c>
      <c r="D14" s="1">
        <v>0.14524077650884304</v>
      </c>
      <c r="E14" s="1">
        <v>0.24048050263986886</v>
      </c>
      <c r="F14" s="1">
        <v>0.20701037504935921</v>
      </c>
      <c r="G14" s="1">
        <v>0.15882725255102803</v>
      </c>
      <c r="H14" s="1">
        <v>0.18064561886444203</v>
      </c>
      <c r="I14" s="1">
        <v>0.14771624052425714</v>
      </c>
      <c r="J14" s="1">
        <v>0.14216953204444754</v>
      </c>
      <c r="K14" s="1">
        <v>2.5760053603234911E-2</v>
      </c>
      <c r="L14" s="1">
        <v>0.21577845674156482</v>
      </c>
      <c r="M14" s="1">
        <v>0.22604629245118452</v>
      </c>
      <c r="N14" s="1">
        <v>0.13721920622730061</v>
      </c>
      <c r="O14" s="1">
        <v>0.15192987625231513</v>
      </c>
      <c r="P14" s="1">
        <v>-3.6987156130276977E-2</v>
      </c>
      <c r="Q14" s="1">
        <v>-0.1028586767197352</v>
      </c>
      <c r="R14" s="1">
        <v>7.2727502179988079E-2</v>
      </c>
      <c r="S14" s="1">
        <v>0.11296830066275609</v>
      </c>
      <c r="T14" s="1">
        <v>0.18778296966373254</v>
      </c>
      <c r="U14" s="1">
        <v>-4.2669324972728295E-2</v>
      </c>
      <c r="V14" s="1">
        <f>AVERAGE(B14:U14)</f>
        <v>0.1156845640898273</v>
      </c>
    </row>
    <row r="15" spans="1:26" x14ac:dyDescent="0.2">
      <c r="A15" s="2" t="s">
        <v>22</v>
      </c>
      <c r="B15" s="1">
        <v>8.2868513198505744E-2</v>
      </c>
      <c r="C15" s="1">
        <v>7.5215345935562505E-2</v>
      </c>
      <c r="D15" s="1">
        <v>6.330527863117652E-2</v>
      </c>
      <c r="E15" s="1">
        <v>0.20173550733330126</v>
      </c>
      <c r="F15" s="1">
        <v>0.17406836910746409</v>
      </c>
      <c r="G15" s="1">
        <v>0.2319820501197038</v>
      </c>
      <c r="H15" s="1">
        <v>0.2311224720673809</v>
      </c>
      <c r="I15" s="1">
        <v>0.19802527384593183</v>
      </c>
      <c r="J15" s="1">
        <v>0.11000319860542512</v>
      </c>
      <c r="K15" s="1">
        <v>0.1753575512528025</v>
      </c>
      <c r="L15" s="1">
        <v>0.12056123565208993</v>
      </c>
      <c r="M15" s="1">
        <v>0.22806860263639533</v>
      </c>
      <c r="N15" s="1">
        <v>0.1214236287225281</v>
      </c>
      <c r="O15" s="1">
        <v>5.7313388801527254E-2</v>
      </c>
      <c r="P15" s="1">
        <v>0.1021435794540721</v>
      </c>
      <c r="Q15" s="1">
        <v>2.8313637655905832E-2</v>
      </c>
      <c r="R15" s="1">
        <v>6.205510803590425E-2</v>
      </c>
      <c r="S15" s="1">
        <v>2.9397080113900353E-2</v>
      </c>
      <c r="T15" s="1">
        <v>0.1526310471965886</v>
      </c>
      <c r="U15" s="1">
        <v>-2.4439205707543044E-2</v>
      </c>
      <c r="V15" s="1">
        <f t="shared" ref="V15:V22" si="2">AVERAGE(B15:U15)</f>
        <v>0.12105758313293113</v>
      </c>
    </row>
    <row r="16" spans="1:26" x14ac:dyDescent="0.2">
      <c r="A16" s="2" t="s">
        <v>23</v>
      </c>
      <c r="B16" s="1">
        <v>0.10712643384245596</v>
      </c>
      <c r="C16" s="1">
        <v>7.123161465787814E-2</v>
      </c>
      <c r="D16" s="1">
        <v>4.0811051668147524E-2</v>
      </c>
      <c r="E16" s="1">
        <v>7.4225230449287138E-2</v>
      </c>
      <c r="F16" s="1">
        <v>0.22698580069750596</v>
      </c>
      <c r="G16" s="1">
        <v>1.6259976343692195E-2</v>
      </c>
      <c r="H16" s="1">
        <v>0.25316888200420729</v>
      </c>
      <c r="I16" s="1">
        <v>0.17812327199599537</v>
      </c>
      <c r="J16" s="1">
        <v>7.0533495348177766E-2</v>
      </c>
      <c r="K16" s="1">
        <v>0.22372387946870176</v>
      </c>
      <c r="L16" s="1">
        <v>0.18505938396374333</v>
      </c>
      <c r="M16" s="1">
        <v>0.26743956561569088</v>
      </c>
      <c r="N16" s="1">
        <v>0.23193071178163582</v>
      </c>
      <c r="O16" s="1">
        <v>0.31292732574061422</v>
      </c>
      <c r="P16" s="1">
        <v>0.15787095032987447</v>
      </c>
      <c r="Q16" s="1">
        <v>5.6291521078273787E-2</v>
      </c>
      <c r="R16" s="1">
        <v>4.8735666871330963E-2</v>
      </c>
      <c r="S16" s="1">
        <v>4.420382541226997E-2</v>
      </c>
      <c r="T16" s="1">
        <v>8.8719565366791375E-2</v>
      </c>
      <c r="U16" s="1">
        <v>5.1206652336627523E-2</v>
      </c>
      <c r="V16" s="1">
        <f t="shared" si="2"/>
        <v>0.13532874024864505</v>
      </c>
    </row>
    <row r="17" spans="1:22" x14ac:dyDescent="0.2">
      <c r="A17" s="2" t="s">
        <v>24</v>
      </c>
      <c r="B17" s="1">
        <v>9.2086611281289588E-2</v>
      </c>
      <c r="C17" s="1">
        <v>9.7997919172904235E-2</v>
      </c>
      <c r="D17" s="1">
        <v>0.19910751132916377</v>
      </c>
      <c r="E17" s="1">
        <v>9.4503576982593207E-2</v>
      </c>
      <c r="F17" s="1">
        <v>0.19441408257178389</v>
      </c>
      <c r="G17" s="1">
        <v>0.15600592732719948</v>
      </c>
      <c r="H17" s="1">
        <v>0.16876628627924833</v>
      </c>
      <c r="I17" s="1">
        <v>0.19845278466247418</v>
      </c>
      <c r="J17" s="1">
        <v>0.15122512568555613</v>
      </c>
      <c r="K17" s="1">
        <v>0.17568861172728351</v>
      </c>
      <c r="L17" s="1">
        <v>0.19714946001415673</v>
      </c>
      <c r="M17" s="1">
        <v>0.16217095209710264</v>
      </c>
      <c r="N17" s="1">
        <v>0.21360638578658048</v>
      </c>
      <c r="O17" s="1">
        <v>0.33192231326732491</v>
      </c>
      <c r="P17" s="1">
        <v>7.8705204168663279E-2</v>
      </c>
      <c r="Q17" s="1">
        <v>6.813592027401566E-2</v>
      </c>
      <c r="R17" s="1">
        <v>2.8301049400566047E-2</v>
      </c>
      <c r="S17" s="1">
        <v>6.2113492150055238E-2</v>
      </c>
      <c r="T17" s="1">
        <v>7.0229641745347293E-2</v>
      </c>
      <c r="U17" s="1">
        <v>-4.398930197576667E-2</v>
      </c>
      <c r="V17" s="1">
        <f t="shared" si="2"/>
        <v>0.13482967769737711</v>
      </c>
    </row>
    <row r="18" spans="1:22" x14ac:dyDescent="0.2">
      <c r="A18" s="2" t="s">
        <v>25</v>
      </c>
      <c r="B18" s="1">
        <v>2.5858976999881156E-2</v>
      </c>
      <c r="C18" s="1">
        <v>1.0829459932287677E-2</v>
      </c>
      <c r="D18" s="1">
        <v>8.9385577466177035E-2</v>
      </c>
      <c r="E18" s="1">
        <v>0.18707501661100262</v>
      </c>
      <c r="F18" s="1">
        <v>0.23081680894710771</v>
      </c>
      <c r="G18" s="1">
        <v>0.31759988926612032</v>
      </c>
      <c r="H18" s="1">
        <v>0.29945996786769191</v>
      </c>
      <c r="I18" s="1">
        <v>0.18539276237432423</v>
      </c>
      <c r="J18" s="1">
        <v>6.3467962148010537E-2</v>
      </c>
      <c r="K18" s="1">
        <v>6.1615941784573636E-2</v>
      </c>
      <c r="L18" s="1">
        <v>0.21758070677853214</v>
      </c>
      <c r="M18" s="1">
        <v>0.13901346908946016</v>
      </c>
      <c r="N18" s="1">
        <v>-1.9013788152299649E-2</v>
      </c>
      <c r="O18" s="1">
        <v>0.16413787480417663</v>
      </c>
      <c r="P18" s="1">
        <v>3.4714650152818549E-2</v>
      </c>
      <c r="Q18" s="1">
        <v>9.2209881360297286E-2</v>
      </c>
      <c r="R18" s="1">
        <v>7.0614360914875551E-2</v>
      </c>
      <c r="S18" s="1">
        <v>4.1766792811474607E-2</v>
      </c>
      <c r="T18" s="1">
        <v>0.12336023024521714</v>
      </c>
      <c r="U18" s="1">
        <v>-0.13904960206052469</v>
      </c>
      <c r="V18" s="1">
        <f t="shared" si="2"/>
        <v>0.10984184696706023</v>
      </c>
    </row>
    <row r="19" spans="1:22" x14ac:dyDescent="0.2">
      <c r="A19" s="2" t="s">
        <v>26</v>
      </c>
      <c r="B19" s="1">
        <v>0.12017773680011873</v>
      </c>
      <c r="C19" s="1">
        <v>3.764677133635197E-2</v>
      </c>
      <c r="D19" s="1">
        <v>0.17927520412972192</v>
      </c>
      <c r="E19" s="1">
        <v>0.25159781819918076</v>
      </c>
      <c r="F19" s="1">
        <v>0.36909979017777189</v>
      </c>
      <c r="G19" s="1">
        <v>0.12034484738125112</v>
      </c>
      <c r="H19" s="1">
        <v>0.30473231286077096</v>
      </c>
      <c r="I19" s="1">
        <v>0.17936430151816851</v>
      </c>
      <c r="J19" s="1">
        <v>0.10448551216518215</v>
      </c>
      <c r="K19" s="1">
        <v>2.3588346830169693E-2</v>
      </c>
      <c r="L19" s="1">
        <v>0.14347732765576227</v>
      </c>
      <c r="M19" s="1">
        <v>0.17338300240124049</v>
      </c>
      <c r="N19" s="1">
        <v>5.9686076418151435E-2</v>
      </c>
      <c r="O19" s="1">
        <v>0.11707203963695356</v>
      </c>
      <c r="P19" s="1">
        <v>8.4780814382580616E-2</v>
      </c>
      <c r="Q19" s="1">
        <v>-5.5359941219209508E-2</v>
      </c>
      <c r="R19" s="1">
        <v>8.9759918166108843E-2</v>
      </c>
      <c r="S19" s="1">
        <v>0.13923901916536691</v>
      </c>
      <c r="T19" s="1">
        <v>0.13417432760561471</v>
      </c>
      <c r="U19" s="1">
        <v>-0.16453875292993397</v>
      </c>
      <c r="V19" s="1">
        <f t="shared" si="2"/>
        <v>0.12059932363406618</v>
      </c>
    </row>
    <row r="20" spans="1:22" x14ac:dyDescent="0.2">
      <c r="A20" s="2" t="s">
        <v>27</v>
      </c>
      <c r="B20" s="1">
        <v>0.10048350396777206</v>
      </c>
      <c r="C20" s="1">
        <v>-6.6979042077159434E-2</v>
      </c>
      <c r="D20" s="1">
        <v>0.10962401862434351</v>
      </c>
      <c r="E20" s="1">
        <v>4.8500897738666837E-2</v>
      </c>
      <c r="F20" s="1">
        <v>0.12796898745707275</v>
      </c>
      <c r="G20" s="1">
        <v>0.10173016212348823</v>
      </c>
      <c r="H20" s="1">
        <v>0.17083353737791673</v>
      </c>
      <c r="I20" s="1">
        <v>0.16421004891597685</v>
      </c>
      <c r="J20" s="1">
        <v>0.1171384238504824</v>
      </c>
      <c r="K20" s="1">
        <v>0.12089245734957155</v>
      </c>
      <c r="L20" s="1">
        <v>0.23545169333236721</v>
      </c>
      <c r="M20" s="1">
        <v>8.4862294262985305E-2</v>
      </c>
      <c r="N20" s="1">
        <v>0.16935571608083899</v>
      </c>
      <c r="O20" s="1">
        <v>0.21720341635592066</v>
      </c>
      <c r="P20" s="1">
        <v>2.4726057204623786E-2</v>
      </c>
      <c r="Q20" s="1">
        <v>-5.3788230873563547E-2</v>
      </c>
      <c r="R20" s="1">
        <v>3.1394035826764366E-2</v>
      </c>
      <c r="S20" s="1">
        <v>5.5111126680267297E-2</v>
      </c>
      <c r="T20" s="1">
        <v>8.9228975437671165E-2</v>
      </c>
      <c r="U20" s="1">
        <v>-0.12339263295723524</v>
      </c>
      <c r="V20" s="1">
        <f t="shared" si="2"/>
        <v>8.6227772333938565E-2</v>
      </c>
    </row>
    <row r="21" spans="1:22" x14ac:dyDescent="0.2">
      <c r="A21" s="2" t="s">
        <v>28</v>
      </c>
      <c r="B21" s="1">
        <v>1.0455676937515368E-2</v>
      </c>
      <c r="C21" s="1">
        <v>6.4777375192071995E-2</v>
      </c>
      <c r="D21" s="1">
        <v>0.14351240579580649</v>
      </c>
      <c r="E21" s="1">
        <v>0.23401408695817644</v>
      </c>
      <c r="F21" s="1">
        <v>0.22874251089743569</v>
      </c>
      <c r="G21" s="1">
        <v>0.15584043458154562</v>
      </c>
      <c r="H21" s="1">
        <v>0.24280729812337482</v>
      </c>
      <c r="I21" s="1">
        <v>0.17215521784372162</v>
      </c>
      <c r="J21" s="1">
        <v>4.8146236768014938E-2</v>
      </c>
      <c r="K21" s="1">
        <v>0.24472336738204153</v>
      </c>
      <c r="L21" s="1">
        <v>0.23432746024290846</v>
      </c>
      <c r="M21" s="1">
        <v>0.16857442754079766</v>
      </c>
      <c r="N21" s="1">
        <v>7.9799127718660712E-2</v>
      </c>
      <c r="O21" s="1">
        <v>0.15229210436464802</v>
      </c>
      <c r="P21" s="1">
        <v>0.12134984394034271</v>
      </c>
      <c r="Q21" s="1">
        <v>0.12574166100707934</v>
      </c>
      <c r="R21" s="1">
        <v>7.593680696451599E-2</v>
      </c>
      <c r="S21" s="1">
        <v>9.809196883537924E-2</v>
      </c>
      <c r="T21" s="1">
        <v>8.2782317628845692E-2</v>
      </c>
      <c r="U21" s="1">
        <v>-0.16378811276418831</v>
      </c>
      <c r="V21" s="1">
        <f t="shared" si="2"/>
        <v>0.12601411079793473</v>
      </c>
    </row>
    <row r="22" spans="1:22" x14ac:dyDescent="0.2">
      <c r="A22" s="2" t="s">
        <v>29</v>
      </c>
      <c r="B22" s="1">
        <f>AVERAGE(B14:B21)</f>
        <v>8.7217936658430154E-2</v>
      </c>
      <c r="C22" s="1">
        <f t="shared" ref="C22:U22" si="3">AVERAGE(C14:C21)</f>
        <v>3.4492110945619776E-2</v>
      </c>
      <c r="D22" s="1">
        <f t="shared" si="3"/>
        <v>0.12128272801917249</v>
      </c>
      <c r="E22" s="1">
        <f t="shared" si="3"/>
        <v>0.16651657961400962</v>
      </c>
      <c r="F22" s="1">
        <f t="shared" si="3"/>
        <v>0.21988834061318766</v>
      </c>
      <c r="G22" s="1">
        <f t="shared" si="3"/>
        <v>0.15732381746175361</v>
      </c>
      <c r="H22" s="1">
        <f t="shared" si="3"/>
        <v>0.23144204693062914</v>
      </c>
      <c r="I22" s="1">
        <f t="shared" si="3"/>
        <v>0.17792998771010618</v>
      </c>
      <c r="J22" s="1">
        <f t="shared" si="3"/>
        <v>0.10089618582691209</v>
      </c>
      <c r="K22" s="1">
        <f t="shared" si="3"/>
        <v>0.13141877617479739</v>
      </c>
      <c r="L22" s="1">
        <f t="shared" si="3"/>
        <v>0.19367321554764061</v>
      </c>
      <c r="M22" s="1">
        <f t="shared" si="3"/>
        <v>0.18119482576185711</v>
      </c>
      <c r="N22" s="1">
        <f t="shared" si="3"/>
        <v>0.12425088307292456</v>
      </c>
      <c r="O22" s="1">
        <f t="shared" si="3"/>
        <v>0.18809979240293506</v>
      </c>
      <c r="P22" s="1">
        <f t="shared" si="3"/>
        <v>7.0912992937837316E-2</v>
      </c>
      <c r="Q22" s="1">
        <f t="shared" si="3"/>
        <v>1.9835721570382957E-2</v>
      </c>
      <c r="R22" s="1">
        <f t="shared" si="3"/>
        <v>5.9940556045006761E-2</v>
      </c>
      <c r="S22" s="1">
        <f t="shared" si="3"/>
        <v>7.2861450728933713E-2</v>
      </c>
      <c r="T22" s="1">
        <f t="shared" si="3"/>
        <v>0.11611363436122606</v>
      </c>
      <c r="U22" s="1">
        <f t="shared" si="3"/>
        <v>-8.1332535128911587E-2</v>
      </c>
      <c r="V22" s="1">
        <f t="shared" si="2"/>
        <v>0.11869795236272254</v>
      </c>
    </row>
    <row r="24" spans="1:22" x14ac:dyDescent="0.2">
      <c r="A24" s="7" t="s">
        <v>48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x14ac:dyDescent="0.2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11</v>
      </c>
      <c r="M25" s="2" t="s">
        <v>12</v>
      </c>
      <c r="N25" s="2" t="s">
        <v>13</v>
      </c>
      <c r="O25" s="2" t="s">
        <v>14</v>
      </c>
      <c r="P25" s="2" t="s">
        <v>15</v>
      </c>
      <c r="Q25" s="2" t="s">
        <v>16</v>
      </c>
      <c r="R25" s="2" t="s">
        <v>17</v>
      </c>
      <c r="S25" s="2" t="s">
        <v>18</v>
      </c>
      <c r="T25" s="2" t="s">
        <v>19</v>
      </c>
      <c r="U25" s="2" t="s">
        <v>20</v>
      </c>
      <c r="V25" s="2" t="s">
        <v>32</v>
      </c>
    </row>
    <row r="26" spans="1:22" x14ac:dyDescent="0.2">
      <c r="A26" s="2" t="s">
        <v>21</v>
      </c>
      <c r="B26" s="1">
        <v>-0.26348388897705372</v>
      </c>
      <c r="C26" s="1">
        <v>-5.2645650731388827E-3</v>
      </c>
      <c r="D26" s="1">
        <v>-9.983979262529763E-2</v>
      </c>
      <c r="E26" s="1">
        <v>-0.3614850065234258</v>
      </c>
      <c r="F26" s="1">
        <v>-0.10196734481582326</v>
      </c>
      <c r="G26" s="1">
        <v>-0.1250330530248866</v>
      </c>
      <c r="H26" s="1">
        <v>-0.19700051662227719</v>
      </c>
      <c r="I26" s="1">
        <v>-0.12135269916051261</v>
      </c>
      <c r="J26" s="1">
        <v>-0.20398683290971131</v>
      </c>
      <c r="K26" s="1">
        <v>-0.17685242979809201</v>
      </c>
      <c r="L26" s="1">
        <v>-0.20166313218210791</v>
      </c>
      <c r="M26" s="1">
        <v>-0.11709426854055532</v>
      </c>
      <c r="N26" s="1">
        <v>-9.9104700429114012E-2</v>
      </c>
      <c r="O26" s="1">
        <v>-0.18494462955466628</v>
      </c>
      <c r="P26" s="1">
        <v>-6.4094298106281034E-2</v>
      </c>
      <c r="Q26" s="1">
        <v>-1.7742320014324853E-2</v>
      </c>
      <c r="R26" s="1">
        <v>-5.2597238325603701E-2</v>
      </c>
      <c r="S26" s="1">
        <v>-0.11850769571439335</v>
      </c>
      <c r="T26" s="1">
        <v>-2.7999439152156913E-2</v>
      </c>
      <c r="U26" s="1">
        <v>-2.9359059994430836E-2</v>
      </c>
      <c r="V26" s="1">
        <f>AVERAGE(B26:U26)</f>
        <v>-0.12846864557719265</v>
      </c>
    </row>
    <row r="27" spans="1:22" x14ac:dyDescent="0.2">
      <c r="A27" s="2" t="s">
        <v>22</v>
      </c>
      <c r="B27" s="1">
        <v>-0.23899518688281196</v>
      </c>
      <c r="C27" s="1">
        <v>8.9044663412220948E-2</v>
      </c>
      <c r="D27" s="1">
        <v>-0.32275059155887903</v>
      </c>
      <c r="E27" s="1">
        <v>-0.57797247442399557</v>
      </c>
      <c r="F27" s="1">
        <v>0.12743627640699617</v>
      </c>
      <c r="G27" s="1">
        <v>-0.22510458091284175</v>
      </c>
      <c r="H27" s="1">
        <v>-0.11654040176013875</v>
      </c>
      <c r="I27" s="1">
        <v>-0.17649603330000629</v>
      </c>
      <c r="J27" s="1">
        <v>-0.17529008185005296</v>
      </c>
      <c r="K27" s="1">
        <v>-0.19348461570768105</v>
      </c>
      <c r="L27" s="1">
        <v>-0.40971482505306145</v>
      </c>
      <c r="M27" s="1">
        <v>-0.45423950786923806</v>
      </c>
      <c r="N27" s="1">
        <v>-0.15574200539540839</v>
      </c>
      <c r="O27" s="1">
        <v>-6.4229634099512656E-2</v>
      </c>
      <c r="P27" s="1">
        <v>-0.16260583626350816</v>
      </c>
      <c r="Q27" s="1">
        <v>-0.20090960531427104</v>
      </c>
      <c r="R27" s="1">
        <v>-9.0175585756919918E-2</v>
      </c>
      <c r="S27" s="1">
        <v>-0.15049717464544937</v>
      </c>
      <c r="T27" s="1">
        <v>-0.1319607972122141</v>
      </c>
      <c r="U27" s="1">
        <v>0.62154223522924412</v>
      </c>
      <c r="V27" s="1">
        <f t="shared" ref="V27:V34" si="4">AVERAGE(B27:U27)</f>
        <v>-0.15043428814787646</v>
      </c>
    </row>
    <row r="28" spans="1:22" x14ac:dyDescent="0.2">
      <c r="A28" s="2" t="s">
        <v>23</v>
      </c>
      <c r="B28" s="1">
        <v>-0.68949621696506025</v>
      </c>
      <c r="C28" s="1">
        <v>3.9046089663393957E-2</v>
      </c>
      <c r="D28" s="1">
        <v>-0.34855560296587318</v>
      </c>
      <c r="E28" s="1">
        <v>-3.5277652656382164E-2</v>
      </c>
      <c r="F28" s="1">
        <v>-0.17786040770434192</v>
      </c>
      <c r="G28" s="1">
        <v>-2.1347124976593745E-2</v>
      </c>
      <c r="H28" s="1">
        <v>-0.15299081022154531</v>
      </c>
      <c r="I28" s="1">
        <v>-0.2878247361866092</v>
      </c>
      <c r="J28" s="1">
        <v>-4.043592407942681E-2</v>
      </c>
      <c r="K28" s="1">
        <v>-4.8931196099851526E-2</v>
      </c>
      <c r="L28" s="1">
        <v>0.2066341111330437</v>
      </c>
      <c r="M28" s="1">
        <v>-4.3042548975824269E-2</v>
      </c>
      <c r="N28" s="1">
        <v>-0.39816879764734403</v>
      </c>
      <c r="O28" s="1">
        <v>-1.1373285762913277</v>
      </c>
      <c r="P28" s="1">
        <v>-0.23822862636346742</v>
      </c>
      <c r="Q28" s="1">
        <v>0.13170797135036366</v>
      </c>
      <c r="R28" s="1">
        <v>0.49795147302576848</v>
      </c>
      <c r="S28" s="1">
        <v>-0.37487554557398262</v>
      </c>
      <c r="T28" s="1">
        <v>6.0948697279333164E-2</v>
      </c>
      <c r="U28" s="1">
        <v>-3.3732484780166772E-2</v>
      </c>
      <c r="V28" s="1">
        <f t="shared" si="4"/>
        <v>-0.1545903954517947</v>
      </c>
    </row>
    <row r="29" spans="1:22" x14ac:dyDescent="0.2">
      <c r="A29" s="2" t="s">
        <v>24</v>
      </c>
      <c r="B29" s="1">
        <v>-0.15076875699958697</v>
      </c>
      <c r="C29" s="1">
        <v>-0.17151287631922923</v>
      </c>
      <c r="D29" s="1">
        <v>-0.22155862111497437</v>
      </c>
      <c r="E29" s="1">
        <v>-0.16855408780084613</v>
      </c>
      <c r="F29" s="1">
        <v>-0.11782257625955961</v>
      </c>
      <c r="G29" s="1">
        <v>-0.16697382085380019</v>
      </c>
      <c r="H29" s="1">
        <v>-0.18444806982506162</v>
      </c>
      <c r="I29" s="1">
        <v>-0.25350401499019809</v>
      </c>
      <c r="J29" s="1">
        <v>-0.18566213509777035</v>
      </c>
      <c r="K29" s="1">
        <v>-0.18223607136508885</v>
      </c>
      <c r="L29" s="1">
        <v>6.5235844387131481E-3</v>
      </c>
      <c r="M29" s="1">
        <v>-0.42692954260100596</v>
      </c>
      <c r="N29" s="1">
        <v>-0.22910466059539625</v>
      </c>
      <c r="O29" s="1">
        <v>-0.10063725983254457</v>
      </c>
      <c r="P29" s="1">
        <v>0.18641433030176324</v>
      </c>
      <c r="Q29" s="1">
        <v>-4.8236121372581375E-2</v>
      </c>
      <c r="R29" s="1">
        <v>-9.1558644424725E-2</v>
      </c>
      <c r="S29" s="1">
        <v>-6.3553795978315286E-2</v>
      </c>
      <c r="T29" s="1">
        <v>-9.5004530836530654E-2</v>
      </c>
      <c r="U29" s="1">
        <v>0.1150110474516301</v>
      </c>
      <c r="V29" s="1">
        <f t="shared" si="4"/>
        <v>-0.12750583120375542</v>
      </c>
    </row>
    <row r="30" spans="1:22" x14ac:dyDescent="0.2">
      <c r="A30" s="2" t="s">
        <v>25</v>
      </c>
      <c r="B30" s="1">
        <v>3.06228729375152E-3</v>
      </c>
      <c r="C30" s="1">
        <v>0.12521965584191741</v>
      </c>
      <c r="D30" s="1">
        <v>-0.2145934362663629</v>
      </c>
      <c r="E30" s="1">
        <v>-0.2453736452534212</v>
      </c>
      <c r="F30" s="1">
        <v>0.48779850674020586</v>
      </c>
      <c r="G30" s="1">
        <v>-0.23084847981627865</v>
      </c>
      <c r="H30" s="1">
        <v>-0.48970476301498983</v>
      </c>
      <c r="I30" s="1">
        <v>-0.13568769053031599</v>
      </c>
      <c r="J30" s="1">
        <v>-0.23074889630912182</v>
      </c>
      <c r="K30" s="1">
        <v>-0.26887849901515465</v>
      </c>
      <c r="L30" s="1">
        <v>-0.13150452519263861</v>
      </c>
      <c r="M30" s="1">
        <v>-0.17493995842946058</v>
      </c>
      <c r="N30" s="1">
        <v>3.975948246941069E-2</v>
      </c>
      <c r="O30" s="1">
        <v>-0.2847859064138854</v>
      </c>
      <c r="P30" s="1">
        <v>2.6289082593154212E-2</v>
      </c>
      <c r="Q30" s="1">
        <v>-2.9076918080313097E-2</v>
      </c>
      <c r="R30" s="1">
        <v>0.16948742708975684</v>
      </c>
      <c r="S30" s="1">
        <v>-0.23370435126581907</v>
      </c>
      <c r="T30" s="1">
        <v>-0.21137559876977008</v>
      </c>
      <c r="U30" s="1">
        <v>0.29259555459727205</v>
      </c>
      <c r="V30" s="1">
        <f t="shared" si="4"/>
        <v>-8.6850533586603149E-2</v>
      </c>
    </row>
    <row r="31" spans="1:22" x14ac:dyDescent="0.2">
      <c r="A31" s="2" t="s">
        <v>26</v>
      </c>
      <c r="B31" s="1">
        <v>-8.0337134519592901E-2</v>
      </c>
      <c r="C31" s="1">
        <v>8.8281482343534667E-2</v>
      </c>
      <c r="D31" s="1">
        <v>-0.43337082354558937</v>
      </c>
      <c r="E31" s="1">
        <v>-7.6431214837044514E-2</v>
      </c>
      <c r="F31" s="1">
        <v>-0.12012202022159435</v>
      </c>
      <c r="G31" s="1">
        <v>1.359026035625821E-2</v>
      </c>
      <c r="H31" s="1">
        <v>-0.30312869288535416</v>
      </c>
      <c r="I31" s="1">
        <v>-0.35003095646412219</v>
      </c>
      <c r="J31" s="1">
        <v>-0.22936545094340599</v>
      </c>
      <c r="K31" s="1">
        <v>-7.0695835451080713E-2</v>
      </c>
      <c r="L31" s="1">
        <v>-0.34284706851216351</v>
      </c>
      <c r="M31" s="1">
        <v>-0.13798921016833215</v>
      </c>
      <c r="N31" s="1">
        <v>-0.14797838162395349</v>
      </c>
      <c r="O31" s="1">
        <v>1.6372144742346162E-2</v>
      </c>
      <c r="P31" s="1">
        <v>-0.24770986878859247</v>
      </c>
      <c r="Q31" s="1">
        <v>4.9839566555721859E-2</v>
      </c>
      <c r="R31" s="1">
        <v>-0.2719824340306175</v>
      </c>
      <c r="S31" s="1">
        <v>-2.3485342585802316E-2</v>
      </c>
      <c r="T31" s="1">
        <v>-7.9944165433135983E-2</v>
      </c>
      <c r="U31" s="1">
        <v>6.4430082576999781E-2</v>
      </c>
      <c r="V31" s="1">
        <f t="shared" si="4"/>
        <v>-0.13414525317177606</v>
      </c>
    </row>
    <row r="32" spans="1:22" x14ac:dyDescent="0.2">
      <c r="A32" s="2" t="s">
        <v>27</v>
      </c>
      <c r="B32" s="1">
        <v>0.18219392004264651</v>
      </c>
      <c r="C32" s="1">
        <v>-0.10370209030148231</v>
      </c>
      <c r="D32" s="1">
        <v>-0.15765787273283505</v>
      </c>
      <c r="E32" s="1">
        <v>4.2883278110501521E-3</v>
      </c>
      <c r="F32" s="1">
        <v>-0.11277914278587214</v>
      </c>
      <c r="G32" s="1">
        <v>-0.27846062987408754</v>
      </c>
      <c r="H32" s="1">
        <v>-0.18142404701028547</v>
      </c>
      <c r="I32" s="1">
        <v>-0.30486995110464998</v>
      </c>
      <c r="J32" s="1">
        <v>1.3130066610345326E-2</v>
      </c>
      <c r="K32" s="1">
        <v>-0.24112662966658571</v>
      </c>
      <c r="L32" s="1">
        <v>-0.12321682044456339</v>
      </c>
      <c r="M32" s="1">
        <v>-0.33177676490126301</v>
      </c>
      <c r="N32" s="1">
        <v>-0.14109209224115649</v>
      </c>
      <c r="O32" s="1">
        <v>-0.42194221576508995</v>
      </c>
      <c r="P32" s="1">
        <v>-0.1122150276940419</v>
      </c>
      <c r="Q32" s="1">
        <v>-7.8683787746787026E-2</v>
      </c>
      <c r="R32" s="1">
        <v>-4.1825090883842175E-2</v>
      </c>
      <c r="S32" s="1">
        <v>-4.4543214853519031E-2</v>
      </c>
      <c r="T32" s="1">
        <v>-7.3554587004393046E-2</v>
      </c>
      <c r="U32" s="1">
        <v>0.10200231120330222</v>
      </c>
      <c r="V32" s="1">
        <f t="shared" si="4"/>
        <v>-0.12236276696715551</v>
      </c>
    </row>
    <row r="33" spans="1:22" x14ac:dyDescent="0.2">
      <c r="A33" s="2" t="s">
        <v>28</v>
      </c>
      <c r="B33" s="1">
        <v>-1.4504081926601853E-2</v>
      </c>
      <c r="C33" s="1">
        <v>-0.1170760275352869</v>
      </c>
      <c r="D33" s="1">
        <v>-9.7018153187874046E-2</v>
      </c>
      <c r="E33" s="1">
        <v>0.10121741426778685</v>
      </c>
      <c r="F33" s="1">
        <v>-8.3538706942057839E-2</v>
      </c>
      <c r="G33" s="1">
        <v>-0.20343740067549632</v>
      </c>
      <c r="H33" s="1">
        <v>-0.25416913878629033</v>
      </c>
      <c r="I33" s="1">
        <v>-0.17680661790470037</v>
      </c>
      <c r="J33" s="1">
        <v>-0.18171420660796606</v>
      </c>
      <c r="K33" s="1">
        <v>-0.4322869816761612</v>
      </c>
      <c r="L33" s="1">
        <v>1.1053989574800749E-2</v>
      </c>
      <c r="M33" s="1">
        <v>4.611639233683007E-2</v>
      </c>
      <c r="N33" s="1">
        <v>-0.33081491240208072</v>
      </c>
      <c r="O33" s="1">
        <v>-0.23560587048635095</v>
      </c>
      <c r="P33" s="1">
        <v>-0.15698911178972613</v>
      </c>
      <c r="Q33" s="1">
        <v>-0.7192586774693851</v>
      </c>
      <c r="R33" s="1">
        <v>-9.1601696941812583E-2</v>
      </c>
      <c r="S33" s="1">
        <v>-0.25607787823696304</v>
      </c>
      <c r="T33" s="1">
        <v>-0.13069400222389227</v>
      </c>
      <c r="U33" s="1">
        <v>0.21175162981321305</v>
      </c>
      <c r="V33" s="1">
        <f t="shared" si="4"/>
        <v>-0.15557270194000075</v>
      </c>
    </row>
    <row r="34" spans="1:22" x14ac:dyDescent="0.2">
      <c r="A34" s="2" t="s">
        <v>29</v>
      </c>
      <c r="B34" s="1">
        <f>AVERAGE(B26:B33)</f>
        <v>-0.15654113236678868</v>
      </c>
      <c r="C34" s="1">
        <f t="shared" ref="C34:U34" si="5">AVERAGE(C26:C33)</f>
        <v>-6.9954584960087926E-3</v>
      </c>
      <c r="D34" s="1">
        <f t="shared" si="5"/>
        <v>-0.2369181117497107</v>
      </c>
      <c r="E34" s="1">
        <f t="shared" si="5"/>
        <v>-0.1699485424270348</v>
      </c>
      <c r="F34" s="1">
        <f t="shared" si="5"/>
        <v>-1.2356926947755885E-2</v>
      </c>
      <c r="G34" s="1">
        <f t="shared" si="5"/>
        <v>-0.15470185372221584</v>
      </c>
      <c r="H34" s="1">
        <f t="shared" si="5"/>
        <v>-0.23492580501574284</v>
      </c>
      <c r="I34" s="1">
        <f t="shared" si="5"/>
        <v>-0.22582158745513933</v>
      </c>
      <c r="J34" s="1">
        <f t="shared" si="5"/>
        <v>-0.15425918264838873</v>
      </c>
      <c r="K34" s="1">
        <f t="shared" si="5"/>
        <v>-0.20181153234746196</v>
      </c>
      <c r="L34" s="1">
        <f t="shared" si="5"/>
        <v>-0.12309183577974717</v>
      </c>
      <c r="M34" s="1">
        <f t="shared" si="5"/>
        <v>-0.2049869261436062</v>
      </c>
      <c r="N34" s="1">
        <f t="shared" si="5"/>
        <v>-0.18278075848313033</v>
      </c>
      <c r="O34" s="1">
        <f t="shared" si="5"/>
        <v>-0.30163774346262895</v>
      </c>
      <c r="P34" s="1">
        <f t="shared" si="5"/>
        <v>-9.6142419513837452E-2</v>
      </c>
      <c r="Q34" s="1">
        <f t="shared" si="5"/>
        <v>-0.11404498651144712</v>
      </c>
      <c r="R34" s="1">
        <f t="shared" si="5"/>
        <v>3.462276219000554E-3</v>
      </c>
      <c r="S34" s="1">
        <f t="shared" si="5"/>
        <v>-0.1581556248567805</v>
      </c>
      <c r="T34" s="1">
        <f t="shared" si="5"/>
        <v>-8.6198052919094992E-2</v>
      </c>
      <c r="U34" s="1">
        <f t="shared" si="5"/>
        <v>0.16803016451213293</v>
      </c>
      <c r="V34" s="1">
        <f t="shared" si="4"/>
        <v>-0.13249130200576933</v>
      </c>
    </row>
    <row r="36" spans="1:22" x14ac:dyDescent="0.2">
      <c r="A36" s="2" t="s">
        <v>30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5</v>
      </c>
      <c r="G36" s="2" t="s">
        <v>6</v>
      </c>
      <c r="H36" s="2" t="s">
        <v>7</v>
      </c>
      <c r="I36" s="2" t="s">
        <v>8</v>
      </c>
      <c r="J36" s="2" t="s">
        <v>9</v>
      </c>
      <c r="K36" s="2" t="s">
        <v>10</v>
      </c>
      <c r="L36" s="2" t="s">
        <v>11</v>
      </c>
      <c r="M36" s="2" t="s">
        <v>12</v>
      </c>
      <c r="N36" s="2" t="s">
        <v>13</v>
      </c>
      <c r="O36" s="2" t="s">
        <v>14</v>
      </c>
      <c r="P36" s="2" t="s">
        <v>15</v>
      </c>
      <c r="Q36" s="2" t="s">
        <v>16</v>
      </c>
      <c r="R36" s="2" t="s">
        <v>17</v>
      </c>
      <c r="S36" s="2" t="s">
        <v>18</v>
      </c>
      <c r="T36" s="2" t="s">
        <v>19</v>
      </c>
      <c r="U36" s="2" t="s">
        <v>20</v>
      </c>
    </row>
    <row r="37" spans="1:22" x14ac:dyDescent="0.2">
      <c r="A37" s="2" t="s">
        <v>49</v>
      </c>
      <c r="B37" s="1">
        <f>B10</f>
        <v>0.24377499999999996</v>
      </c>
      <c r="C37" s="1">
        <f t="shared" ref="C37:U37" si="6">C10</f>
        <v>4.1500000000000009E-2</v>
      </c>
      <c r="D37" s="1">
        <f t="shared" si="6"/>
        <v>0.35821249999999999</v>
      </c>
      <c r="E37" s="1">
        <f t="shared" si="6"/>
        <v>0.33646249999999994</v>
      </c>
      <c r="F37" s="1">
        <f t="shared" si="6"/>
        <v>0.23222499999999999</v>
      </c>
      <c r="G37" s="1">
        <f t="shared" si="6"/>
        <v>0.31203750000000002</v>
      </c>
      <c r="H37" s="1">
        <f t="shared" si="6"/>
        <v>0.46638749999999995</v>
      </c>
      <c r="I37" s="1">
        <f t="shared" si="6"/>
        <v>0.40376250000000002</v>
      </c>
      <c r="J37" s="1">
        <f t="shared" si="6"/>
        <v>0.25517500000000004</v>
      </c>
      <c r="K37" s="1">
        <f t="shared" si="6"/>
        <v>0.33322499999999999</v>
      </c>
      <c r="L37" s="1">
        <f t="shared" si="6"/>
        <v>0.3167625</v>
      </c>
      <c r="M37" s="1">
        <f t="shared" si="6"/>
        <v>0.38618749999999996</v>
      </c>
      <c r="N37" s="1">
        <f t="shared" si="6"/>
        <v>0.30702500000000005</v>
      </c>
      <c r="O37" s="1">
        <f t="shared" si="6"/>
        <v>0.48973749999999999</v>
      </c>
      <c r="P37" s="1">
        <f t="shared" si="6"/>
        <v>0.16703749999999998</v>
      </c>
      <c r="Q37" s="1">
        <f t="shared" si="6"/>
        <v>0.13388749999999999</v>
      </c>
      <c r="R37" s="1">
        <f t="shared" si="6"/>
        <v>5.6462499999999999E-2</v>
      </c>
      <c r="S37" s="1">
        <f t="shared" si="6"/>
        <v>0.23103750000000001</v>
      </c>
      <c r="T37" s="1">
        <f t="shared" si="6"/>
        <v>0.20231250000000001</v>
      </c>
      <c r="U37" s="1">
        <f t="shared" si="6"/>
        <v>-0.24936250000000001</v>
      </c>
    </row>
    <row r="38" spans="1:22" x14ac:dyDescent="0.2">
      <c r="A38" s="2" t="s">
        <v>50</v>
      </c>
      <c r="B38" s="1">
        <f>B22</f>
        <v>8.7217936658430154E-2</v>
      </c>
      <c r="C38" s="1">
        <f t="shared" ref="C38:U38" si="7">C22</f>
        <v>3.4492110945619776E-2</v>
      </c>
      <c r="D38" s="1">
        <f t="shared" si="7"/>
        <v>0.12128272801917249</v>
      </c>
      <c r="E38" s="1">
        <f t="shared" si="7"/>
        <v>0.16651657961400962</v>
      </c>
      <c r="F38" s="1">
        <f t="shared" si="7"/>
        <v>0.21988834061318766</v>
      </c>
      <c r="G38" s="1">
        <f t="shared" si="7"/>
        <v>0.15732381746175361</v>
      </c>
      <c r="H38" s="1">
        <f t="shared" si="7"/>
        <v>0.23144204693062914</v>
      </c>
      <c r="I38" s="1">
        <f t="shared" si="7"/>
        <v>0.17792998771010618</v>
      </c>
      <c r="J38" s="1">
        <f t="shared" si="7"/>
        <v>0.10089618582691209</v>
      </c>
      <c r="K38" s="1">
        <f t="shared" si="7"/>
        <v>0.13141877617479739</v>
      </c>
      <c r="L38" s="1">
        <f t="shared" si="7"/>
        <v>0.19367321554764061</v>
      </c>
      <c r="M38" s="1">
        <f t="shared" si="7"/>
        <v>0.18119482576185711</v>
      </c>
      <c r="N38" s="1">
        <f t="shared" si="7"/>
        <v>0.12425088307292456</v>
      </c>
      <c r="O38" s="1">
        <f t="shared" si="7"/>
        <v>0.18809979240293506</v>
      </c>
      <c r="P38" s="1">
        <f t="shared" si="7"/>
        <v>7.0912992937837316E-2</v>
      </c>
      <c r="Q38" s="1">
        <f t="shared" si="7"/>
        <v>1.9835721570382957E-2</v>
      </c>
      <c r="R38" s="1">
        <f t="shared" si="7"/>
        <v>5.9940556045006761E-2</v>
      </c>
      <c r="S38" s="1">
        <f t="shared" si="7"/>
        <v>7.2861450728933713E-2</v>
      </c>
      <c r="T38" s="1">
        <f t="shared" si="7"/>
        <v>0.11611363436122606</v>
      </c>
      <c r="U38" s="1">
        <f t="shared" si="7"/>
        <v>-8.1332535128911587E-2</v>
      </c>
    </row>
    <row r="39" spans="1:22" x14ac:dyDescent="0.2">
      <c r="A39" s="2" t="s">
        <v>51</v>
      </c>
      <c r="B39" s="1">
        <f>B34</f>
        <v>-0.15654113236678868</v>
      </c>
      <c r="C39" s="1">
        <f t="shared" ref="C39:U39" si="8">C34</f>
        <v>-6.9954584960087926E-3</v>
      </c>
      <c r="D39" s="1">
        <f t="shared" si="8"/>
        <v>-0.2369181117497107</v>
      </c>
      <c r="E39" s="1">
        <f t="shared" si="8"/>
        <v>-0.1699485424270348</v>
      </c>
      <c r="F39" s="1">
        <f t="shared" si="8"/>
        <v>-1.2356926947755885E-2</v>
      </c>
      <c r="G39" s="1">
        <f t="shared" si="8"/>
        <v>-0.15470185372221584</v>
      </c>
      <c r="H39" s="1">
        <f t="shared" si="8"/>
        <v>-0.23492580501574284</v>
      </c>
      <c r="I39" s="1">
        <f t="shared" si="8"/>
        <v>-0.22582158745513933</v>
      </c>
      <c r="J39" s="1">
        <f t="shared" si="8"/>
        <v>-0.15425918264838873</v>
      </c>
      <c r="K39" s="1">
        <f t="shared" si="8"/>
        <v>-0.20181153234746196</v>
      </c>
      <c r="L39" s="1">
        <f t="shared" si="8"/>
        <v>-0.12309183577974717</v>
      </c>
      <c r="M39" s="1">
        <f t="shared" si="8"/>
        <v>-0.2049869261436062</v>
      </c>
      <c r="N39" s="1">
        <f t="shared" si="8"/>
        <v>-0.18278075848313033</v>
      </c>
      <c r="O39" s="1">
        <f t="shared" si="8"/>
        <v>-0.30163774346262895</v>
      </c>
      <c r="P39" s="1">
        <f t="shared" si="8"/>
        <v>-9.6142419513837452E-2</v>
      </c>
      <c r="Q39" s="1">
        <f t="shared" si="8"/>
        <v>-0.11404498651144712</v>
      </c>
      <c r="R39" s="1">
        <f t="shared" si="8"/>
        <v>3.462276219000554E-3</v>
      </c>
      <c r="S39" s="1">
        <f t="shared" si="8"/>
        <v>-0.1581556248567805</v>
      </c>
      <c r="T39" s="1">
        <f t="shared" si="8"/>
        <v>-8.6198052919094992E-2</v>
      </c>
      <c r="U39" s="1">
        <f t="shared" si="8"/>
        <v>0.16803016451213293</v>
      </c>
    </row>
    <row r="41" spans="1:22" x14ac:dyDescent="0.2">
      <c r="A41" s="2" t="s">
        <v>30</v>
      </c>
      <c r="B41" s="2" t="s">
        <v>1</v>
      </c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2" t="s">
        <v>8</v>
      </c>
      <c r="J41" s="2" t="s">
        <v>9</v>
      </c>
      <c r="K41" s="2" t="s">
        <v>10</v>
      </c>
      <c r="L41" s="2" t="s">
        <v>11</v>
      </c>
      <c r="M41" s="2" t="s">
        <v>12</v>
      </c>
      <c r="N41" s="2" t="s">
        <v>13</v>
      </c>
      <c r="O41" s="2" t="s">
        <v>14</v>
      </c>
      <c r="P41" s="2" t="s">
        <v>15</v>
      </c>
      <c r="Q41" s="2" t="s">
        <v>16</v>
      </c>
      <c r="R41" s="2" t="s">
        <v>17</v>
      </c>
      <c r="S41" s="2" t="s">
        <v>18</v>
      </c>
      <c r="T41" s="2" t="s">
        <v>19</v>
      </c>
      <c r="U41" s="2" t="s">
        <v>20</v>
      </c>
    </row>
    <row r="42" spans="1:22" x14ac:dyDescent="0.2">
      <c r="A42" s="2" t="s">
        <v>49</v>
      </c>
      <c r="B42" s="1">
        <f>B37</f>
        <v>0.24377499999999996</v>
      </c>
      <c r="C42" s="1">
        <f>C37+B42</f>
        <v>0.28527499999999995</v>
      </c>
      <c r="D42" s="1">
        <f t="shared" ref="D42:U42" si="9">D37+C42</f>
        <v>0.64348749999999999</v>
      </c>
      <c r="E42" s="1">
        <f t="shared" si="9"/>
        <v>0.97994999999999988</v>
      </c>
      <c r="F42" s="1">
        <f t="shared" si="9"/>
        <v>1.2121749999999998</v>
      </c>
      <c r="G42" s="1">
        <f t="shared" si="9"/>
        <v>1.5242124999999997</v>
      </c>
      <c r="H42" s="1">
        <f t="shared" si="9"/>
        <v>1.9905999999999997</v>
      </c>
      <c r="I42" s="1">
        <f t="shared" si="9"/>
        <v>2.3943624999999997</v>
      </c>
      <c r="J42" s="1">
        <f t="shared" si="9"/>
        <v>2.6495374999999997</v>
      </c>
      <c r="K42" s="1">
        <f t="shared" si="9"/>
        <v>2.9827624999999998</v>
      </c>
      <c r="L42" s="1">
        <f t="shared" si="9"/>
        <v>3.2995249999999996</v>
      </c>
      <c r="M42" s="1">
        <f t="shared" si="9"/>
        <v>3.6857124999999997</v>
      </c>
      <c r="N42" s="1">
        <f t="shared" si="9"/>
        <v>3.9927374999999996</v>
      </c>
      <c r="O42" s="1">
        <f t="shared" si="9"/>
        <v>4.482475</v>
      </c>
      <c r="P42" s="1">
        <f t="shared" si="9"/>
        <v>4.6495125000000002</v>
      </c>
      <c r="Q42" s="1">
        <f t="shared" si="9"/>
        <v>4.7834000000000003</v>
      </c>
      <c r="R42" s="1">
        <f t="shared" si="9"/>
        <v>4.8398625000000006</v>
      </c>
      <c r="S42" s="1">
        <f t="shared" si="9"/>
        <v>5.0709000000000009</v>
      </c>
      <c r="T42" s="1">
        <f t="shared" si="9"/>
        <v>5.2732125000000005</v>
      </c>
      <c r="U42" s="1">
        <f t="shared" si="9"/>
        <v>5.0238500000000004</v>
      </c>
    </row>
    <row r="43" spans="1:22" x14ac:dyDescent="0.2">
      <c r="A43" s="2" t="s">
        <v>50</v>
      </c>
      <c r="B43" s="1">
        <f>B38</f>
        <v>8.7217936658430154E-2</v>
      </c>
      <c r="C43" s="1">
        <f>C38+B43</f>
        <v>0.12171004760404994</v>
      </c>
      <c r="D43" s="1">
        <f t="shared" ref="D43:U43" si="10">D38+C43</f>
        <v>0.24299277562322241</v>
      </c>
      <c r="E43" s="1">
        <f t="shared" si="10"/>
        <v>0.40950935523723203</v>
      </c>
      <c r="F43" s="1">
        <f t="shared" si="10"/>
        <v>0.62939769585041971</v>
      </c>
      <c r="G43" s="1">
        <f t="shared" si="10"/>
        <v>0.78672151331217333</v>
      </c>
      <c r="H43" s="1">
        <f t="shared" si="10"/>
        <v>1.0181635602428025</v>
      </c>
      <c r="I43" s="1">
        <f t="shared" si="10"/>
        <v>1.1960935479529087</v>
      </c>
      <c r="J43" s="1">
        <f t="shared" si="10"/>
        <v>1.2969897337798209</v>
      </c>
      <c r="K43" s="1">
        <f t="shared" si="10"/>
        <v>1.4284085099546182</v>
      </c>
      <c r="L43" s="1">
        <f t="shared" si="10"/>
        <v>1.6220817255022588</v>
      </c>
      <c r="M43" s="1">
        <f t="shared" si="10"/>
        <v>1.803276551264116</v>
      </c>
      <c r="N43" s="1">
        <f t="shared" si="10"/>
        <v>1.9275274343370405</v>
      </c>
      <c r="O43" s="1">
        <f t="shared" si="10"/>
        <v>2.1156272267399756</v>
      </c>
      <c r="P43" s="1">
        <f t="shared" si="10"/>
        <v>2.1865402196778128</v>
      </c>
      <c r="Q43" s="1">
        <f t="shared" si="10"/>
        <v>2.2063759412481958</v>
      </c>
      <c r="R43" s="1">
        <f t="shared" si="10"/>
        <v>2.2663164972932024</v>
      </c>
      <c r="S43" s="1">
        <f t="shared" si="10"/>
        <v>2.3391779480221362</v>
      </c>
      <c r="T43" s="1">
        <f t="shared" si="10"/>
        <v>2.4552915823833623</v>
      </c>
      <c r="U43" s="1">
        <f t="shared" si="10"/>
        <v>2.3739590472544507</v>
      </c>
    </row>
    <row r="44" spans="1:22" x14ac:dyDescent="0.2">
      <c r="A44" s="2" t="s">
        <v>51</v>
      </c>
      <c r="B44" s="1">
        <f>B39</f>
        <v>-0.15654113236678868</v>
      </c>
      <c r="C44" s="1">
        <f>C39+B44</f>
        <v>-0.16353659086279748</v>
      </c>
      <c r="D44" s="1">
        <f t="shared" ref="D44:U44" si="11">D39+C44</f>
        <v>-0.40045470261250815</v>
      </c>
      <c r="E44" s="1">
        <f t="shared" si="11"/>
        <v>-0.57040324503954298</v>
      </c>
      <c r="F44" s="1">
        <f t="shared" si="11"/>
        <v>-0.5827601719872989</v>
      </c>
      <c r="G44" s="1">
        <f t="shared" si="11"/>
        <v>-0.7374620257095148</v>
      </c>
      <c r="H44" s="1">
        <f t="shared" si="11"/>
        <v>-0.97238783072525758</v>
      </c>
      <c r="I44" s="1">
        <f t="shared" si="11"/>
        <v>-1.1982094181803968</v>
      </c>
      <c r="J44" s="1">
        <f t="shared" si="11"/>
        <v>-1.3524686008287856</v>
      </c>
      <c r="K44" s="1">
        <f t="shared" si="11"/>
        <v>-1.5542801331762477</v>
      </c>
      <c r="L44" s="1">
        <f t="shared" si="11"/>
        <v>-1.6773719689559949</v>
      </c>
      <c r="M44" s="1">
        <f t="shared" si="11"/>
        <v>-1.8823588950996011</v>
      </c>
      <c r="N44" s="1">
        <f t="shared" si="11"/>
        <v>-2.0651396535827313</v>
      </c>
      <c r="O44" s="1">
        <f t="shared" si="11"/>
        <v>-2.3667773970453601</v>
      </c>
      <c r="P44" s="1">
        <f t="shared" si="11"/>
        <v>-2.4629198165591975</v>
      </c>
      <c r="Q44" s="1">
        <f t="shared" si="11"/>
        <v>-2.5769648030706445</v>
      </c>
      <c r="R44" s="1">
        <f t="shared" si="11"/>
        <v>-2.573502526851644</v>
      </c>
      <c r="S44" s="1">
        <f t="shared" si="11"/>
        <v>-2.7316581517084244</v>
      </c>
      <c r="T44" s="1">
        <f t="shared" si="11"/>
        <v>-2.8178562046275193</v>
      </c>
      <c r="U44" s="1">
        <f t="shared" si="11"/>
        <v>-2.6498260401153866</v>
      </c>
    </row>
  </sheetData>
  <mergeCells count="2">
    <mergeCell ref="A12:V12"/>
    <mergeCell ref="A24:V2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3"/>
  <sheetViews>
    <sheetView workbookViewId="0"/>
  </sheetViews>
  <sheetFormatPr baseColWidth="10" defaultColWidth="8.83203125" defaultRowHeight="15" x14ac:dyDescent="0.2"/>
  <cols>
    <col min="1" max="1" width="25.5" style="2" bestFit="1" customWidth="1"/>
    <col min="2" max="21" width="9.6640625" bestFit="1" customWidth="1"/>
    <col min="22" max="22" width="22.33203125" bestFit="1" customWidth="1"/>
    <col min="24" max="24" width="25.5" bestFit="1" customWidth="1"/>
    <col min="25" max="44" width="9.6640625" bestFit="1" customWidth="1"/>
  </cols>
  <sheetData>
    <row r="1" spans="1:4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32</v>
      </c>
      <c r="X1" s="2" t="s">
        <v>0</v>
      </c>
      <c r="Y1" s="2" t="s">
        <v>1</v>
      </c>
      <c r="Z1" s="2" t="s">
        <v>2</v>
      </c>
      <c r="AA1" s="2" t="s">
        <v>3</v>
      </c>
      <c r="AB1" s="2" t="s">
        <v>4</v>
      </c>
      <c r="AC1" s="2" t="s">
        <v>5</v>
      </c>
      <c r="AD1" s="2" t="s">
        <v>6</v>
      </c>
      <c r="AE1" s="2" t="s">
        <v>7</v>
      </c>
      <c r="AF1" s="2" t="s">
        <v>8</v>
      </c>
      <c r="AG1" s="2" t="s">
        <v>9</v>
      </c>
      <c r="AH1" s="2" t="s">
        <v>10</v>
      </c>
      <c r="AI1" s="2" t="s">
        <v>11</v>
      </c>
      <c r="AJ1" s="2" t="s">
        <v>12</v>
      </c>
      <c r="AK1" s="2" t="s">
        <v>13</v>
      </c>
      <c r="AL1" s="2" t="s">
        <v>14</v>
      </c>
      <c r="AM1" s="2" t="s">
        <v>15</v>
      </c>
      <c r="AN1" s="2" t="s">
        <v>16</v>
      </c>
      <c r="AO1" s="2" t="s">
        <v>17</v>
      </c>
      <c r="AP1" s="2" t="s">
        <v>18</v>
      </c>
      <c r="AQ1" s="2" t="s">
        <v>19</v>
      </c>
      <c r="AR1" s="2" t="s">
        <v>20</v>
      </c>
    </row>
    <row r="2" spans="1:44" x14ac:dyDescent="0.2">
      <c r="A2" s="2" t="s">
        <v>21</v>
      </c>
      <c r="B2" s="1">
        <v>0.42220000000000002</v>
      </c>
      <c r="C2" s="1">
        <v>-9.4999999999999998E-3</v>
      </c>
      <c r="D2" s="1">
        <v>0.24510000000000001</v>
      </c>
      <c r="E2" s="1">
        <v>0.60199999999999998</v>
      </c>
      <c r="F2" s="1">
        <v>0.309</v>
      </c>
      <c r="G2" s="1">
        <v>0.28389999999999999</v>
      </c>
      <c r="H2" s="1">
        <v>0.37759999999999999</v>
      </c>
      <c r="I2" s="1">
        <v>0.26910000000000001</v>
      </c>
      <c r="J2" s="1">
        <v>0.34620000000000001</v>
      </c>
      <c r="K2" s="1">
        <v>0.2026</v>
      </c>
      <c r="L2" s="1">
        <v>0.41739999999999999</v>
      </c>
      <c r="M2" s="1">
        <v>0.34310000000000002</v>
      </c>
      <c r="N2" s="1">
        <v>0.23630000000000001</v>
      </c>
      <c r="O2" s="1">
        <v>0.33689999999999998</v>
      </c>
      <c r="P2" s="1">
        <v>2.7099999999999999E-2</v>
      </c>
      <c r="Q2" s="1">
        <v>-8.5099999999999995E-2</v>
      </c>
      <c r="R2" s="1">
        <v>0.12529999999999999</v>
      </c>
      <c r="S2" s="1">
        <v>0.23150000000000001</v>
      </c>
      <c r="T2" s="1">
        <v>0.21579999999999999</v>
      </c>
      <c r="U2" s="1">
        <v>-1.3299999999999999E-2</v>
      </c>
      <c r="V2" s="6">
        <f>AVERAGE(B2:U2)</f>
        <v>0.24416000000000002</v>
      </c>
      <c r="X2" s="2" t="s">
        <v>21</v>
      </c>
      <c r="Y2" s="1">
        <f>B2</f>
        <v>0.42220000000000002</v>
      </c>
      <c r="Z2" s="1">
        <f t="shared" ref="Z2:Z9" si="0">C2</f>
        <v>-9.4999999999999998E-3</v>
      </c>
      <c r="AA2" s="1">
        <f t="shared" ref="AA2:AA9" si="1">D2</f>
        <v>0.24510000000000001</v>
      </c>
      <c r="AB2" s="1">
        <f t="shared" ref="AB2:AB9" si="2">E2</f>
        <v>0.60199999999999998</v>
      </c>
      <c r="AC2" s="1">
        <f t="shared" ref="AC2:AC9" si="3">F2</f>
        <v>0.309</v>
      </c>
      <c r="AD2" s="1">
        <f t="shared" ref="AD2:AD9" si="4">G2</f>
        <v>0.28389999999999999</v>
      </c>
      <c r="AE2" s="1">
        <f t="shared" ref="AE2:AE9" si="5">H2</f>
        <v>0.37759999999999999</v>
      </c>
      <c r="AF2" s="1">
        <f t="shared" ref="AF2:AF9" si="6">I2</f>
        <v>0.26910000000000001</v>
      </c>
      <c r="AG2" s="1">
        <f t="shared" ref="AG2:AG9" si="7">J2</f>
        <v>0.34620000000000001</v>
      </c>
      <c r="AH2" s="1">
        <f t="shared" ref="AH2:AH9" si="8">K2</f>
        <v>0.2026</v>
      </c>
      <c r="AI2" s="1">
        <f t="shared" ref="AI2:AI9" si="9">L2</f>
        <v>0.41739999999999999</v>
      </c>
      <c r="AJ2" s="1">
        <f t="shared" ref="AJ2:AJ9" si="10">M2</f>
        <v>0.34310000000000002</v>
      </c>
      <c r="AK2" s="1">
        <f t="shared" ref="AK2:AK9" si="11">N2</f>
        <v>0.23630000000000001</v>
      </c>
      <c r="AL2" s="1">
        <f t="shared" ref="AL2:AL9" si="12">O2</f>
        <v>0.33689999999999998</v>
      </c>
      <c r="AM2" s="1">
        <f t="shared" ref="AM2:AM9" si="13">P2</f>
        <v>2.7099999999999999E-2</v>
      </c>
      <c r="AN2" s="1">
        <f t="shared" ref="AN2:AN9" si="14">Q2</f>
        <v>-8.5099999999999995E-2</v>
      </c>
      <c r="AO2" s="1">
        <f t="shared" ref="AO2:AO9" si="15">R2</f>
        <v>0.12529999999999999</v>
      </c>
      <c r="AP2" s="1">
        <f t="shared" ref="AP2:AP9" si="16">S2</f>
        <v>0.23150000000000001</v>
      </c>
      <c r="AQ2" s="1">
        <f t="shared" ref="AQ2:AQ9" si="17">T2</f>
        <v>0.21579999999999999</v>
      </c>
      <c r="AR2" s="1">
        <f t="shared" ref="AR2:AR9" si="18">U2</f>
        <v>-1.3299999999999999E-2</v>
      </c>
    </row>
    <row r="3" spans="1:44" x14ac:dyDescent="0.2">
      <c r="A3" s="2" t="s">
        <v>22</v>
      </c>
      <c r="B3" s="1">
        <v>0.32190000000000002</v>
      </c>
      <c r="C3" s="1">
        <v>-1.38E-2</v>
      </c>
      <c r="D3" s="1">
        <v>0.3861</v>
      </c>
      <c r="E3" s="1">
        <v>0.77969999999999995</v>
      </c>
      <c r="F3" s="1">
        <v>4.6600000000000003E-2</v>
      </c>
      <c r="G3" s="1">
        <v>0.45710000000000001</v>
      </c>
      <c r="H3" s="1">
        <v>0.34770000000000001</v>
      </c>
      <c r="I3" s="1">
        <v>0.3745</v>
      </c>
      <c r="J3" s="1">
        <v>0.2853</v>
      </c>
      <c r="K3" s="1">
        <v>0.36880000000000002</v>
      </c>
      <c r="L3" s="1">
        <v>0.53029999999999999</v>
      </c>
      <c r="M3" s="1">
        <v>0.68230000000000002</v>
      </c>
      <c r="N3" s="1">
        <v>0.2772</v>
      </c>
      <c r="O3" s="1">
        <v>0.1215</v>
      </c>
      <c r="P3" s="1">
        <v>0.26469999999999999</v>
      </c>
      <c r="Q3" s="1">
        <v>0.22919999999999999</v>
      </c>
      <c r="R3" s="1">
        <v>0.1522</v>
      </c>
      <c r="S3" s="1">
        <v>0.1799</v>
      </c>
      <c r="T3" s="1">
        <v>0.28460000000000002</v>
      </c>
      <c r="U3" s="1">
        <v>-0.64600000000000002</v>
      </c>
      <c r="V3" s="6">
        <f t="shared" ref="V3:V10" si="19">AVERAGE(B3:U3)</f>
        <v>0.27148999999999995</v>
      </c>
      <c r="X3" s="2" t="s">
        <v>22</v>
      </c>
      <c r="Y3" s="1">
        <f t="shared" ref="Y3:Y9" si="20">B3</f>
        <v>0.32190000000000002</v>
      </c>
      <c r="Z3" s="1">
        <f t="shared" si="0"/>
        <v>-1.38E-2</v>
      </c>
      <c r="AA3" s="1">
        <f t="shared" si="1"/>
        <v>0.3861</v>
      </c>
      <c r="AB3" s="1">
        <f t="shared" si="2"/>
        <v>0.77969999999999995</v>
      </c>
      <c r="AC3" s="1">
        <f t="shared" si="3"/>
        <v>4.6600000000000003E-2</v>
      </c>
      <c r="AD3" s="1">
        <f t="shared" si="4"/>
        <v>0.45710000000000001</v>
      </c>
      <c r="AE3" s="1">
        <f t="shared" si="5"/>
        <v>0.34770000000000001</v>
      </c>
      <c r="AF3" s="1">
        <f t="shared" si="6"/>
        <v>0.3745</v>
      </c>
      <c r="AG3" s="1">
        <f t="shared" si="7"/>
        <v>0.2853</v>
      </c>
      <c r="AH3" s="1">
        <f t="shared" si="8"/>
        <v>0.36880000000000002</v>
      </c>
      <c r="AI3" s="1">
        <f t="shared" si="9"/>
        <v>0.53029999999999999</v>
      </c>
      <c r="AJ3" s="1">
        <f t="shared" si="10"/>
        <v>0.68230000000000002</v>
      </c>
      <c r="AK3" s="1">
        <f t="shared" si="11"/>
        <v>0.2772</v>
      </c>
      <c r="AL3" s="1">
        <f t="shared" si="12"/>
        <v>0.1215</v>
      </c>
      <c r="AM3" s="1">
        <f t="shared" si="13"/>
        <v>0.26469999999999999</v>
      </c>
      <c r="AN3" s="1">
        <f t="shared" si="14"/>
        <v>0.22919999999999999</v>
      </c>
      <c r="AO3" s="1">
        <f t="shared" si="15"/>
        <v>0.1522</v>
      </c>
      <c r="AP3" s="1">
        <f t="shared" si="16"/>
        <v>0.1799</v>
      </c>
      <c r="AQ3" s="1">
        <f t="shared" si="17"/>
        <v>0.28460000000000002</v>
      </c>
      <c r="AR3" s="1">
        <f t="shared" si="18"/>
        <v>-0.64600000000000002</v>
      </c>
    </row>
    <row r="4" spans="1:44" x14ac:dyDescent="0.2">
      <c r="A4" s="2" t="s">
        <v>23</v>
      </c>
      <c r="B4" s="1">
        <v>0.79659999999999997</v>
      </c>
      <c r="C4" s="1">
        <v>3.2199999999999999E-2</v>
      </c>
      <c r="D4" s="1">
        <v>0.38940000000000002</v>
      </c>
      <c r="E4" s="1">
        <v>0.1095</v>
      </c>
      <c r="F4" s="1">
        <v>0.40479999999999999</v>
      </c>
      <c r="G4" s="1">
        <v>3.7600000000000001E-2</v>
      </c>
      <c r="H4" s="1">
        <v>0.40620000000000001</v>
      </c>
      <c r="I4" s="1">
        <v>0.46589999999999998</v>
      </c>
      <c r="J4" s="1">
        <v>0.111</v>
      </c>
      <c r="K4" s="1">
        <v>0.2727</v>
      </c>
      <c r="L4" s="1">
        <v>-2.1600000000000001E-2</v>
      </c>
      <c r="M4" s="1">
        <v>0.3105</v>
      </c>
      <c r="N4" s="1">
        <v>0.63009999999999999</v>
      </c>
      <c r="O4" s="1">
        <v>1.4502999999999999</v>
      </c>
      <c r="P4" s="1">
        <v>0.39610000000000001</v>
      </c>
      <c r="Q4" s="1">
        <v>-7.5399999999999995E-2</v>
      </c>
      <c r="R4" s="1">
        <v>-0.44919999999999999</v>
      </c>
      <c r="S4" s="1">
        <v>0.41909999999999997</v>
      </c>
      <c r="T4" s="1">
        <v>2.7799999999999998E-2</v>
      </c>
      <c r="U4" s="1">
        <v>8.4900000000000003E-2</v>
      </c>
      <c r="V4" s="6">
        <f t="shared" si="19"/>
        <v>0.28992499999999999</v>
      </c>
      <c r="X4" s="2" t="s">
        <v>23</v>
      </c>
      <c r="Y4" s="1">
        <f t="shared" si="20"/>
        <v>0.79659999999999997</v>
      </c>
      <c r="Z4" s="1">
        <f t="shared" si="0"/>
        <v>3.2199999999999999E-2</v>
      </c>
      <c r="AA4" s="1">
        <f t="shared" si="1"/>
        <v>0.38940000000000002</v>
      </c>
      <c r="AB4" s="1">
        <f t="shared" si="2"/>
        <v>0.1095</v>
      </c>
      <c r="AC4" s="1">
        <f t="shared" si="3"/>
        <v>0.40479999999999999</v>
      </c>
      <c r="AD4" s="1">
        <f t="shared" si="4"/>
        <v>3.7600000000000001E-2</v>
      </c>
      <c r="AE4" s="1">
        <f t="shared" si="5"/>
        <v>0.40620000000000001</v>
      </c>
      <c r="AF4" s="1">
        <f t="shared" si="6"/>
        <v>0.46589999999999998</v>
      </c>
      <c r="AG4" s="1">
        <f t="shared" si="7"/>
        <v>0.111</v>
      </c>
      <c r="AH4" s="1">
        <f t="shared" si="8"/>
        <v>0.2727</v>
      </c>
      <c r="AI4" s="1">
        <f t="shared" si="9"/>
        <v>-2.1600000000000001E-2</v>
      </c>
      <c r="AJ4" s="1">
        <f t="shared" si="10"/>
        <v>0.3105</v>
      </c>
      <c r="AK4" s="1">
        <f t="shared" si="11"/>
        <v>0.63009999999999999</v>
      </c>
      <c r="AL4" s="1">
        <f t="shared" si="12"/>
        <v>1.4502999999999999</v>
      </c>
      <c r="AM4" s="1">
        <f t="shared" si="13"/>
        <v>0.39610000000000001</v>
      </c>
      <c r="AN4" s="1">
        <f t="shared" si="14"/>
        <v>-7.5399999999999995E-2</v>
      </c>
      <c r="AO4" s="1">
        <f t="shared" si="15"/>
        <v>-0.44919999999999999</v>
      </c>
      <c r="AP4" s="1">
        <f t="shared" si="16"/>
        <v>0.41909999999999997</v>
      </c>
      <c r="AQ4" s="1">
        <f t="shared" si="17"/>
        <v>2.7799999999999998E-2</v>
      </c>
      <c r="AR4" s="1">
        <f t="shared" si="18"/>
        <v>8.4900000000000003E-2</v>
      </c>
    </row>
    <row r="5" spans="1:44" x14ac:dyDescent="0.2">
      <c r="A5" s="2" t="s">
        <v>24</v>
      </c>
      <c r="B5" s="1">
        <v>0.2429</v>
      </c>
      <c r="C5" s="1">
        <v>0.26950000000000002</v>
      </c>
      <c r="D5" s="1">
        <v>0.42070000000000002</v>
      </c>
      <c r="E5" s="1">
        <v>0.2631</v>
      </c>
      <c r="F5" s="1">
        <v>0.31219999999999998</v>
      </c>
      <c r="G5" s="1">
        <v>0.32300000000000001</v>
      </c>
      <c r="H5" s="1">
        <v>0.35320000000000001</v>
      </c>
      <c r="I5" s="1">
        <v>0.45200000000000001</v>
      </c>
      <c r="J5" s="1">
        <v>0.33689999999999998</v>
      </c>
      <c r="K5" s="1">
        <v>0.3579</v>
      </c>
      <c r="L5" s="1">
        <v>0.19059999999999999</v>
      </c>
      <c r="M5" s="1">
        <v>0.58909999999999996</v>
      </c>
      <c r="N5" s="1">
        <v>0.44269999999999998</v>
      </c>
      <c r="O5" s="1">
        <v>0.43259999999999998</v>
      </c>
      <c r="P5" s="1">
        <v>-0.1077</v>
      </c>
      <c r="Q5" s="1">
        <v>0.1164</v>
      </c>
      <c r="R5" s="1">
        <v>0.11990000000000001</v>
      </c>
      <c r="S5" s="1">
        <v>0.12570000000000001</v>
      </c>
      <c r="T5" s="1">
        <v>0.16520000000000001</v>
      </c>
      <c r="U5" s="1">
        <v>-0.159</v>
      </c>
      <c r="V5" s="6">
        <f t="shared" si="19"/>
        <v>0.26234499999999994</v>
      </c>
      <c r="X5" s="2" t="s">
        <v>24</v>
      </c>
      <c r="Y5" s="1">
        <f t="shared" si="20"/>
        <v>0.2429</v>
      </c>
      <c r="Z5" s="1">
        <f t="shared" si="0"/>
        <v>0.26950000000000002</v>
      </c>
      <c r="AA5" s="1">
        <f t="shared" si="1"/>
        <v>0.42070000000000002</v>
      </c>
      <c r="AB5" s="1">
        <f t="shared" si="2"/>
        <v>0.2631</v>
      </c>
      <c r="AC5" s="1">
        <f t="shared" si="3"/>
        <v>0.31219999999999998</v>
      </c>
      <c r="AD5" s="1">
        <f t="shared" si="4"/>
        <v>0.32300000000000001</v>
      </c>
      <c r="AE5" s="1">
        <f t="shared" si="5"/>
        <v>0.35320000000000001</v>
      </c>
      <c r="AF5" s="1">
        <f t="shared" si="6"/>
        <v>0.45200000000000001</v>
      </c>
      <c r="AG5" s="1">
        <f t="shared" si="7"/>
        <v>0.33689999999999998</v>
      </c>
      <c r="AH5" s="1">
        <f t="shared" si="8"/>
        <v>0.3579</v>
      </c>
      <c r="AI5" s="1">
        <f t="shared" si="9"/>
        <v>0.19059999999999999</v>
      </c>
      <c r="AJ5" s="1">
        <f t="shared" si="10"/>
        <v>0.58909999999999996</v>
      </c>
      <c r="AK5" s="1">
        <f t="shared" si="11"/>
        <v>0.44269999999999998</v>
      </c>
      <c r="AL5" s="1">
        <f t="shared" si="12"/>
        <v>0.43259999999999998</v>
      </c>
      <c r="AM5" s="1">
        <f t="shared" si="13"/>
        <v>-0.1077</v>
      </c>
      <c r="AN5" s="1">
        <f t="shared" si="14"/>
        <v>0.1164</v>
      </c>
      <c r="AO5" s="1">
        <f t="shared" si="15"/>
        <v>0.11990000000000001</v>
      </c>
      <c r="AP5" s="1">
        <f t="shared" si="16"/>
        <v>0.12570000000000001</v>
      </c>
      <c r="AQ5" s="1">
        <f t="shared" si="17"/>
        <v>0.16520000000000001</v>
      </c>
      <c r="AR5" s="1">
        <f t="shared" si="18"/>
        <v>-0.159</v>
      </c>
    </row>
    <row r="6" spans="1:44" x14ac:dyDescent="0.2">
      <c r="A6" s="2" t="s">
        <v>25</v>
      </c>
      <c r="B6" s="1">
        <v>2.2800000000000001E-2</v>
      </c>
      <c r="C6" s="1">
        <v>-0.1144</v>
      </c>
      <c r="D6" s="1">
        <v>0.30399999999999999</v>
      </c>
      <c r="E6" s="1">
        <v>0.43240000000000001</v>
      </c>
      <c r="F6" s="1">
        <v>-0.25700000000000001</v>
      </c>
      <c r="G6" s="1">
        <v>0.5484</v>
      </c>
      <c r="H6" s="1">
        <v>0.78920000000000001</v>
      </c>
      <c r="I6" s="1">
        <v>0.3211</v>
      </c>
      <c r="J6" s="1">
        <v>0.29420000000000002</v>
      </c>
      <c r="K6" s="1">
        <v>0.33050000000000002</v>
      </c>
      <c r="L6" s="1">
        <v>0.34910000000000002</v>
      </c>
      <c r="M6" s="1">
        <v>0.314</v>
      </c>
      <c r="N6" s="1">
        <v>-5.8799999999999998E-2</v>
      </c>
      <c r="O6" s="1">
        <v>0.44890000000000002</v>
      </c>
      <c r="P6" s="1">
        <v>8.3999999999999995E-3</v>
      </c>
      <c r="Q6" s="1">
        <v>0.12130000000000001</v>
      </c>
      <c r="R6" s="1">
        <v>-9.8900000000000002E-2</v>
      </c>
      <c r="S6" s="1">
        <v>0.27550000000000002</v>
      </c>
      <c r="T6" s="1">
        <v>0.3347</v>
      </c>
      <c r="U6" s="1">
        <v>-0.43159999999999998</v>
      </c>
      <c r="V6" s="6">
        <f t="shared" si="19"/>
        <v>0.19668999999999998</v>
      </c>
      <c r="X6" s="2" t="s">
        <v>25</v>
      </c>
      <c r="Y6" s="1">
        <f t="shared" si="20"/>
        <v>2.2800000000000001E-2</v>
      </c>
      <c r="Z6" s="1">
        <f t="shared" si="0"/>
        <v>-0.1144</v>
      </c>
      <c r="AA6" s="1">
        <f t="shared" si="1"/>
        <v>0.30399999999999999</v>
      </c>
      <c r="AB6" s="1">
        <f t="shared" si="2"/>
        <v>0.43240000000000001</v>
      </c>
      <c r="AC6" s="1">
        <f t="shared" si="3"/>
        <v>-0.25700000000000001</v>
      </c>
      <c r="AD6" s="1">
        <f t="shared" si="4"/>
        <v>0.5484</v>
      </c>
      <c r="AE6" s="1">
        <f t="shared" si="5"/>
        <v>0.78920000000000001</v>
      </c>
      <c r="AF6" s="1">
        <f t="shared" si="6"/>
        <v>0.3211</v>
      </c>
      <c r="AG6" s="1">
        <f t="shared" si="7"/>
        <v>0.29420000000000002</v>
      </c>
      <c r="AH6" s="1">
        <f t="shared" si="8"/>
        <v>0.33050000000000002</v>
      </c>
      <c r="AI6" s="1">
        <f t="shared" si="9"/>
        <v>0.34910000000000002</v>
      </c>
      <c r="AJ6" s="1">
        <f t="shared" si="10"/>
        <v>0.314</v>
      </c>
      <c r="AK6" s="1">
        <f t="shared" si="11"/>
        <v>-5.8799999999999998E-2</v>
      </c>
      <c r="AL6" s="1">
        <f t="shared" si="12"/>
        <v>0.44890000000000002</v>
      </c>
      <c r="AM6" s="1">
        <f t="shared" si="13"/>
        <v>8.3999999999999995E-3</v>
      </c>
      <c r="AN6" s="1">
        <f t="shared" si="14"/>
        <v>0.12130000000000001</v>
      </c>
      <c r="AO6" s="1">
        <f t="shared" si="15"/>
        <v>-9.8900000000000002E-2</v>
      </c>
      <c r="AP6" s="1">
        <f t="shared" si="16"/>
        <v>0.27550000000000002</v>
      </c>
      <c r="AQ6" s="1">
        <f t="shared" si="17"/>
        <v>0.3347</v>
      </c>
      <c r="AR6" s="1">
        <f t="shared" si="18"/>
        <v>-0.43159999999999998</v>
      </c>
    </row>
    <row r="7" spans="1:44" x14ac:dyDescent="0.2">
      <c r="A7" s="2" t="s">
        <v>26</v>
      </c>
      <c r="B7" s="1">
        <v>0.20050000000000001</v>
      </c>
      <c r="C7" s="1">
        <v>-5.0599999999999999E-2</v>
      </c>
      <c r="D7" s="1">
        <v>0.61260000000000003</v>
      </c>
      <c r="E7" s="1">
        <v>0.32800000000000001</v>
      </c>
      <c r="F7" s="1">
        <v>0.48920000000000002</v>
      </c>
      <c r="G7" s="1">
        <v>0.10680000000000001</v>
      </c>
      <c r="H7" s="1">
        <v>0.6079</v>
      </c>
      <c r="I7" s="1">
        <v>0.52939999999999998</v>
      </c>
      <c r="J7" s="1">
        <v>0.33389999999999997</v>
      </c>
      <c r="K7" s="1">
        <v>9.4299999999999995E-2</v>
      </c>
      <c r="L7" s="1">
        <v>0.48630000000000001</v>
      </c>
      <c r="M7" s="1">
        <v>0.31140000000000001</v>
      </c>
      <c r="N7" s="1">
        <v>0.2077</v>
      </c>
      <c r="O7" s="1">
        <v>0.1007</v>
      </c>
      <c r="P7" s="1">
        <v>0.33250000000000002</v>
      </c>
      <c r="Q7" s="1">
        <v>-0.1052</v>
      </c>
      <c r="R7" s="1">
        <v>0.36170000000000002</v>
      </c>
      <c r="S7" s="1">
        <v>0.16270000000000001</v>
      </c>
      <c r="T7" s="1">
        <v>0.21410000000000001</v>
      </c>
      <c r="U7" s="1">
        <v>-0.22900000000000001</v>
      </c>
      <c r="V7" s="6">
        <f t="shared" si="19"/>
        <v>0.254745</v>
      </c>
      <c r="X7" s="2" t="s">
        <v>26</v>
      </c>
      <c r="Y7" s="1">
        <f t="shared" si="20"/>
        <v>0.20050000000000001</v>
      </c>
      <c r="Z7" s="1">
        <f t="shared" si="0"/>
        <v>-5.0599999999999999E-2</v>
      </c>
      <c r="AA7" s="1">
        <f t="shared" si="1"/>
        <v>0.61260000000000003</v>
      </c>
      <c r="AB7" s="1">
        <f t="shared" si="2"/>
        <v>0.32800000000000001</v>
      </c>
      <c r="AC7" s="1">
        <f t="shared" si="3"/>
        <v>0.48920000000000002</v>
      </c>
      <c r="AD7" s="1">
        <f t="shared" si="4"/>
        <v>0.10680000000000001</v>
      </c>
      <c r="AE7" s="1">
        <f t="shared" si="5"/>
        <v>0.6079</v>
      </c>
      <c r="AF7" s="1">
        <f t="shared" si="6"/>
        <v>0.52939999999999998</v>
      </c>
      <c r="AG7" s="1">
        <f t="shared" si="7"/>
        <v>0.33389999999999997</v>
      </c>
      <c r="AH7" s="1">
        <f t="shared" si="8"/>
        <v>9.4299999999999995E-2</v>
      </c>
      <c r="AI7" s="1">
        <f t="shared" si="9"/>
        <v>0.48630000000000001</v>
      </c>
      <c r="AJ7" s="1">
        <f t="shared" si="10"/>
        <v>0.31140000000000001</v>
      </c>
      <c r="AK7" s="1">
        <f t="shared" si="11"/>
        <v>0.2077</v>
      </c>
      <c r="AL7" s="1">
        <f t="shared" si="12"/>
        <v>0.1007</v>
      </c>
      <c r="AM7" s="1">
        <f t="shared" si="13"/>
        <v>0.33250000000000002</v>
      </c>
      <c r="AN7" s="1">
        <f t="shared" si="14"/>
        <v>-0.1052</v>
      </c>
      <c r="AO7" s="1">
        <f t="shared" si="15"/>
        <v>0.36170000000000002</v>
      </c>
      <c r="AP7" s="1">
        <f t="shared" si="16"/>
        <v>0.16270000000000001</v>
      </c>
      <c r="AQ7" s="1">
        <f t="shared" si="17"/>
        <v>0.21410000000000001</v>
      </c>
      <c r="AR7" s="1">
        <f t="shared" si="18"/>
        <v>-0.22900000000000001</v>
      </c>
    </row>
    <row r="8" spans="1:44" x14ac:dyDescent="0.2">
      <c r="A8" s="2" t="s">
        <v>27</v>
      </c>
      <c r="B8" s="1">
        <v>-8.1699999999999995E-2</v>
      </c>
      <c r="C8" s="1">
        <v>3.6700000000000003E-2</v>
      </c>
      <c r="D8" s="1">
        <v>0.26729999999999998</v>
      </c>
      <c r="E8" s="1">
        <v>4.4200000000000003E-2</v>
      </c>
      <c r="F8" s="1">
        <v>0.2407</v>
      </c>
      <c r="G8" s="1">
        <v>0.38019999999999998</v>
      </c>
      <c r="H8" s="1">
        <v>0.3523</v>
      </c>
      <c r="I8" s="1">
        <v>0.46910000000000002</v>
      </c>
      <c r="J8" s="1">
        <v>0.104</v>
      </c>
      <c r="K8" s="1">
        <v>0.36199999999999999</v>
      </c>
      <c r="L8" s="1">
        <v>0.35870000000000002</v>
      </c>
      <c r="M8" s="1">
        <v>0.41660000000000003</v>
      </c>
      <c r="N8" s="1">
        <v>0.31040000000000001</v>
      </c>
      <c r="O8" s="1">
        <v>0.6391</v>
      </c>
      <c r="P8" s="1">
        <v>0.13689999999999999</v>
      </c>
      <c r="Q8" s="1">
        <v>2.4899999999999999E-2</v>
      </c>
      <c r="R8" s="1">
        <v>7.3200000000000001E-2</v>
      </c>
      <c r="S8" s="1">
        <v>9.9699999999999997E-2</v>
      </c>
      <c r="T8" s="1">
        <v>0.1628</v>
      </c>
      <c r="U8" s="1">
        <v>-0.22539999999999999</v>
      </c>
      <c r="V8" s="6">
        <f t="shared" si="19"/>
        <v>0.20858500000000002</v>
      </c>
      <c r="X8" s="2" t="s">
        <v>27</v>
      </c>
      <c r="Y8" s="1">
        <f t="shared" si="20"/>
        <v>-8.1699999999999995E-2</v>
      </c>
      <c r="Z8" s="1">
        <f t="shared" si="0"/>
        <v>3.6700000000000003E-2</v>
      </c>
      <c r="AA8" s="1">
        <f t="shared" si="1"/>
        <v>0.26729999999999998</v>
      </c>
      <c r="AB8" s="1">
        <f t="shared" si="2"/>
        <v>4.4200000000000003E-2</v>
      </c>
      <c r="AC8" s="1">
        <f t="shared" si="3"/>
        <v>0.2407</v>
      </c>
      <c r="AD8" s="1">
        <f t="shared" si="4"/>
        <v>0.38019999999999998</v>
      </c>
      <c r="AE8" s="1">
        <f t="shared" si="5"/>
        <v>0.3523</v>
      </c>
      <c r="AF8" s="1">
        <f t="shared" si="6"/>
        <v>0.46910000000000002</v>
      </c>
      <c r="AG8" s="1">
        <f t="shared" si="7"/>
        <v>0.104</v>
      </c>
      <c r="AH8" s="1">
        <f t="shared" si="8"/>
        <v>0.36199999999999999</v>
      </c>
      <c r="AI8" s="1">
        <f t="shared" si="9"/>
        <v>0.35870000000000002</v>
      </c>
      <c r="AJ8" s="1">
        <f t="shared" si="10"/>
        <v>0.41660000000000003</v>
      </c>
      <c r="AK8" s="1">
        <f t="shared" si="11"/>
        <v>0.31040000000000001</v>
      </c>
      <c r="AL8" s="1">
        <f t="shared" si="12"/>
        <v>0.6391</v>
      </c>
      <c r="AM8" s="1">
        <f t="shared" si="13"/>
        <v>0.13689999999999999</v>
      </c>
      <c r="AN8" s="1">
        <f t="shared" si="14"/>
        <v>2.4899999999999999E-2</v>
      </c>
      <c r="AO8" s="1">
        <f t="shared" si="15"/>
        <v>7.3200000000000001E-2</v>
      </c>
      <c r="AP8" s="1">
        <f t="shared" si="16"/>
        <v>9.9699999999999997E-2</v>
      </c>
      <c r="AQ8" s="1">
        <f t="shared" si="17"/>
        <v>0.1628</v>
      </c>
      <c r="AR8" s="1">
        <f t="shared" si="18"/>
        <v>-0.22539999999999999</v>
      </c>
    </row>
    <row r="9" spans="1:44" x14ac:dyDescent="0.2">
      <c r="A9" s="2" t="s">
        <v>28</v>
      </c>
      <c r="B9" s="1">
        <v>2.5000000000000001E-2</v>
      </c>
      <c r="C9" s="1">
        <v>0.18190000000000001</v>
      </c>
      <c r="D9" s="1">
        <v>0.24049999999999999</v>
      </c>
      <c r="E9" s="1">
        <v>0.1328</v>
      </c>
      <c r="F9" s="1">
        <v>0.31230000000000002</v>
      </c>
      <c r="G9" s="1">
        <v>0.35930000000000001</v>
      </c>
      <c r="H9" s="1">
        <v>0.497</v>
      </c>
      <c r="I9" s="1">
        <v>0.34899999999999998</v>
      </c>
      <c r="J9" s="1">
        <v>0.22989999999999999</v>
      </c>
      <c r="K9" s="1">
        <v>0.67700000000000005</v>
      </c>
      <c r="L9" s="1">
        <v>0.2233</v>
      </c>
      <c r="M9" s="1">
        <v>0.1225</v>
      </c>
      <c r="N9" s="1">
        <v>0.41060000000000002</v>
      </c>
      <c r="O9" s="1">
        <v>0.38790000000000002</v>
      </c>
      <c r="P9" s="1">
        <v>0.27829999999999999</v>
      </c>
      <c r="Q9" s="1">
        <v>0.84499999999999997</v>
      </c>
      <c r="R9" s="1">
        <v>0.16750000000000001</v>
      </c>
      <c r="S9" s="1">
        <v>0.35420000000000001</v>
      </c>
      <c r="T9" s="1">
        <v>0.2135</v>
      </c>
      <c r="U9" s="1">
        <v>-0.3755</v>
      </c>
      <c r="V9" s="6">
        <f t="shared" si="19"/>
        <v>0.28159999999999996</v>
      </c>
      <c r="X9" s="2" t="s">
        <v>28</v>
      </c>
      <c r="Y9" s="1">
        <f t="shared" si="20"/>
        <v>2.5000000000000001E-2</v>
      </c>
      <c r="Z9" s="1">
        <f t="shared" si="0"/>
        <v>0.18190000000000001</v>
      </c>
      <c r="AA9" s="1">
        <f t="shared" si="1"/>
        <v>0.24049999999999999</v>
      </c>
      <c r="AB9" s="1">
        <f t="shared" si="2"/>
        <v>0.1328</v>
      </c>
      <c r="AC9" s="1">
        <f t="shared" si="3"/>
        <v>0.31230000000000002</v>
      </c>
      <c r="AD9" s="1">
        <f t="shared" si="4"/>
        <v>0.35930000000000001</v>
      </c>
      <c r="AE9" s="1">
        <f t="shared" si="5"/>
        <v>0.497</v>
      </c>
      <c r="AF9" s="1">
        <f t="shared" si="6"/>
        <v>0.34899999999999998</v>
      </c>
      <c r="AG9" s="1">
        <f t="shared" si="7"/>
        <v>0.22989999999999999</v>
      </c>
      <c r="AH9" s="1">
        <f t="shared" si="8"/>
        <v>0.67700000000000005</v>
      </c>
      <c r="AI9" s="1">
        <f t="shared" si="9"/>
        <v>0.2233</v>
      </c>
      <c r="AJ9" s="1">
        <f t="shared" si="10"/>
        <v>0.1225</v>
      </c>
      <c r="AK9" s="1">
        <f t="shared" si="11"/>
        <v>0.41060000000000002</v>
      </c>
      <c r="AL9" s="1">
        <f t="shared" si="12"/>
        <v>0.38790000000000002</v>
      </c>
      <c r="AM9" s="1">
        <f t="shared" si="13"/>
        <v>0.27829999999999999</v>
      </c>
      <c r="AN9" s="1">
        <f t="shared" si="14"/>
        <v>0.84499999999999997</v>
      </c>
      <c r="AO9" s="1">
        <f t="shared" si="15"/>
        <v>0.16750000000000001</v>
      </c>
      <c r="AP9" s="1">
        <f t="shared" si="16"/>
        <v>0.35420000000000001</v>
      </c>
      <c r="AQ9" s="1">
        <f t="shared" si="17"/>
        <v>0.2135</v>
      </c>
      <c r="AR9" s="1">
        <f t="shared" si="18"/>
        <v>-0.3755</v>
      </c>
    </row>
    <row r="10" spans="1:44" x14ac:dyDescent="0.2">
      <c r="A10" s="2" t="s">
        <v>29</v>
      </c>
      <c r="B10" s="1">
        <f>AVERAGE(B2:B9)</f>
        <v>0.24377499999999996</v>
      </c>
      <c r="C10" s="1">
        <f t="shared" ref="C10:U10" si="21">AVERAGE(C2:C9)</f>
        <v>4.1500000000000009E-2</v>
      </c>
      <c r="D10" s="1">
        <f t="shared" si="21"/>
        <v>0.35821249999999999</v>
      </c>
      <c r="E10" s="1">
        <f t="shared" si="21"/>
        <v>0.33646249999999994</v>
      </c>
      <c r="F10" s="1">
        <f t="shared" si="21"/>
        <v>0.23222499999999999</v>
      </c>
      <c r="G10" s="1">
        <f t="shared" si="21"/>
        <v>0.31203750000000002</v>
      </c>
      <c r="H10" s="1">
        <f t="shared" si="21"/>
        <v>0.46638749999999995</v>
      </c>
      <c r="I10" s="1">
        <f t="shared" si="21"/>
        <v>0.40376250000000002</v>
      </c>
      <c r="J10" s="1">
        <f t="shared" si="21"/>
        <v>0.25517500000000004</v>
      </c>
      <c r="K10" s="1">
        <f t="shared" si="21"/>
        <v>0.33322499999999999</v>
      </c>
      <c r="L10" s="1">
        <f t="shared" si="21"/>
        <v>0.3167625</v>
      </c>
      <c r="M10" s="1">
        <f t="shared" si="21"/>
        <v>0.38618749999999996</v>
      </c>
      <c r="N10" s="1">
        <f t="shared" si="21"/>
        <v>0.30702500000000005</v>
      </c>
      <c r="O10" s="1">
        <f t="shared" si="21"/>
        <v>0.48973749999999999</v>
      </c>
      <c r="P10" s="1">
        <f t="shared" si="21"/>
        <v>0.16703749999999998</v>
      </c>
      <c r="Q10" s="1">
        <f t="shared" si="21"/>
        <v>0.13388749999999999</v>
      </c>
      <c r="R10" s="1">
        <f t="shared" si="21"/>
        <v>5.6462499999999999E-2</v>
      </c>
      <c r="S10" s="1">
        <f t="shared" si="21"/>
        <v>0.23103750000000001</v>
      </c>
      <c r="T10" s="1">
        <f t="shared" si="21"/>
        <v>0.20231250000000001</v>
      </c>
      <c r="U10" s="1">
        <f t="shared" si="21"/>
        <v>-0.24936250000000001</v>
      </c>
      <c r="V10" s="6">
        <f t="shared" si="19"/>
        <v>0.25119250000000004</v>
      </c>
    </row>
    <row r="44" spans="1:21" x14ac:dyDescent="0.2">
      <c r="A44" s="2" t="s">
        <v>0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2" t="s">
        <v>8</v>
      </c>
      <c r="J44" s="2" t="s">
        <v>9</v>
      </c>
      <c r="K44" s="2" t="s">
        <v>10</v>
      </c>
      <c r="L44" s="2" t="s">
        <v>11</v>
      </c>
      <c r="M44" s="2" t="s">
        <v>12</v>
      </c>
      <c r="N44" s="2" t="s">
        <v>13</v>
      </c>
      <c r="O44" s="2" t="s">
        <v>14</v>
      </c>
      <c r="P44" s="2" t="s">
        <v>15</v>
      </c>
      <c r="Q44" s="2" t="s">
        <v>16</v>
      </c>
      <c r="R44" s="2" t="s">
        <v>17</v>
      </c>
      <c r="S44" s="2" t="s">
        <v>18</v>
      </c>
      <c r="T44" s="2" t="s">
        <v>19</v>
      </c>
      <c r="U44" s="2" t="s">
        <v>20</v>
      </c>
    </row>
    <row r="45" spans="1:21" x14ac:dyDescent="0.2">
      <c r="A45" s="2" t="s">
        <v>21</v>
      </c>
      <c r="B45" s="6">
        <f>B2</f>
        <v>0.42220000000000002</v>
      </c>
      <c r="C45" s="6">
        <f>C2+B45</f>
        <v>0.41270000000000001</v>
      </c>
      <c r="D45" s="6">
        <f t="shared" ref="D45:U45" si="22">D2+C45</f>
        <v>0.65780000000000005</v>
      </c>
      <c r="E45" s="6">
        <f t="shared" si="22"/>
        <v>1.2598</v>
      </c>
      <c r="F45" s="6">
        <f t="shared" si="22"/>
        <v>1.5688</v>
      </c>
      <c r="G45" s="6">
        <f t="shared" si="22"/>
        <v>1.8527</v>
      </c>
      <c r="H45" s="6">
        <f t="shared" si="22"/>
        <v>2.2303000000000002</v>
      </c>
      <c r="I45" s="6">
        <f t="shared" si="22"/>
        <v>2.4994000000000001</v>
      </c>
      <c r="J45" s="6">
        <f t="shared" si="22"/>
        <v>2.8456000000000001</v>
      </c>
      <c r="K45" s="6">
        <f t="shared" si="22"/>
        <v>3.0482</v>
      </c>
      <c r="L45" s="6">
        <f t="shared" si="22"/>
        <v>3.4656000000000002</v>
      </c>
      <c r="M45" s="6">
        <f t="shared" si="22"/>
        <v>3.8087000000000004</v>
      </c>
      <c r="N45" s="6">
        <f t="shared" si="22"/>
        <v>4.0450000000000008</v>
      </c>
      <c r="O45" s="6">
        <f t="shared" si="22"/>
        <v>4.3819000000000008</v>
      </c>
      <c r="P45" s="6">
        <f t="shared" si="22"/>
        <v>4.4090000000000007</v>
      </c>
      <c r="Q45" s="6">
        <f t="shared" si="22"/>
        <v>4.323900000000001</v>
      </c>
      <c r="R45" s="6">
        <f t="shared" si="22"/>
        <v>4.4492000000000012</v>
      </c>
      <c r="S45" s="6">
        <f t="shared" si="22"/>
        <v>4.6807000000000007</v>
      </c>
      <c r="T45" s="6">
        <f t="shared" si="22"/>
        <v>4.8965000000000005</v>
      </c>
      <c r="U45" s="6">
        <f t="shared" si="22"/>
        <v>4.8832000000000004</v>
      </c>
    </row>
    <row r="46" spans="1:21" x14ac:dyDescent="0.2">
      <c r="A46" s="2" t="s">
        <v>22</v>
      </c>
      <c r="B46" s="6">
        <f t="shared" ref="B46:B52" si="23">B3</f>
        <v>0.32190000000000002</v>
      </c>
      <c r="C46" s="6">
        <f t="shared" ref="C46:U46" si="24">C3+B46</f>
        <v>0.30810000000000004</v>
      </c>
      <c r="D46" s="6">
        <f t="shared" si="24"/>
        <v>0.69420000000000004</v>
      </c>
      <c r="E46" s="6">
        <f t="shared" si="24"/>
        <v>1.4739</v>
      </c>
      <c r="F46" s="6">
        <f t="shared" si="24"/>
        <v>1.5205</v>
      </c>
      <c r="G46" s="6">
        <f t="shared" si="24"/>
        <v>1.9776</v>
      </c>
      <c r="H46" s="6">
        <f t="shared" si="24"/>
        <v>2.3252999999999999</v>
      </c>
      <c r="I46" s="6">
        <f t="shared" si="24"/>
        <v>2.6997999999999998</v>
      </c>
      <c r="J46" s="6">
        <f t="shared" si="24"/>
        <v>2.9850999999999996</v>
      </c>
      <c r="K46" s="6">
        <f t="shared" si="24"/>
        <v>3.3538999999999994</v>
      </c>
      <c r="L46" s="6">
        <f t="shared" si="24"/>
        <v>3.8841999999999994</v>
      </c>
      <c r="M46" s="6">
        <f t="shared" si="24"/>
        <v>4.5664999999999996</v>
      </c>
      <c r="N46" s="6">
        <f t="shared" si="24"/>
        <v>4.8436999999999992</v>
      </c>
      <c r="O46" s="6">
        <f t="shared" si="24"/>
        <v>4.9651999999999994</v>
      </c>
      <c r="P46" s="6">
        <f t="shared" si="24"/>
        <v>5.2298999999999998</v>
      </c>
      <c r="Q46" s="6">
        <f t="shared" si="24"/>
        <v>5.4590999999999994</v>
      </c>
      <c r="R46" s="6">
        <f t="shared" si="24"/>
        <v>5.6112999999999991</v>
      </c>
      <c r="S46" s="6">
        <f t="shared" si="24"/>
        <v>5.791199999999999</v>
      </c>
      <c r="T46" s="6">
        <f t="shared" si="24"/>
        <v>6.0757999999999992</v>
      </c>
      <c r="U46" s="6">
        <f t="shared" si="24"/>
        <v>5.4297999999999993</v>
      </c>
    </row>
    <row r="47" spans="1:21" x14ac:dyDescent="0.2">
      <c r="A47" s="2" t="s">
        <v>23</v>
      </c>
      <c r="B47" s="6">
        <f t="shared" si="23"/>
        <v>0.79659999999999997</v>
      </c>
      <c r="C47" s="6">
        <f t="shared" ref="C47:U47" si="25">C4+B47</f>
        <v>0.82879999999999998</v>
      </c>
      <c r="D47" s="6">
        <f t="shared" si="25"/>
        <v>1.2181999999999999</v>
      </c>
      <c r="E47" s="6">
        <f t="shared" si="25"/>
        <v>1.3276999999999999</v>
      </c>
      <c r="F47" s="6">
        <f t="shared" si="25"/>
        <v>1.7324999999999999</v>
      </c>
      <c r="G47" s="6">
        <f t="shared" si="25"/>
        <v>1.7701</v>
      </c>
      <c r="H47" s="6">
        <f t="shared" si="25"/>
        <v>2.1762999999999999</v>
      </c>
      <c r="I47" s="6">
        <f t="shared" si="25"/>
        <v>2.6421999999999999</v>
      </c>
      <c r="J47" s="6">
        <f t="shared" si="25"/>
        <v>2.7532000000000001</v>
      </c>
      <c r="K47" s="6">
        <f t="shared" si="25"/>
        <v>3.0259</v>
      </c>
      <c r="L47" s="6">
        <f t="shared" si="25"/>
        <v>3.0043000000000002</v>
      </c>
      <c r="M47" s="6">
        <f t="shared" si="25"/>
        <v>3.3148</v>
      </c>
      <c r="N47" s="6">
        <f t="shared" si="25"/>
        <v>3.9449000000000001</v>
      </c>
      <c r="O47" s="6">
        <f t="shared" si="25"/>
        <v>5.3952</v>
      </c>
      <c r="P47" s="6">
        <f t="shared" si="25"/>
        <v>5.7912999999999997</v>
      </c>
      <c r="Q47" s="6">
        <f t="shared" si="25"/>
        <v>5.7158999999999995</v>
      </c>
      <c r="R47" s="6">
        <f t="shared" si="25"/>
        <v>5.2666999999999993</v>
      </c>
      <c r="S47" s="6">
        <f t="shared" si="25"/>
        <v>5.6857999999999995</v>
      </c>
      <c r="T47" s="6">
        <f t="shared" si="25"/>
        <v>5.7135999999999996</v>
      </c>
      <c r="U47" s="6">
        <f t="shared" si="25"/>
        <v>5.7984999999999998</v>
      </c>
    </row>
    <row r="48" spans="1:21" x14ac:dyDescent="0.2">
      <c r="A48" s="2" t="s">
        <v>24</v>
      </c>
      <c r="B48" s="6">
        <f t="shared" si="23"/>
        <v>0.2429</v>
      </c>
      <c r="C48" s="6">
        <f t="shared" ref="C48:U48" si="26">C5+B48</f>
        <v>0.51239999999999997</v>
      </c>
      <c r="D48" s="6">
        <f t="shared" si="26"/>
        <v>0.93310000000000004</v>
      </c>
      <c r="E48" s="6">
        <f t="shared" si="26"/>
        <v>1.1962000000000002</v>
      </c>
      <c r="F48" s="6">
        <f t="shared" si="26"/>
        <v>1.5084000000000002</v>
      </c>
      <c r="G48" s="6">
        <f t="shared" si="26"/>
        <v>1.8314000000000001</v>
      </c>
      <c r="H48" s="6">
        <f t="shared" si="26"/>
        <v>2.1846000000000001</v>
      </c>
      <c r="I48" s="6">
        <f t="shared" si="26"/>
        <v>2.6366000000000001</v>
      </c>
      <c r="J48" s="6">
        <f t="shared" si="26"/>
        <v>2.9735</v>
      </c>
      <c r="K48" s="6">
        <f t="shared" si="26"/>
        <v>3.3313999999999999</v>
      </c>
      <c r="L48" s="6">
        <f t="shared" si="26"/>
        <v>3.5219999999999998</v>
      </c>
      <c r="M48" s="6">
        <f t="shared" si="26"/>
        <v>4.1110999999999995</v>
      </c>
      <c r="N48" s="6">
        <f t="shared" si="26"/>
        <v>4.5537999999999998</v>
      </c>
      <c r="O48" s="6">
        <f t="shared" si="26"/>
        <v>4.9863999999999997</v>
      </c>
      <c r="P48" s="6">
        <f t="shared" si="26"/>
        <v>4.8786999999999994</v>
      </c>
      <c r="Q48" s="6">
        <f t="shared" si="26"/>
        <v>4.995099999999999</v>
      </c>
      <c r="R48" s="6">
        <f t="shared" si="26"/>
        <v>5.1149999999999993</v>
      </c>
      <c r="S48" s="6">
        <f t="shared" si="26"/>
        <v>5.2406999999999995</v>
      </c>
      <c r="T48" s="6">
        <f t="shared" si="26"/>
        <v>5.405899999999999</v>
      </c>
      <c r="U48" s="6">
        <f t="shared" si="26"/>
        <v>5.2468999999999992</v>
      </c>
    </row>
    <row r="49" spans="1:21" x14ac:dyDescent="0.2">
      <c r="A49" s="2" t="s">
        <v>25</v>
      </c>
      <c r="B49" s="6">
        <f t="shared" si="23"/>
        <v>2.2800000000000001E-2</v>
      </c>
      <c r="C49" s="6">
        <f t="shared" ref="C49:U49" si="27">C6+B49</f>
        <v>-9.1600000000000001E-2</v>
      </c>
      <c r="D49" s="6">
        <f t="shared" si="27"/>
        <v>0.21239999999999998</v>
      </c>
      <c r="E49" s="6">
        <f t="shared" si="27"/>
        <v>0.64480000000000004</v>
      </c>
      <c r="F49" s="6">
        <f t="shared" si="27"/>
        <v>0.38780000000000003</v>
      </c>
      <c r="G49" s="6">
        <f t="shared" si="27"/>
        <v>0.93620000000000003</v>
      </c>
      <c r="H49" s="6">
        <f t="shared" si="27"/>
        <v>1.7254</v>
      </c>
      <c r="I49" s="6">
        <f t="shared" si="27"/>
        <v>2.0465</v>
      </c>
      <c r="J49" s="6">
        <f t="shared" si="27"/>
        <v>2.3407</v>
      </c>
      <c r="K49" s="6">
        <f t="shared" si="27"/>
        <v>2.6711999999999998</v>
      </c>
      <c r="L49" s="6">
        <f t="shared" si="27"/>
        <v>3.0202999999999998</v>
      </c>
      <c r="M49" s="6">
        <f t="shared" si="27"/>
        <v>3.3342999999999998</v>
      </c>
      <c r="N49" s="6">
        <f t="shared" si="27"/>
        <v>3.2754999999999996</v>
      </c>
      <c r="O49" s="6">
        <f t="shared" si="27"/>
        <v>3.7243999999999997</v>
      </c>
      <c r="P49" s="6">
        <f t="shared" si="27"/>
        <v>3.7327999999999997</v>
      </c>
      <c r="Q49" s="6">
        <f t="shared" si="27"/>
        <v>3.8540999999999999</v>
      </c>
      <c r="R49" s="6">
        <f t="shared" si="27"/>
        <v>3.7551999999999999</v>
      </c>
      <c r="S49" s="6">
        <f t="shared" si="27"/>
        <v>4.0306999999999995</v>
      </c>
      <c r="T49" s="6">
        <f t="shared" si="27"/>
        <v>4.3653999999999993</v>
      </c>
      <c r="U49" s="6">
        <f t="shared" si="27"/>
        <v>3.9337999999999993</v>
      </c>
    </row>
    <row r="50" spans="1:21" x14ac:dyDescent="0.2">
      <c r="A50" s="2" t="s">
        <v>26</v>
      </c>
      <c r="B50" s="6">
        <f t="shared" si="23"/>
        <v>0.20050000000000001</v>
      </c>
      <c r="C50" s="6">
        <f t="shared" ref="C50:U50" si="28">C7+B50</f>
        <v>0.14990000000000001</v>
      </c>
      <c r="D50" s="6">
        <f t="shared" si="28"/>
        <v>0.76250000000000007</v>
      </c>
      <c r="E50" s="6">
        <f t="shared" si="28"/>
        <v>1.0905</v>
      </c>
      <c r="F50" s="6">
        <f t="shared" si="28"/>
        <v>1.5797000000000001</v>
      </c>
      <c r="G50" s="6">
        <f t="shared" si="28"/>
        <v>1.6865000000000001</v>
      </c>
      <c r="H50" s="6">
        <f t="shared" si="28"/>
        <v>2.2944</v>
      </c>
      <c r="I50" s="6">
        <f t="shared" si="28"/>
        <v>2.8237999999999999</v>
      </c>
      <c r="J50" s="6">
        <f t="shared" si="28"/>
        <v>3.1576999999999997</v>
      </c>
      <c r="K50" s="6">
        <f t="shared" si="28"/>
        <v>3.2519999999999998</v>
      </c>
      <c r="L50" s="6">
        <f t="shared" si="28"/>
        <v>3.7382999999999997</v>
      </c>
      <c r="M50" s="6">
        <f t="shared" si="28"/>
        <v>4.0496999999999996</v>
      </c>
      <c r="N50" s="6">
        <f t="shared" si="28"/>
        <v>4.2573999999999996</v>
      </c>
      <c r="O50" s="6">
        <f t="shared" si="28"/>
        <v>4.3580999999999994</v>
      </c>
      <c r="P50" s="6">
        <f t="shared" si="28"/>
        <v>4.6905999999999999</v>
      </c>
      <c r="Q50" s="6">
        <f t="shared" si="28"/>
        <v>4.5853999999999999</v>
      </c>
      <c r="R50" s="6">
        <f t="shared" si="28"/>
        <v>4.9470999999999998</v>
      </c>
      <c r="S50" s="6">
        <f t="shared" si="28"/>
        <v>5.1097999999999999</v>
      </c>
      <c r="T50" s="6">
        <f t="shared" si="28"/>
        <v>5.3239000000000001</v>
      </c>
      <c r="U50" s="6">
        <f t="shared" si="28"/>
        <v>5.0949</v>
      </c>
    </row>
    <row r="51" spans="1:21" x14ac:dyDescent="0.2">
      <c r="A51" s="2" t="s">
        <v>27</v>
      </c>
      <c r="B51" s="6">
        <f t="shared" si="23"/>
        <v>-8.1699999999999995E-2</v>
      </c>
      <c r="C51" s="6">
        <f t="shared" ref="C51:U51" si="29">C8+B51</f>
        <v>-4.4999999999999991E-2</v>
      </c>
      <c r="D51" s="6">
        <f t="shared" si="29"/>
        <v>0.2223</v>
      </c>
      <c r="E51" s="6">
        <f t="shared" si="29"/>
        <v>0.26650000000000001</v>
      </c>
      <c r="F51" s="6">
        <f t="shared" si="29"/>
        <v>0.50719999999999998</v>
      </c>
      <c r="G51" s="6">
        <f t="shared" si="29"/>
        <v>0.88739999999999997</v>
      </c>
      <c r="H51" s="6">
        <f t="shared" si="29"/>
        <v>1.2397</v>
      </c>
      <c r="I51" s="6">
        <f t="shared" si="29"/>
        <v>1.7088000000000001</v>
      </c>
      <c r="J51" s="6">
        <f t="shared" si="29"/>
        <v>1.8128000000000002</v>
      </c>
      <c r="K51" s="6">
        <f t="shared" si="29"/>
        <v>2.1748000000000003</v>
      </c>
      <c r="L51" s="6">
        <f t="shared" si="29"/>
        <v>2.5335000000000001</v>
      </c>
      <c r="M51" s="6">
        <f t="shared" si="29"/>
        <v>2.9500999999999999</v>
      </c>
      <c r="N51" s="6">
        <f t="shared" si="29"/>
        <v>3.2605</v>
      </c>
      <c r="O51" s="6">
        <f t="shared" si="29"/>
        <v>3.8996</v>
      </c>
      <c r="P51" s="6">
        <f t="shared" si="29"/>
        <v>4.0365000000000002</v>
      </c>
      <c r="Q51" s="6">
        <f t="shared" si="29"/>
        <v>4.0613999999999999</v>
      </c>
      <c r="R51" s="6">
        <f t="shared" si="29"/>
        <v>4.1345999999999998</v>
      </c>
      <c r="S51" s="6">
        <f t="shared" si="29"/>
        <v>4.2343000000000002</v>
      </c>
      <c r="T51" s="6">
        <f t="shared" si="29"/>
        <v>4.3971</v>
      </c>
      <c r="U51" s="6">
        <f t="shared" si="29"/>
        <v>4.1717000000000004</v>
      </c>
    </row>
    <row r="52" spans="1:21" x14ac:dyDescent="0.2">
      <c r="A52" s="2" t="s">
        <v>28</v>
      </c>
      <c r="B52" s="6">
        <f t="shared" si="23"/>
        <v>2.5000000000000001E-2</v>
      </c>
      <c r="C52" s="6">
        <f t="shared" ref="C52:U52" si="30">C9+B52</f>
        <v>0.2069</v>
      </c>
      <c r="D52" s="6">
        <f t="shared" si="30"/>
        <v>0.44740000000000002</v>
      </c>
      <c r="E52" s="6">
        <f t="shared" si="30"/>
        <v>0.58020000000000005</v>
      </c>
      <c r="F52" s="6">
        <f t="shared" si="30"/>
        <v>0.89250000000000007</v>
      </c>
      <c r="G52" s="6">
        <f t="shared" si="30"/>
        <v>1.2518</v>
      </c>
      <c r="H52" s="6">
        <f t="shared" si="30"/>
        <v>1.7488000000000001</v>
      </c>
      <c r="I52" s="6">
        <f t="shared" si="30"/>
        <v>2.0978000000000003</v>
      </c>
      <c r="J52" s="6">
        <f t="shared" si="30"/>
        <v>2.3277000000000001</v>
      </c>
      <c r="K52" s="6">
        <f t="shared" si="30"/>
        <v>3.0047000000000001</v>
      </c>
      <c r="L52" s="6">
        <f t="shared" si="30"/>
        <v>3.2280000000000002</v>
      </c>
      <c r="M52" s="6">
        <f t="shared" si="30"/>
        <v>3.3505000000000003</v>
      </c>
      <c r="N52" s="6">
        <f t="shared" si="30"/>
        <v>3.7611000000000003</v>
      </c>
      <c r="O52" s="6">
        <f t="shared" si="30"/>
        <v>4.149</v>
      </c>
      <c r="P52" s="6">
        <f t="shared" si="30"/>
        <v>4.4272999999999998</v>
      </c>
      <c r="Q52" s="6">
        <f t="shared" si="30"/>
        <v>5.2722999999999995</v>
      </c>
      <c r="R52" s="6">
        <f t="shared" si="30"/>
        <v>5.4398</v>
      </c>
      <c r="S52" s="6">
        <f t="shared" si="30"/>
        <v>5.7939999999999996</v>
      </c>
      <c r="T52" s="6">
        <f t="shared" si="30"/>
        <v>6.0074999999999994</v>
      </c>
      <c r="U52" s="6">
        <f t="shared" si="30"/>
        <v>5.6319999999999997</v>
      </c>
    </row>
    <row r="53" spans="1:2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52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1" width="9.6640625" bestFit="1" customWidth="1"/>
    <col min="22" max="22" width="22.33203125" bestFit="1" customWidth="1"/>
    <col min="24" max="24" width="25.5" bestFit="1" customWidth="1"/>
    <col min="25" max="44" width="9.6640625" bestFit="1" customWidth="1"/>
  </cols>
  <sheetData>
    <row r="1" spans="1:4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32</v>
      </c>
      <c r="X1" s="2" t="s">
        <v>0</v>
      </c>
      <c r="Y1" s="2" t="s">
        <v>1</v>
      </c>
      <c r="Z1" s="2" t="s">
        <v>2</v>
      </c>
      <c r="AA1" s="2" t="s">
        <v>3</v>
      </c>
      <c r="AB1" s="2" t="s">
        <v>4</v>
      </c>
      <c r="AC1" s="2" t="s">
        <v>5</v>
      </c>
      <c r="AD1" s="2" t="s">
        <v>6</v>
      </c>
      <c r="AE1" s="2" t="s">
        <v>7</v>
      </c>
      <c r="AF1" s="2" t="s">
        <v>8</v>
      </c>
      <c r="AG1" s="2" t="s">
        <v>9</v>
      </c>
      <c r="AH1" s="2" t="s">
        <v>10</v>
      </c>
      <c r="AI1" s="2" t="s">
        <v>11</v>
      </c>
      <c r="AJ1" s="2" t="s">
        <v>12</v>
      </c>
      <c r="AK1" s="2" t="s">
        <v>13</v>
      </c>
      <c r="AL1" s="2" t="s">
        <v>14</v>
      </c>
      <c r="AM1" s="2" t="s">
        <v>15</v>
      </c>
      <c r="AN1" s="2" t="s">
        <v>16</v>
      </c>
      <c r="AO1" s="2" t="s">
        <v>17</v>
      </c>
      <c r="AP1" s="2" t="s">
        <v>18</v>
      </c>
      <c r="AQ1" s="2" t="s">
        <v>19</v>
      </c>
      <c r="AR1" s="2" t="s">
        <v>20</v>
      </c>
    </row>
    <row r="2" spans="1:44" x14ac:dyDescent="0.2">
      <c r="A2" s="2" t="s">
        <v>21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6">
        <f>AVERAGE(B2:U2)</f>
        <v>0</v>
      </c>
      <c r="X2" s="2" t="s">
        <v>21</v>
      </c>
      <c r="Y2" s="1">
        <f>B2</f>
        <v>0</v>
      </c>
      <c r="Z2" s="1">
        <f t="shared" ref="Z2:Z9" si="0">C2</f>
        <v>0</v>
      </c>
      <c r="AA2" s="1">
        <f t="shared" ref="AA2:AA9" si="1">D2</f>
        <v>0</v>
      </c>
      <c r="AB2" s="1">
        <f t="shared" ref="AB2:AB9" si="2">E2</f>
        <v>0</v>
      </c>
      <c r="AC2" s="1">
        <f t="shared" ref="AC2:AC9" si="3">F2</f>
        <v>0</v>
      </c>
      <c r="AD2" s="1">
        <f t="shared" ref="AD2:AD9" si="4">G2</f>
        <v>0</v>
      </c>
      <c r="AE2" s="1">
        <f t="shared" ref="AE2:AE9" si="5">H2</f>
        <v>0</v>
      </c>
      <c r="AF2" s="1">
        <f t="shared" ref="AF2:AF9" si="6">I2</f>
        <v>0</v>
      </c>
      <c r="AG2" s="1">
        <f t="shared" ref="AG2:AG9" si="7">J2</f>
        <v>0</v>
      </c>
      <c r="AH2" s="1">
        <f t="shared" ref="AH2:AH9" si="8">K2</f>
        <v>0</v>
      </c>
      <c r="AI2" s="1">
        <f t="shared" ref="AI2:AI9" si="9">L2</f>
        <v>0</v>
      </c>
      <c r="AJ2" s="1">
        <f t="shared" ref="AJ2:AJ9" si="10">M2</f>
        <v>0</v>
      </c>
      <c r="AK2" s="1">
        <f t="shared" ref="AK2:AK9" si="11">N2</f>
        <v>0</v>
      </c>
      <c r="AL2" s="1">
        <f t="shared" ref="AL2:AL9" si="12">O2</f>
        <v>0</v>
      </c>
      <c r="AM2" s="1">
        <f t="shared" ref="AM2:AM9" si="13">P2</f>
        <v>0</v>
      </c>
      <c r="AN2" s="1">
        <f t="shared" ref="AN2:AN9" si="14">Q2</f>
        <v>0</v>
      </c>
      <c r="AO2" s="1">
        <f t="shared" ref="AO2:AO9" si="15">R2</f>
        <v>0</v>
      </c>
      <c r="AP2" s="1">
        <f t="shared" ref="AP2:AP9" si="16">S2</f>
        <v>0</v>
      </c>
      <c r="AQ2" s="1">
        <f t="shared" ref="AQ2:AQ9" si="17">T2</f>
        <v>0</v>
      </c>
      <c r="AR2" s="1">
        <f t="shared" ref="AR2:AR9" si="18">U2</f>
        <v>0</v>
      </c>
    </row>
    <row r="3" spans="1:44" x14ac:dyDescent="0.2">
      <c r="A3" s="2" t="s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6">
        <f t="shared" ref="V3:V10" si="19">AVERAGE(B3:U3)</f>
        <v>0</v>
      </c>
      <c r="X3" s="2" t="s">
        <v>22</v>
      </c>
      <c r="Y3" s="1">
        <f t="shared" ref="Y3:Y9" si="20">B3</f>
        <v>0</v>
      </c>
      <c r="Z3" s="1">
        <f t="shared" si="0"/>
        <v>0</v>
      </c>
      <c r="AA3" s="1">
        <f t="shared" si="1"/>
        <v>0</v>
      </c>
      <c r="AB3" s="1">
        <f t="shared" si="2"/>
        <v>0</v>
      </c>
      <c r="AC3" s="1">
        <f t="shared" si="3"/>
        <v>0</v>
      </c>
      <c r="AD3" s="1">
        <f t="shared" si="4"/>
        <v>0</v>
      </c>
      <c r="AE3" s="1">
        <f t="shared" si="5"/>
        <v>0</v>
      </c>
      <c r="AF3" s="1">
        <f t="shared" si="6"/>
        <v>0</v>
      </c>
      <c r="AG3" s="1">
        <f t="shared" si="7"/>
        <v>0</v>
      </c>
      <c r="AH3" s="1">
        <f t="shared" si="8"/>
        <v>0</v>
      </c>
      <c r="AI3" s="1">
        <f t="shared" si="9"/>
        <v>0</v>
      </c>
      <c r="AJ3" s="1">
        <f t="shared" si="10"/>
        <v>0</v>
      </c>
      <c r="AK3" s="1">
        <f t="shared" si="11"/>
        <v>0</v>
      </c>
      <c r="AL3" s="1">
        <f t="shared" si="12"/>
        <v>0</v>
      </c>
      <c r="AM3" s="1">
        <f t="shared" si="13"/>
        <v>0</v>
      </c>
      <c r="AN3" s="1">
        <f t="shared" si="14"/>
        <v>0</v>
      </c>
      <c r="AO3" s="1">
        <f t="shared" si="15"/>
        <v>0</v>
      </c>
      <c r="AP3" s="1">
        <f t="shared" si="16"/>
        <v>0</v>
      </c>
      <c r="AQ3" s="1">
        <f t="shared" si="17"/>
        <v>0</v>
      </c>
      <c r="AR3" s="1">
        <f t="shared" si="18"/>
        <v>0</v>
      </c>
    </row>
    <row r="4" spans="1:44" x14ac:dyDescent="0.2">
      <c r="A4" s="2" t="s">
        <v>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6">
        <f t="shared" si="19"/>
        <v>0</v>
      </c>
      <c r="X4" s="2" t="s">
        <v>23</v>
      </c>
      <c r="Y4" s="1">
        <f t="shared" si="20"/>
        <v>0</v>
      </c>
      <c r="Z4" s="1">
        <f t="shared" si="0"/>
        <v>0</v>
      </c>
      <c r="AA4" s="1">
        <f t="shared" si="1"/>
        <v>0</v>
      </c>
      <c r="AB4" s="1">
        <f t="shared" si="2"/>
        <v>0</v>
      </c>
      <c r="AC4" s="1">
        <f t="shared" si="3"/>
        <v>0</v>
      </c>
      <c r="AD4" s="1">
        <f t="shared" si="4"/>
        <v>0</v>
      </c>
      <c r="AE4" s="1">
        <f t="shared" si="5"/>
        <v>0</v>
      </c>
      <c r="AF4" s="1">
        <f t="shared" si="6"/>
        <v>0</v>
      </c>
      <c r="AG4" s="1">
        <f t="shared" si="7"/>
        <v>0</v>
      </c>
      <c r="AH4" s="1">
        <f t="shared" si="8"/>
        <v>0</v>
      </c>
      <c r="AI4" s="1">
        <f t="shared" si="9"/>
        <v>0</v>
      </c>
      <c r="AJ4" s="1">
        <f t="shared" si="10"/>
        <v>0</v>
      </c>
      <c r="AK4" s="1">
        <f t="shared" si="11"/>
        <v>0</v>
      </c>
      <c r="AL4" s="1">
        <f t="shared" si="12"/>
        <v>0</v>
      </c>
      <c r="AM4" s="1">
        <f t="shared" si="13"/>
        <v>0</v>
      </c>
      <c r="AN4" s="1">
        <f t="shared" si="14"/>
        <v>0</v>
      </c>
      <c r="AO4" s="1">
        <f t="shared" si="15"/>
        <v>0</v>
      </c>
      <c r="AP4" s="1">
        <f t="shared" si="16"/>
        <v>0</v>
      </c>
      <c r="AQ4" s="1">
        <f t="shared" si="17"/>
        <v>0</v>
      </c>
      <c r="AR4" s="1">
        <f t="shared" si="18"/>
        <v>0</v>
      </c>
    </row>
    <row r="5" spans="1:44" x14ac:dyDescent="0.2">
      <c r="A5" s="2" t="s">
        <v>24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-1.3599999999999999E-2</v>
      </c>
      <c r="O5" s="1">
        <v>1.3599999999999999E-2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6">
        <f t="shared" si="19"/>
        <v>0</v>
      </c>
      <c r="X5" s="2" t="s">
        <v>24</v>
      </c>
      <c r="Y5" s="1">
        <f t="shared" si="20"/>
        <v>0</v>
      </c>
      <c r="Z5" s="1">
        <f t="shared" si="0"/>
        <v>0</v>
      </c>
      <c r="AA5" s="1">
        <f t="shared" si="1"/>
        <v>0</v>
      </c>
      <c r="AB5" s="1">
        <f t="shared" si="2"/>
        <v>0</v>
      </c>
      <c r="AC5" s="1">
        <f t="shared" si="3"/>
        <v>0</v>
      </c>
      <c r="AD5" s="1">
        <f t="shared" si="4"/>
        <v>0</v>
      </c>
      <c r="AE5" s="1">
        <f t="shared" si="5"/>
        <v>0</v>
      </c>
      <c r="AF5" s="1">
        <f t="shared" si="6"/>
        <v>0</v>
      </c>
      <c r="AG5" s="1">
        <f t="shared" si="7"/>
        <v>0</v>
      </c>
      <c r="AH5" s="1">
        <f t="shared" si="8"/>
        <v>0</v>
      </c>
      <c r="AI5" s="1">
        <f t="shared" si="9"/>
        <v>0</v>
      </c>
      <c r="AJ5" s="1">
        <f t="shared" si="10"/>
        <v>0</v>
      </c>
      <c r="AK5" s="1">
        <f t="shared" si="11"/>
        <v>-1.3599999999999999E-2</v>
      </c>
      <c r="AL5" s="1">
        <f t="shared" si="12"/>
        <v>1.3599999999999999E-2</v>
      </c>
      <c r="AM5" s="1">
        <f t="shared" si="13"/>
        <v>0</v>
      </c>
      <c r="AN5" s="1">
        <f t="shared" si="14"/>
        <v>0</v>
      </c>
      <c r="AO5" s="1">
        <f t="shared" si="15"/>
        <v>0</v>
      </c>
      <c r="AP5" s="1">
        <f t="shared" si="16"/>
        <v>0</v>
      </c>
      <c r="AQ5" s="1">
        <f t="shared" si="17"/>
        <v>0</v>
      </c>
      <c r="AR5" s="1">
        <f t="shared" si="18"/>
        <v>0</v>
      </c>
    </row>
    <row r="6" spans="1:44" x14ac:dyDescent="0.2">
      <c r="A6" s="2" t="s">
        <v>25</v>
      </c>
      <c r="B6" s="1">
        <v>0.115</v>
      </c>
      <c r="C6" s="1">
        <v>1.6199999999999999E-2</v>
      </c>
      <c r="D6" s="1">
        <v>0</v>
      </c>
      <c r="E6" s="1">
        <v>-5.4100000000000002E-2</v>
      </c>
      <c r="F6" s="1">
        <v>5.4100000000000002E-2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-4.0500000000000001E-2</v>
      </c>
      <c r="N6" s="1">
        <v>2.8199999999999999E-2</v>
      </c>
      <c r="O6" s="1">
        <v>1.23E-2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6">
        <f t="shared" si="19"/>
        <v>6.5600000000000007E-3</v>
      </c>
      <c r="X6" s="2" t="s">
        <v>25</v>
      </c>
      <c r="Y6" s="1">
        <f t="shared" si="20"/>
        <v>0.115</v>
      </c>
      <c r="Z6" s="1">
        <f t="shared" si="0"/>
        <v>1.6199999999999999E-2</v>
      </c>
      <c r="AA6" s="1">
        <f t="shared" si="1"/>
        <v>0</v>
      </c>
      <c r="AB6" s="1">
        <f t="shared" si="2"/>
        <v>-5.4100000000000002E-2</v>
      </c>
      <c r="AC6" s="1">
        <f t="shared" si="3"/>
        <v>5.4100000000000002E-2</v>
      </c>
      <c r="AD6" s="1">
        <f t="shared" si="4"/>
        <v>0</v>
      </c>
      <c r="AE6" s="1">
        <f t="shared" si="5"/>
        <v>0</v>
      </c>
      <c r="AF6" s="1">
        <f t="shared" si="6"/>
        <v>0</v>
      </c>
      <c r="AG6" s="1">
        <f t="shared" si="7"/>
        <v>0</v>
      </c>
      <c r="AH6" s="1">
        <f t="shared" si="8"/>
        <v>0</v>
      </c>
      <c r="AI6" s="1">
        <f t="shared" si="9"/>
        <v>0</v>
      </c>
      <c r="AJ6" s="1">
        <f t="shared" si="10"/>
        <v>-4.0500000000000001E-2</v>
      </c>
      <c r="AK6" s="1">
        <f t="shared" si="11"/>
        <v>2.8199999999999999E-2</v>
      </c>
      <c r="AL6" s="1">
        <f t="shared" si="12"/>
        <v>1.23E-2</v>
      </c>
      <c r="AM6" s="1">
        <f t="shared" si="13"/>
        <v>0</v>
      </c>
      <c r="AN6" s="1">
        <f t="shared" si="14"/>
        <v>0</v>
      </c>
      <c r="AO6" s="1">
        <f t="shared" si="15"/>
        <v>0</v>
      </c>
      <c r="AP6" s="1">
        <f t="shared" si="16"/>
        <v>0</v>
      </c>
      <c r="AQ6" s="1">
        <f t="shared" si="17"/>
        <v>0</v>
      </c>
      <c r="AR6" s="1">
        <f t="shared" si="18"/>
        <v>0</v>
      </c>
    </row>
    <row r="7" spans="1:44" x14ac:dyDescent="0.2">
      <c r="A7" s="2" t="s">
        <v>26</v>
      </c>
      <c r="B7" s="1">
        <v>-1.9E-3</v>
      </c>
      <c r="C7" s="1">
        <v>9.3100000000000002E-2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-1.6999999999999999E-3</v>
      </c>
      <c r="M7" s="1">
        <v>1.6999999999999999E-3</v>
      </c>
      <c r="N7" s="1">
        <v>0</v>
      </c>
      <c r="O7" s="1">
        <v>0</v>
      </c>
      <c r="P7" s="1">
        <v>0</v>
      </c>
      <c r="Q7" s="1">
        <v>0</v>
      </c>
      <c r="R7" s="1">
        <v>-1.1299999999999999E-2</v>
      </c>
      <c r="S7" s="1">
        <v>1.1299999999999999E-2</v>
      </c>
      <c r="T7" s="1">
        <v>0</v>
      </c>
      <c r="U7" s="1">
        <v>-3.1800000000000002E-2</v>
      </c>
      <c r="V7" s="6">
        <f t="shared" si="19"/>
        <v>2.97E-3</v>
      </c>
      <c r="X7" s="2" t="s">
        <v>26</v>
      </c>
      <c r="Y7" s="1">
        <f t="shared" si="20"/>
        <v>-1.9E-3</v>
      </c>
      <c r="Z7" s="1">
        <f t="shared" si="0"/>
        <v>9.3100000000000002E-2</v>
      </c>
      <c r="AA7" s="1">
        <f t="shared" si="1"/>
        <v>0</v>
      </c>
      <c r="AB7" s="1">
        <f t="shared" si="2"/>
        <v>0</v>
      </c>
      <c r="AC7" s="1">
        <f t="shared" si="3"/>
        <v>0</v>
      </c>
      <c r="AD7" s="1">
        <f t="shared" si="4"/>
        <v>0</v>
      </c>
      <c r="AE7" s="1">
        <f t="shared" si="5"/>
        <v>0</v>
      </c>
      <c r="AF7" s="1">
        <f t="shared" si="6"/>
        <v>0</v>
      </c>
      <c r="AG7" s="1">
        <f t="shared" si="7"/>
        <v>0</v>
      </c>
      <c r="AH7" s="1">
        <f t="shared" si="8"/>
        <v>0</v>
      </c>
      <c r="AI7" s="1">
        <f t="shared" si="9"/>
        <v>-1.6999999999999999E-3</v>
      </c>
      <c r="AJ7" s="1">
        <f t="shared" si="10"/>
        <v>1.6999999999999999E-3</v>
      </c>
      <c r="AK7" s="1">
        <f t="shared" si="11"/>
        <v>0</v>
      </c>
      <c r="AL7" s="1">
        <f t="shared" si="12"/>
        <v>0</v>
      </c>
      <c r="AM7" s="1">
        <f t="shared" si="13"/>
        <v>0</v>
      </c>
      <c r="AN7" s="1">
        <f t="shared" si="14"/>
        <v>0</v>
      </c>
      <c r="AO7" s="1">
        <f t="shared" si="15"/>
        <v>-1.1299999999999999E-2</v>
      </c>
      <c r="AP7" s="1">
        <f t="shared" si="16"/>
        <v>1.1299999999999999E-2</v>
      </c>
      <c r="AQ7" s="1">
        <f t="shared" si="17"/>
        <v>0</v>
      </c>
      <c r="AR7" s="1">
        <f t="shared" si="18"/>
        <v>-3.1800000000000002E-2</v>
      </c>
    </row>
    <row r="8" spans="1:44" x14ac:dyDescent="0.2">
      <c r="A8" s="2" t="s">
        <v>27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-6.1999999999999998E-3</v>
      </c>
      <c r="P8" s="1">
        <v>-3.2399999999999998E-2</v>
      </c>
      <c r="Q8" s="1">
        <v>-0.1764</v>
      </c>
      <c r="R8" s="1">
        <v>8.2799999999999999E-2</v>
      </c>
      <c r="S8" s="1">
        <v>-3.5000000000000001E-3</v>
      </c>
      <c r="T8" s="1">
        <v>2.0000000000000001E-4</v>
      </c>
      <c r="U8" s="1">
        <v>-7.6200000000000004E-2</v>
      </c>
      <c r="V8" s="6">
        <f t="shared" si="19"/>
        <v>-1.0585000000000001E-2</v>
      </c>
      <c r="X8" s="2" t="s">
        <v>27</v>
      </c>
      <c r="Y8" s="1">
        <f t="shared" si="20"/>
        <v>0</v>
      </c>
      <c r="Z8" s="1">
        <f t="shared" si="0"/>
        <v>0</v>
      </c>
      <c r="AA8" s="1">
        <f t="shared" si="1"/>
        <v>0</v>
      </c>
      <c r="AB8" s="1">
        <f t="shared" si="2"/>
        <v>0</v>
      </c>
      <c r="AC8" s="1">
        <f t="shared" si="3"/>
        <v>0</v>
      </c>
      <c r="AD8" s="1">
        <f t="shared" si="4"/>
        <v>0</v>
      </c>
      <c r="AE8" s="1">
        <f t="shared" si="5"/>
        <v>0</v>
      </c>
      <c r="AF8" s="1">
        <f t="shared" si="6"/>
        <v>0</v>
      </c>
      <c r="AG8" s="1">
        <f t="shared" si="7"/>
        <v>0</v>
      </c>
      <c r="AH8" s="1">
        <f t="shared" si="8"/>
        <v>0</v>
      </c>
      <c r="AI8" s="1">
        <f t="shared" si="9"/>
        <v>0</v>
      </c>
      <c r="AJ8" s="1">
        <f t="shared" si="10"/>
        <v>0</v>
      </c>
      <c r="AK8" s="1">
        <f t="shared" si="11"/>
        <v>0</v>
      </c>
      <c r="AL8" s="1">
        <f t="shared" si="12"/>
        <v>-6.1999999999999998E-3</v>
      </c>
      <c r="AM8" s="1">
        <f t="shared" si="13"/>
        <v>-3.2399999999999998E-2</v>
      </c>
      <c r="AN8" s="1">
        <f t="shared" si="14"/>
        <v>-0.1764</v>
      </c>
      <c r="AO8" s="1">
        <f t="shared" si="15"/>
        <v>8.2799999999999999E-2</v>
      </c>
      <c r="AP8" s="1">
        <f t="shared" si="16"/>
        <v>-3.5000000000000001E-3</v>
      </c>
      <c r="AQ8" s="1">
        <f t="shared" si="17"/>
        <v>2.0000000000000001E-4</v>
      </c>
      <c r="AR8" s="1">
        <f t="shared" si="18"/>
        <v>-7.6200000000000004E-2</v>
      </c>
    </row>
    <row r="9" spans="1:44" x14ac:dyDescent="0.2">
      <c r="A9" s="2" t="s">
        <v>28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6">
        <f t="shared" si="19"/>
        <v>0</v>
      </c>
      <c r="X9" s="2" t="s">
        <v>28</v>
      </c>
      <c r="Y9" s="1">
        <f t="shared" si="20"/>
        <v>0</v>
      </c>
      <c r="Z9" s="1">
        <f t="shared" si="0"/>
        <v>0</v>
      </c>
      <c r="AA9" s="1">
        <f t="shared" si="1"/>
        <v>0</v>
      </c>
      <c r="AB9" s="1">
        <f t="shared" si="2"/>
        <v>0</v>
      </c>
      <c r="AC9" s="1">
        <f t="shared" si="3"/>
        <v>0</v>
      </c>
      <c r="AD9" s="1">
        <f t="shared" si="4"/>
        <v>0</v>
      </c>
      <c r="AE9" s="1">
        <f t="shared" si="5"/>
        <v>0</v>
      </c>
      <c r="AF9" s="1">
        <f t="shared" si="6"/>
        <v>0</v>
      </c>
      <c r="AG9" s="1">
        <f t="shared" si="7"/>
        <v>0</v>
      </c>
      <c r="AH9" s="1">
        <f t="shared" si="8"/>
        <v>0</v>
      </c>
      <c r="AI9" s="1">
        <f t="shared" si="9"/>
        <v>0</v>
      </c>
      <c r="AJ9" s="1">
        <f t="shared" si="10"/>
        <v>0</v>
      </c>
      <c r="AK9" s="1">
        <f t="shared" si="11"/>
        <v>0</v>
      </c>
      <c r="AL9" s="1">
        <f t="shared" si="12"/>
        <v>0</v>
      </c>
      <c r="AM9" s="1">
        <f t="shared" si="13"/>
        <v>0</v>
      </c>
      <c r="AN9" s="1">
        <f t="shared" si="14"/>
        <v>0</v>
      </c>
      <c r="AO9" s="1">
        <f t="shared" si="15"/>
        <v>0</v>
      </c>
      <c r="AP9" s="1">
        <f t="shared" si="16"/>
        <v>0</v>
      </c>
      <c r="AQ9" s="1">
        <f t="shared" si="17"/>
        <v>0</v>
      </c>
      <c r="AR9" s="1">
        <f t="shared" si="18"/>
        <v>0</v>
      </c>
    </row>
    <row r="10" spans="1:44" x14ac:dyDescent="0.2">
      <c r="A10" s="2" t="s">
        <v>29</v>
      </c>
      <c r="B10" s="1">
        <f>AVERAGE(B2:B9)</f>
        <v>1.4137500000000001E-2</v>
      </c>
      <c r="C10" s="1">
        <f t="shared" ref="C10:U10" si="21">AVERAGE(C2:C9)</f>
        <v>1.3662500000000001E-2</v>
      </c>
      <c r="D10" s="1">
        <f t="shared" si="21"/>
        <v>0</v>
      </c>
      <c r="E10" s="1">
        <f t="shared" si="21"/>
        <v>-6.7625000000000003E-3</v>
      </c>
      <c r="F10" s="1">
        <f t="shared" si="21"/>
        <v>6.7625000000000003E-3</v>
      </c>
      <c r="G10" s="1">
        <f t="shared" si="21"/>
        <v>0</v>
      </c>
      <c r="H10" s="1">
        <f t="shared" si="21"/>
        <v>0</v>
      </c>
      <c r="I10" s="1">
        <f t="shared" si="21"/>
        <v>0</v>
      </c>
      <c r="J10" s="1">
        <f t="shared" si="21"/>
        <v>0</v>
      </c>
      <c r="K10" s="1">
        <f t="shared" si="21"/>
        <v>0</v>
      </c>
      <c r="L10" s="1">
        <f t="shared" si="21"/>
        <v>-2.1249999999999999E-4</v>
      </c>
      <c r="M10" s="1">
        <f t="shared" si="21"/>
        <v>-4.8500000000000001E-3</v>
      </c>
      <c r="N10" s="1">
        <f t="shared" si="21"/>
        <v>1.825E-3</v>
      </c>
      <c r="O10" s="1">
        <f t="shared" si="21"/>
        <v>2.4624999999999998E-3</v>
      </c>
      <c r="P10" s="1">
        <f t="shared" si="21"/>
        <v>-4.0499999999999998E-3</v>
      </c>
      <c r="Q10" s="1">
        <f t="shared" si="21"/>
        <v>-2.205E-2</v>
      </c>
      <c r="R10" s="1">
        <f t="shared" si="21"/>
        <v>8.9374999999999993E-3</v>
      </c>
      <c r="S10" s="1">
        <f t="shared" si="21"/>
        <v>9.7499999999999996E-4</v>
      </c>
      <c r="T10" s="1">
        <f t="shared" si="21"/>
        <v>2.5000000000000001E-5</v>
      </c>
      <c r="U10" s="1">
        <f t="shared" si="21"/>
        <v>-1.3500000000000002E-2</v>
      </c>
      <c r="V10" s="6">
        <f t="shared" si="19"/>
        <v>-1.3187499999999997E-4</v>
      </c>
    </row>
    <row r="44" spans="1:21" x14ac:dyDescent="0.2">
      <c r="A44" s="2" t="s">
        <v>0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2" t="s">
        <v>8</v>
      </c>
      <c r="J44" s="2" t="s">
        <v>9</v>
      </c>
      <c r="K44" s="2" t="s">
        <v>10</v>
      </c>
      <c r="L44" s="2" t="s">
        <v>11</v>
      </c>
      <c r="M44" s="2" t="s">
        <v>12</v>
      </c>
      <c r="N44" s="2" t="s">
        <v>13</v>
      </c>
      <c r="O44" s="2" t="s">
        <v>14</v>
      </c>
      <c r="P44" s="2" t="s">
        <v>15</v>
      </c>
      <c r="Q44" s="2" t="s">
        <v>16</v>
      </c>
      <c r="R44" s="2" t="s">
        <v>17</v>
      </c>
      <c r="S44" s="2" t="s">
        <v>18</v>
      </c>
      <c r="T44" s="2" t="s">
        <v>19</v>
      </c>
      <c r="U44" s="2" t="s">
        <v>20</v>
      </c>
    </row>
    <row r="45" spans="1:21" x14ac:dyDescent="0.2">
      <c r="A45" s="2" t="s">
        <v>21</v>
      </c>
      <c r="B45" s="6">
        <f>B2</f>
        <v>0</v>
      </c>
      <c r="C45" s="6">
        <f>C2+B45</f>
        <v>0</v>
      </c>
      <c r="D45" s="6">
        <f t="shared" ref="D45:U45" si="22">D2+C45</f>
        <v>0</v>
      </c>
      <c r="E45" s="6">
        <f t="shared" si="22"/>
        <v>0</v>
      </c>
      <c r="F45" s="6">
        <f t="shared" si="22"/>
        <v>0</v>
      </c>
      <c r="G45" s="6">
        <f t="shared" si="22"/>
        <v>0</v>
      </c>
      <c r="H45" s="6">
        <f t="shared" si="22"/>
        <v>0</v>
      </c>
      <c r="I45" s="6">
        <f t="shared" si="22"/>
        <v>0</v>
      </c>
      <c r="J45" s="6">
        <f t="shared" si="22"/>
        <v>0</v>
      </c>
      <c r="K45" s="6">
        <f t="shared" si="22"/>
        <v>0</v>
      </c>
      <c r="L45" s="6">
        <f t="shared" si="22"/>
        <v>0</v>
      </c>
      <c r="M45" s="6">
        <f t="shared" si="22"/>
        <v>0</v>
      </c>
      <c r="N45" s="6">
        <f t="shared" si="22"/>
        <v>0</v>
      </c>
      <c r="O45" s="6">
        <f t="shared" si="22"/>
        <v>0</v>
      </c>
      <c r="P45" s="6">
        <f t="shared" si="22"/>
        <v>0</v>
      </c>
      <c r="Q45" s="6">
        <f t="shared" si="22"/>
        <v>0</v>
      </c>
      <c r="R45" s="6">
        <f t="shared" si="22"/>
        <v>0</v>
      </c>
      <c r="S45" s="6">
        <f t="shared" si="22"/>
        <v>0</v>
      </c>
      <c r="T45" s="6">
        <f t="shared" si="22"/>
        <v>0</v>
      </c>
      <c r="U45" s="6">
        <f t="shared" si="22"/>
        <v>0</v>
      </c>
    </row>
    <row r="46" spans="1:21" x14ac:dyDescent="0.2">
      <c r="A46" s="2" t="s">
        <v>22</v>
      </c>
      <c r="B46" s="6">
        <f t="shared" ref="B46:B52" si="23">B3</f>
        <v>0</v>
      </c>
      <c r="C46" s="6">
        <f t="shared" ref="C46:U46" si="24">C3+B46</f>
        <v>0</v>
      </c>
      <c r="D46" s="6">
        <f t="shared" si="24"/>
        <v>0</v>
      </c>
      <c r="E46" s="6">
        <f t="shared" si="24"/>
        <v>0</v>
      </c>
      <c r="F46" s="6">
        <f t="shared" si="24"/>
        <v>0</v>
      </c>
      <c r="G46" s="6">
        <f t="shared" si="24"/>
        <v>0</v>
      </c>
      <c r="H46" s="6">
        <f t="shared" si="24"/>
        <v>0</v>
      </c>
      <c r="I46" s="6">
        <f t="shared" si="24"/>
        <v>0</v>
      </c>
      <c r="J46" s="6">
        <f t="shared" si="24"/>
        <v>0</v>
      </c>
      <c r="K46" s="6">
        <f t="shared" si="24"/>
        <v>0</v>
      </c>
      <c r="L46" s="6">
        <f t="shared" si="24"/>
        <v>0</v>
      </c>
      <c r="M46" s="6">
        <f t="shared" si="24"/>
        <v>0</v>
      </c>
      <c r="N46" s="6">
        <f t="shared" si="24"/>
        <v>0</v>
      </c>
      <c r="O46" s="6">
        <f t="shared" si="24"/>
        <v>0</v>
      </c>
      <c r="P46" s="6">
        <f t="shared" si="24"/>
        <v>0</v>
      </c>
      <c r="Q46" s="6">
        <f t="shared" si="24"/>
        <v>0</v>
      </c>
      <c r="R46" s="6">
        <f t="shared" si="24"/>
        <v>0</v>
      </c>
      <c r="S46" s="6">
        <f t="shared" si="24"/>
        <v>0</v>
      </c>
      <c r="T46" s="6">
        <f t="shared" si="24"/>
        <v>0</v>
      </c>
      <c r="U46" s="6">
        <f t="shared" si="24"/>
        <v>0</v>
      </c>
    </row>
    <row r="47" spans="1:21" x14ac:dyDescent="0.2">
      <c r="A47" s="2" t="s">
        <v>23</v>
      </c>
      <c r="B47" s="6">
        <f t="shared" si="23"/>
        <v>0</v>
      </c>
      <c r="C47" s="6">
        <f t="shared" ref="C47:U47" si="25">C4+B47</f>
        <v>0</v>
      </c>
      <c r="D47" s="6">
        <f t="shared" si="25"/>
        <v>0</v>
      </c>
      <c r="E47" s="6">
        <f t="shared" si="25"/>
        <v>0</v>
      </c>
      <c r="F47" s="6">
        <f t="shared" si="25"/>
        <v>0</v>
      </c>
      <c r="G47" s="6">
        <f t="shared" si="25"/>
        <v>0</v>
      </c>
      <c r="H47" s="6">
        <f t="shared" si="25"/>
        <v>0</v>
      </c>
      <c r="I47" s="6">
        <f t="shared" si="25"/>
        <v>0</v>
      </c>
      <c r="J47" s="6">
        <f t="shared" si="25"/>
        <v>0</v>
      </c>
      <c r="K47" s="6">
        <f t="shared" si="25"/>
        <v>0</v>
      </c>
      <c r="L47" s="6">
        <f t="shared" si="25"/>
        <v>0</v>
      </c>
      <c r="M47" s="6">
        <f t="shared" si="25"/>
        <v>0</v>
      </c>
      <c r="N47" s="6">
        <f t="shared" si="25"/>
        <v>0</v>
      </c>
      <c r="O47" s="6">
        <f t="shared" si="25"/>
        <v>0</v>
      </c>
      <c r="P47" s="6">
        <f t="shared" si="25"/>
        <v>0</v>
      </c>
      <c r="Q47" s="6">
        <f t="shared" si="25"/>
        <v>0</v>
      </c>
      <c r="R47" s="6">
        <f t="shared" si="25"/>
        <v>0</v>
      </c>
      <c r="S47" s="6">
        <f t="shared" si="25"/>
        <v>0</v>
      </c>
      <c r="T47" s="6">
        <f t="shared" si="25"/>
        <v>0</v>
      </c>
      <c r="U47" s="6">
        <f t="shared" si="25"/>
        <v>0</v>
      </c>
    </row>
    <row r="48" spans="1:21" x14ac:dyDescent="0.2">
      <c r="A48" s="2" t="s">
        <v>24</v>
      </c>
      <c r="B48" s="6">
        <f t="shared" si="23"/>
        <v>0</v>
      </c>
      <c r="C48" s="6">
        <f t="shared" ref="C48:U48" si="26">C5+B48</f>
        <v>0</v>
      </c>
      <c r="D48" s="6">
        <f t="shared" si="26"/>
        <v>0</v>
      </c>
      <c r="E48" s="6">
        <f t="shared" si="26"/>
        <v>0</v>
      </c>
      <c r="F48" s="6">
        <f t="shared" si="26"/>
        <v>0</v>
      </c>
      <c r="G48" s="6">
        <f t="shared" si="26"/>
        <v>0</v>
      </c>
      <c r="H48" s="6">
        <f t="shared" si="26"/>
        <v>0</v>
      </c>
      <c r="I48" s="6">
        <f t="shared" si="26"/>
        <v>0</v>
      </c>
      <c r="J48" s="6">
        <f t="shared" si="26"/>
        <v>0</v>
      </c>
      <c r="K48" s="6">
        <f t="shared" si="26"/>
        <v>0</v>
      </c>
      <c r="L48" s="6">
        <f t="shared" si="26"/>
        <v>0</v>
      </c>
      <c r="M48" s="6">
        <f t="shared" si="26"/>
        <v>0</v>
      </c>
      <c r="N48" s="6">
        <f t="shared" si="26"/>
        <v>-1.3599999999999999E-2</v>
      </c>
      <c r="O48" s="6">
        <f t="shared" si="26"/>
        <v>0</v>
      </c>
      <c r="P48" s="6">
        <f t="shared" si="26"/>
        <v>0</v>
      </c>
      <c r="Q48" s="6">
        <f t="shared" si="26"/>
        <v>0</v>
      </c>
      <c r="R48" s="6">
        <f t="shared" si="26"/>
        <v>0</v>
      </c>
      <c r="S48" s="6">
        <f t="shared" si="26"/>
        <v>0</v>
      </c>
      <c r="T48" s="6">
        <f t="shared" si="26"/>
        <v>0</v>
      </c>
      <c r="U48" s="6">
        <f t="shared" si="26"/>
        <v>0</v>
      </c>
    </row>
    <row r="49" spans="1:21" x14ac:dyDescent="0.2">
      <c r="A49" s="2" t="s">
        <v>25</v>
      </c>
      <c r="B49" s="6">
        <f t="shared" si="23"/>
        <v>0.115</v>
      </c>
      <c r="C49" s="6">
        <f t="shared" ref="C49:U49" si="27">C6+B49</f>
        <v>0.13120000000000001</v>
      </c>
      <c r="D49" s="6">
        <f t="shared" si="27"/>
        <v>0.13120000000000001</v>
      </c>
      <c r="E49" s="6">
        <f t="shared" si="27"/>
        <v>7.7100000000000002E-2</v>
      </c>
      <c r="F49" s="6">
        <f t="shared" si="27"/>
        <v>0.13120000000000001</v>
      </c>
      <c r="G49" s="6">
        <f t="shared" si="27"/>
        <v>0.13120000000000001</v>
      </c>
      <c r="H49" s="6">
        <f t="shared" si="27"/>
        <v>0.13120000000000001</v>
      </c>
      <c r="I49" s="6">
        <f t="shared" si="27"/>
        <v>0.13120000000000001</v>
      </c>
      <c r="J49" s="6">
        <f t="shared" si="27"/>
        <v>0.13120000000000001</v>
      </c>
      <c r="K49" s="6">
        <f t="shared" si="27"/>
        <v>0.13120000000000001</v>
      </c>
      <c r="L49" s="6">
        <f t="shared" si="27"/>
        <v>0.13120000000000001</v>
      </c>
      <c r="M49" s="6">
        <f t="shared" si="27"/>
        <v>9.0700000000000003E-2</v>
      </c>
      <c r="N49" s="6">
        <f t="shared" si="27"/>
        <v>0.11890000000000001</v>
      </c>
      <c r="O49" s="6">
        <f t="shared" si="27"/>
        <v>0.13120000000000001</v>
      </c>
      <c r="P49" s="6">
        <f t="shared" si="27"/>
        <v>0.13120000000000001</v>
      </c>
      <c r="Q49" s="6">
        <f t="shared" si="27"/>
        <v>0.13120000000000001</v>
      </c>
      <c r="R49" s="6">
        <f t="shared" si="27"/>
        <v>0.13120000000000001</v>
      </c>
      <c r="S49" s="6">
        <f t="shared" si="27"/>
        <v>0.13120000000000001</v>
      </c>
      <c r="T49" s="6">
        <f t="shared" si="27"/>
        <v>0.13120000000000001</v>
      </c>
      <c r="U49" s="6">
        <f t="shared" si="27"/>
        <v>0.13120000000000001</v>
      </c>
    </row>
    <row r="50" spans="1:21" x14ac:dyDescent="0.2">
      <c r="A50" s="2" t="s">
        <v>26</v>
      </c>
      <c r="B50" s="6">
        <f t="shared" si="23"/>
        <v>-1.9E-3</v>
      </c>
      <c r="C50" s="6">
        <f t="shared" ref="C50:U50" si="28">C7+B50</f>
        <v>9.1200000000000003E-2</v>
      </c>
      <c r="D50" s="6">
        <f t="shared" si="28"/>
        <v>9.1200000000000003E-2</v>
      </c>
      <c r="E50" s="6">
        <f t="shared" si="28"/>
        <v>9.1200000000000003E-2</v>
      </c>
      <c r="F50" s="6">
        <f t="shared" si="28"/>
        <v>9.1200000000000003E-2</v>
      </c>
      <c r="G50" s="6">
        <f t="shared" si="28"/>
        <v>9.1200000000000003E-2</v>
      </c>
      <c r="H50" s="6">
        <f t="shared" si="28"/>
        <v>9.1200000000000003E-2</v>
      </c>
      <c r="I50" s="6">
        <f t="shared" si="28"/>
        <v>9.1200000000000003E-2</v>
      </c>
      <c r="J50" s="6">
        <f t="shared" si="28"/>
        <v>9.1200000000000003E-2</v>
      </c>
      <c r="K50" s="6">
        <f t="shared" si="28"/>
        <v>9.1200000000000003E-2</v>
      </c>
      <c r="L50" s="6">
        <f t="shared" si="28"/>
        <v>8.950000000000001E-2</v>
      </c>
      <c r="M50" s="6">
        <f t="shared" si="28"/>
        <v>9.1200000000000003E-2</v>
      </c>
      <c r="N50" s="6">
        <f t="shared" si="28"/>
        <v>9.1200000000000003E-2</v>
      </c>
      <c r="O50" s="6">
        <f t="shared" si="28"/>
        <v>9.1200000000000003E-2</v>
      </c>
      <c r="P50" s="6">
        <f t="shared" si="28"/>
        <v>9.1200000000000003E-2</v>
      </c>
      <c r="Q50" s="6">
        <f t="shared" si="28"/>
        <v>9.1200000000000003E-2</v>
      </c>
      <c r="R50" s="6">
        <f t="shared" si="28"/>
        <v>7.9899999999999999E-2</v>
      </c>
      <c r="S50" s="6">
        <f t="shared" si="28"/>
        <v>9.1200000000000003E-2</v>
      </c>
      <c r="T50" s="6">
        <f t="shared" si="28"/>
        <v>9.1200000000000003E-2</v>
      </c>
      <c r="U50" s="6">
        <f t="shared" si="28"/>
        <v>5.9400000000000001E-2</v>
      </c>
    </row>
    <row r="51" spans="1:21" x14ac:dyDescent="0.2">
      <c r="A51" s="2" t="s">
        <v>27</v>
      </c>
      <c r="B51" s="6">
        <f t="shared" si="23"/>
        <v>0</v>
      </c>
      <c r="C51" s="6">
        <f t="shared" ref="C51:U51" si="29">C8+B51</f>
        <v>0</v>
      </c>
      <c r="D51" s="6">
        <f t="shared" si="29"/>
        <v>0</v>
      </c>
      <c r="E51" s="6">
        <f t="shared" si="29"/>
        <v>0</v>
      </c>
      <c r="F51" s="6">
        <f t="shared" si="29"/>
        <v>0</v>
      </c>
      <c r="G51" s="6">
        <f t="shared" si="29"/>
        <v>0</v>
      </c>
      <c r="H51" s="6">
        <f t="shared" si="29"/>
        <v>0</v>
      </c>
      <c r="I51" s="6">
        <f t="shared" si="29"/>
        <v>0</v>
      </c>
      <c r="J51" s="6">
        <f t="shared" si="29"/>
        <v>0</v>
      </c>
      <c r="K51" s="6">
        <f t="shared" si="29"/>
        <v>0</v>
      </c>
      <c r="L51" s="6">
        <f t="shared" si="29"/>
        <v>0</v>
      </c>
      <c r="M51" s="6">
        <f t="shared" si="29"/>
        <v>0</v>
      </c>
      <c r="N51" s="6">
        <f t="shared" si="29"/>
        <v>0</v>
      </c>
      <c r="O51" s="6">
        <f t="shared" si="29"/>
        <v>-6.1999999999999998E-3</v>
      </c>
      <c r="P51" s="6">
        <f t="shared" si="29"/>
        <v>-3.8599999999999995E-2</v>
      </c>
      <c r="Q51" s="6">
        <f t="shared" si="29"/>
        <v>-0.215</v>
      </c>
      <c r="R51" s="6">
        <f t="shared" si="29"/>
        <v>-0.13219999999999998</v>
      </c>
      <c r="S51" s="6">
        <f t="shared" si="29"/>
        <v>-0.13569999999999999</v>
      </c>
      <c r="T51" s="6">
        <f t="shared" si="29"/>
        <v>-0.13549999999999998</v>
      </c>
      <c r="U51" s="6">
        <f t="shared" si="29"/>
        <v>-0.2117</v>
      </c>
    </row>
    <row r="52" spans="1:21" x14ac:dyDescent="0.2">
      <c r="A52" s="2" t="s">
        <v>28</v>
      </c>
      <c r="B52" s="6">
        <f t="shared" si="23"/>
        <v>0</v>
      </c>
      <c r="C52" s="6">
        <f t="shared" ref="C52:U52" si="30">C9+B52</f>
        <v>0</v>
      </c>
      <c r="D52" s="6">
        <f t="shared" si="30"/>
        <v>0</v>
      </c>
      <c r="E52" s="6">
        <f t="shared" si="30"/>
        <v>0</v>
      </c>
      <c r="F52" s="6">
        <f t="shared" si="30"/>
        <v>0</v>
      </c>
      <c r="G52" s="6">
        <f t="shared" si="30"/>
        <v>0</v>
      </c>
      <c r="H52" s="6">
        <f t="shared" si="30"/>
        <v>0</v>
      </c>
      <c r="I52" s="6">
        <f t="shared" si="30"/>
        <v>0</v>
      </c>
      <c r="J52" s="6">
        <f t="shared" si="30"/>
        <v>0</v>
      </c>
      <c r="K52" s="6">
        <f t="shared" si="30"/>
        <v>0</v>
      </c>
      <c r="L52" s="6">
        <f t="shared" si="30"/>
        <v>0</v>
      </c>
      <c r="M52" s="6">
        <f t="shared" si="30"/>
        <v>0</v>
      </c>
      <c r="N52" s="6">
        <f t="shared" si="30"/>
        <v>0</v>
      </c>
      <c r="O52" s="6">
        <f t="shared" si="30"/>
        <v>0</v>
      </c>
      <c r="P52" s="6">
        <f t="shared" si="30"/>
        <v>0</v>
      </c>
      <c r="Q52" s="6">
        <f t="shared" si="30"/>
        <v>0</v>
      </c>
      <c r="R52" s="6">
        <f t="shared" si="30"/>
        <v>0</v>
      </c>
      <c r="S52" s="6">
        <f t="shared" si="30"/>
        <v>0</v>
      </c>
      <c r="T52" s="6">
        <f t="shared" si="30"/>
        <v>0</v>
      </c>
      <c r="U52" s="6">
        <f t="shared" si="30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52"/>
  <sheetViews>
    <sheetView workbookViewId="0">
      <selection sqref="A1:T24"/>
    </sheetView>
  </sheetViews>
  <sheetFormatPr baseColWidth="10" defaultColWidth="8.83203125" defaultRowHeight="15" x14ac:dyDescent="0.2"/>
  <cols>
    <col min="1" max="1" width="24.6640625" bestFit="1" customWidth="1"/>
    <col min="2" max="19" width="9.6640625" bestFit="1" customWidth="1"/>
    <col min="20" max="20" width="22.33203125" bestFit="1" customWidth="1"/>
    <col min="22" max="22" width="25.5" bestFit="1" customWidth="1"/>
    <col min="23" max="42" width="9.6640625" bestFit="1" customWidth="1"/>
  </cols>
  <sheetData>
    <row r="1" spans="1:4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32</v>
      </c>
      <c r="V1" s="2" t="s">
        <v>0</v>
      </c>
      <c r="W1" s="2" t="s">
        <v>1</v>
      </c>
      <c r="X1" s="2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2" t="s">
        <v>9</v>
      </c>
      <c r="AF1" s="2" t="s">
        <v>10</v>
      </c>
      <c r="AG1" s="2" t="s">
        <v>11</v>
      </c>
      <c r="AH1" s="2" t="s">
        <v>12</v>
      </c>
      <c r="AI1" s="2" t="s">
        <v>13</v>
      </c>
      <c r="AJ1" s="2" t="s">
        <v>14</v>
      </c>
      <c r="AK1" s="2" t="s">
        <v>15</v>
      </c>
      <c r="AL1" s="2" t="s">
        <v>16</v>
      </c>
      <c r="AM1" s="2" t="s">
        <v>17</v>
      </c>
      <c r="AN1" s="2" t="s">
        <v>18</v>
      </c>
      <c r="AO1" s="2" t="s">
        <v>19</v>
      </c>
      <c r="AP1" s="2" t="s">
        <v>20</v>
      </c>
    </row>
    <row r="2" spans="1:42" x14ac:dyDescent="0.2">
      <c r="A2" s="2" t="s">
        <v>54</v>
      </c>
      <c r="B2" s="1">
        <v>-5.2900000000000003E-2</v>
      </c>
      <c r="C2" s="1">
        <v>-1.72E-2</v>
      </c>
      <c r="D2" s="1">
        <v>4.9500000000000002E-2</v>
      </c>
      <c r="E2" s="1">
        <v>-3.6299999999999999E-2</v>
      </c>
      <c r="F2" s="1">
        <v>0.1013</v>
      </c>
      <c r="G2" s="1">
        <v>4.2599999999999999E-2</v>
      </c>
      <c r="H2" s="1">
        <v>-2.3999999999999998E-3</v>
      </c>
      <c r="I2" s="1">
        <v>3.09E-2</v>
      </c>
      <c r="J2" s="1">
        <v>-4.41E-2</v>
      </c>
      <c r="K2" s="1">
        <v>-0.10340000000000001</v>
      </c>
      <c r="L2" s="1">
        <v>2.4799999999999999E-2</v>
      </c>
      <c r="M2" s="1">
        <v>0.10680000000000001</v>
      </c>
      <c r="N2" s="1">
        <v>4.1700000000000001E-2</v>
      </c>
      <c r="O2" s="1">
        <v>-2.2599999999999999E-2</v>
      </c>
      <c r="P2" s="1">
        <v>-0.08</v>
      </c>
      <c r="Q2" s="1">
        <v>-9.4500000000000001E-2</v>
      </c>
      <c r="R2" s="1">
        <v>2.1999999999999999E-2</v>
      </c>
      <c r="S2" s="1">
        <v>6.9999999999999999E-4</v>
      </c>
      <c r="T2" s="6">
        <f>AVERAGE(B2:S2)</f>
        <v>-1.8388888888888884E-3</v>
      </c>
      <c r="V2" s="2" t="s">
        <v>21</v>
      </c>
      <c r="W2" s="1">
        <f>B2</f>
        <v>-5.2900000000000003E-2</v>
      </c>
      <c r="X2" s="1">
        <f>C2</f>
        <v>-1.72E-2</v>
      </c>
      <c r="Y2" s="1">
        <f>D2</f>
        <v>4.9500000000000002E-2</v>
      </c>
      <c r="Z2" s="1">
        <f>E2</f>
        <v>-3.6299999999999999E-2</v>
      </c>
      <c r="AA2" s="1">
        <f>F2</f>
        <v>0.1013</v>
      </c>
      <c r="AB2" s="1">
        <f>G2</f>
        <v>4.2599999999999999E-2</v>
      </c>
      <c r="AC2" s="1">
        <f>H2</f>
        <v>-2.3999999999999998E-3</v>
      </c>
      <c r="AD2" s="1">
        <f>I2</f>
        <v>3.09E-2</v>
      </c>
      <c r="AE2" s="1">
        <f>J2</f>
        <v>-4.41E-2</v>
      </c>
      <c r="AF2" s="1">
        <f>K2</f>
        <v>-0.10340000000000001</v>
      </c>
      <c r="AG2" s="1">
        <f>L2</f>
        <v>2.4799999999999999E-2</v>
      </c>
      <c r="AH2" s="1">
        <f>M2</f>
        <v>0.10680000000000001</v>
      </c>
      <c r="AI2" s="1">
        <f>N2</f>
        <v>4.1700000000000001E-2</v>
      </c>
      <c r="AJ2" s="1">
        <f>O2</f>
        <v>-2.2599999999999999E-2</v>
      </c>
      <c r="AK2" s="1">
        <f>P2</f>
        <v>-0.08</v>
      </c>
      <c r="AL2" s="1">
        <f>Q2</f>
        <v>-9.4500000000000001E-2</v>
      </c>
      <c r="AM2" s="1">
        <f>R2</f>
        <v>2.1999999999999999E-2</v>
      </c>
      <c r="AN2" s="1">
        <f>S2</f>
        <v>6.9999999999999999E-4</v>
      </c>
      <c r="AO2" s="1" t="e">
        <f>#REF!</f>
        <v>#REF!</v>
      </c>
      <c r="AP2" s="1" t="e">
        <f>#REF!</f>
        <v>#REF!</v>
      </c>
    </row>
    <row r="3" spans="1:42" x14ac:dyDescent="0.2">
      <c r="A3" s="2" t="s">
        <v>55</v>
      </c>
      <c r="B3" s="1">
        <v>-0.10929999999999999</v>
      </c>
      <c r="C3" s="1">
        <v>0.12</v>
      </c>
      <c r="D3" s="1">
        <v>-0.13600000000000001</v>
      </c>
      <c r="E3" s="1">
        <v>-0.1588</v>
      </c>
      <c r="F3" s="1">
        <v>0.2006</v>
      </c>
      <c r="G3" s="1">
        <v>2.1299999999999999E-2</v>
      </c>
      <c r="H3" s="1">
        <v>0.1119</v>
      </c>
      <c r="I3" s="1">
        <v>4.4200000000000003E-2</v>
      </c>
      <c r="J3" s="1">
        <v>-5.5599999999999997E-2</v>
      </c>
      <c r="K3" s="1">
        <v>3.7000000000000002E-3</v>
      </c>
      <c r="L3" s="1">
        <v>-0.12</v>
      </c>
      <c r="M3" s="1">
        <v>-8.9800000000000005E-2</v>
      </c>
      <c r="N3" s="1">
        <v>-1.5100000000000001E-2</v>
      </c>
      <c r="O3" s="1">
        <v>2.0999999999999999E-3</v>
      </c>
      <c r="P3" s="1">
        <v>-4.19E-2</v>
      </c>
      <c r="Q3" s="1">
        <v>-0.10780000000000001</v>
      </c>
      <c r="R3" s="1">
        <v>-1.8800000000000001E-2</v>
      </c>
      <c r="S3" s="1">
        <v>-9.3899999999999997E-2</v>
      </c>
      <c r="T3" s="6">
        <f>AVERAGE(B3:S3)</f>
        <v>-2.4622222222222222E-2</v>
      </c>
      <c r="V3" s="2" t="s">
        <v>22</v>
      </c>
      <c r="W3" s="1">
        <f>B3</f>
        <v>-0.10929999999999999</v>
      </c>
      <c r="X3" s="1">
        <f>C3</f>
        <v>0.12</v>
      </c>
      <c r="Y3" s="1">
        <f>D3</f>
        <v>-0.13600000000000001</v>
      </c>
      <c r="Z3" s="1">
        <f>E3</f>
        <v>-0.1588</v>
      </c>
      <c r="AA3" s="1">
        <f>F3</f>
        <v>0.2006</v>
      </c>
      <c r="AB3" s="1">
        <f>G3</f>
        <v>2.1299999999999999E-2</v>
      </c>
      <c r="AC3" s="1">
        <f>H3</f>
        <v>0.1119</v>
      </c>
      <c r="AD3" s="1">
        <f>I3</f>
        <v>4.4200000000000003E-2</v>
      </c>
      <c r="AE3" s="1">
        <f>J3</f>
        <v>-5.5599999999999997E-2</v>
      </c>
      <c r="AF3" s="1">
        <f>K3</f>
        <v>3.7000000000000002E-3</v>
      </c>
      <c r="AG3" s="1">
        <f>L3</f>
        <v>-0.12</v>
      </c>
      <c r="AH3" s="1">
        <f>M3</f>
        <v>-8.9800000000000005E-2</v>
      </c>
      <c r="AI3" s="1">
        <f>N3</f>
        <v>-1.5100000000000001E-2</v>
      </c>
      <c r="AJ3" s="1">
        <f>O3</f>
        <v>2.0999999999999999E-3</v>
      </c>
      <c r="AK3" s="1">
        <f>P3</f>
        <v>-4.19E-2</v>
      </c>
      <c r="AL3" s="1">
        <f>Q3</f>
        <v>-0.10780000000000001</v>
      </c>
      <c r="AM3" s="1">
        <f>R3</f>
        <v>-1.8800000000000001E-2</v>
      </c>
      <c r="AN3" s="1">
        <f>S3</f>
        <v>-9.3899999999999997E-2</v>
      </c>
      <c r="AO3" s="1" t="e">
        <f>#REF!</f>
        <v>#REF!</v>
      </c>
      <c r="AP3" s="1" t="e">
        <f>#REF!</f>
        <v>#REF!</v>
      </c>
    </row>
    <row r="4" spans="1:42" x14ac:dyDescent="0.2">
      <c r="A4" s="2" t="s">
        <v>56</v>
      </c>
      <c r="B4" s="1">
        <v>-0.24929999999999999</v>
      </c>
      <c r="C4" s="1">
        <v>8.1600000000000006E-2</v>
      </c>
      <c r="D4" s="1">
        <v>-0.17019999999999999</v>
      </c>
      <c r="E4" s="1">
        <v>3.85E-2</v>
      </c>
      <c r="F4" s="1">
        <v>5.8299999999999998E-2</v>
      </c>
      <c r="G4" s="1">
        <v>-3.0999999999999999E-3</v>
      </c>
      <c r="H4" s="1">
        <v>0.1031</v>
      </c>
      <c r="I4" s="1">
        <v>-4.7300000000000002E-2</v>
      </c>
      <c r="J4" s="1">
        <v>3.0700000000000002E-2</v>
      </c>
      <c r="K4" s="1">
        <v>0.15140000000000001</v>
      </c>
      <c r="L4" s="1">
        <v>0.23769999999999999</v>
      </c>
      <c r="M4" s="1">
        <v>0.15310000000000001</v>
      </c>
      <c r="N4" s="1">
        <v>-6.88E-2</v>
      </c>
      <c r="O4" s="1">
        <v>-0.1555</v>
      </c>
      <c r="P4" s="1">
        <v>-3.6600000000000001E-2</v>
      </c>
      <c r="Q4" s="1">
        <v>0.1244</v>
      </c>
      <c r="R4" s="1">
        <v>0.25259999999999999</v>
      </c>
      <c r="S4" s="1">
        <v>-0.1457</v>
      </c>
      <c r="T4" s="6">
        <f>AVERAGE(B4:S4)</f>
        <v>1.9716666666666664E-2</v>
      </c>
      <c r="V4" s="2" t="s">
        <v>23</v>
      </c>
      <c r="W4" s="1">
        <f>B4</f>
        <v>-0.24929999999999999</v>
      </c>
      <c r="X4" s="1">
        <f>C4</f>
        <v>8.1600000000000006E-2</v>
      </c>
      <c r="Y4" s="1">
        <f>D4</f>
        <v>-0.17019999999999999</v>
      </c>
      <c r="Z4" s="1">
        <f>E4</f>
        <v>3.85E-2</v>
      </c>
      <c r="AA4" s="1">
        <f>F4</f>
        <v>5.8299999999999998E-2</v>
      </c>
      <c r="AB4" s="1">
        <f>G4</f>
        <v>-3.0999999999999999E-3</v>
      </c>
      <c r="AC4" s="1">
        <f>H4</f>
        <v>0.1031</v>
      </c>
      <c r="AD4" s="1">
        <f>I4</f>
        <v>-4.7300000000000002E-2</v>
      </c>
      <c r="AE4" s="1">
        <f>J4</f>
        <v>3.0700000000000002E-2</v>
      </c>
      <c r="AF4" s="1">
        <f>K4</f>
        <v>0.15140000000000001</v>
      </c>
      <c r="AG4" s="1">
        <f>L4</f>
        <v>0.23769999999999999</v>
      </c>
      <c r="AH4" s="1">
        <f>M4</f>
        <v>0.15310000000000001</v>
      </c>
      <c r="AI4" s="1">
        <f>N4</f>
        <v>-6.88E-2</v>
      </c>
      <c r="AJ4" s="1">
        <f>O4</f>
        <v>-0.1555</v>
      </c>
      <c r="AK4" s="1">
        <f>P4</f>
        <v>-3.6600000000000001E-2</v>
      </c>
      <c r="AL4" s="1">
        <f>Q4</f>
        <v>0.1244</v>
      </c>
      <c r="AM4" s="1">
        <f>R4</f>
        <v>0.25259999999999999</v>
      </c>
      <c r="AN4" s="1">
        <f>S4</f>
        <v>-0.1457</v>
      </c>
      <c r="AO4" s="1" t="e">
        <f>#REF!</f>
        <v>#REF!</v>
      </c>
      <c r="AP4" s="1" t="e">
        <f>#REF!</f>
        <v>#REF!</v>
      </c>
    </row>
    <row r="5" spans="1:42" x14ac:dyDescent="0.2">
      <c r="A5" s="2" t="s">
        <v>57</v>
      </c>
      <c r="B5" s="1">
        <v>-4.5900000000000003E-2</v>
      </c>
      <c r="C5" s="1">
        <v>-5.3800000000000001E-2</v>
      </c>
      <c r="D5" s="1">
        <v>-1E-4</v>
      </c>
      <c r="E5" s="1">
        <v>-5.7099999999999998E-2</v>
      </c>
      <c r="F5" s="1">
        <v>7.8899999999999998E-2</v>
      </c>
      <c r="G5" s="1">
        <v>2.7000000000000001E-3</v>
      </c>
      <c r="H5" s="1">
        <v>-6.1999999999999998E-3</v>
      </c>
      <c r="I5" s="1">
        <v>-3.6600000000000001E-2</v>
      </c>
      <c r="J5" s="1">
        <v>-2.1399999999999999E-2</v>
      </c>
      <c r="K5" s="1">
        <v>1E-3</v>
      </c>
      <c r="L5" s="1">
        <v>0.16980000000000001</v>
      </c>
      <c r="M5" s="1">
        <v>-0.15429999999999999</v>
      </c>
      <c r="N5" s="1">
        <v>1.5E-3</v>
      </c>
      <c r="O5" s="1">
        <v>0.18479999999999999</v>
      </c>
      <c r="P5" s="1">
        <v>0.16689999999999999</v>
      </c>
      <c r="Q5" s="1">
        <v>2.1399999999999999E-2</v>
      </c>
      <c r="R5" s="1">
        <v>-5.4100000000000002E-2</v>
      </c>
      <c r="S5" s="1">
        <v>4.3E-3</v>
      </c>
      <c r="T5" s="6">
        <f>AVERAGE(B5:S5)</f>
        <v>1.1211111111111109E-2</v>
      </c>
      <c r="V5" s="2" t="s">
        <v>24</v>
      </c>
      <c r="W5" s="1">
        <f>B5</f>
        <v>-4.5900000000000003E-2</v>
      </c>
      <c r="X5" s="1">
        <f>C5</f>
        <v>-5.3800000000000001E-2</v>
      </c>
      <c r="Y5" s="1">
        <f>D5</f>
        <v>-1E-4</v>
      </c>
      <c r="Z5" s="1">
        <f>E5</f>
        <v>-5.7099999999999998E-2</v>
      </c>
      <c r="AA5" s="1">
        <f>F5</f>
        <v>7.8899999999999998E-2</v>
      </c>
      <c r="AB5" s="1">
        <f>G5</f>
        <v>2.7000000000000001E-3</v>
      </c>
      <c r="AC5" s="1">
        <f>H5</f>
        <v>-6.1999999999999998E-3</v>
      </c>
      <c r="AD5" s="1">
        <f>I5</f>
        <v>-3.6600000000000001E-2</v>
      </c>
      <c r="AE5" s="1">
        <f>J5</f>
        <v>-2.1399999999999999E-2</v>
      </c>
      <c r="AF5" s="1">
        <f>K5</f>
        <v>1E-3</v>
      </c>
      <c r="AG5" s="1">
        <f>L5</f>
        <v>0.16980000000000001</v>
      </c>
      <c r="AH5" s="1">
        <f>M5</f>
        <v>-0.15429999999999999</v>
      </c>
      <c r="AI5" s="1">
        <f>N5</f>
        <v>1.5E-3</v>
      </c>
      <c r="AJ5" s="1">
        <f>O5</f>
        <v>0.18479999999999999</v>
      </c>
      <c r="AK5" s="1">
        <f>P5</f>
        <v>0.16689999999999999</v>
      </c>
      <c r="AL5" s="1">
        <f>Q5</f>
        <v>2.1399999999999999E-2</v>
      </c>
      <c r="AM5" s="1">
        <f>R5</f>
        <v>-5.4100000000000002E-2</v>
      </c>
      <c r="AN5" s="1">
        <f>S5</f>
        <v>4.3E-3</v>
      </c>
      <c r="AO5" s="1" t="e">
        <f>#REF!</f>
        <v>#REF!</v>
      </c>
      <c r="AP5" s="1" t="e">
        <f>#REF!</f>
        <v>#REF!</v>
      </c>
    </row>
    <row r="6" spans="1:42" x14ac:dyDescent="0.2">
      <c r="A6" s="2" t="s">
        <v>58</v>
      </c>
      <c r="B6" s="1">
        <v>-9.01E-2</v>
      </c>
      <c r="C6" s="1">
        <v>0.1018</v>
      </c>
      <c r="D6" s="1">
        <v>-9.7699999999999995E-2</v>
      </c>
      <c r="E6" s="1">
        <v>-1.5299999999999999E-2</v>
      </c>
      <c r="F6" s="1">
        <v>0.31409999999999999</v>
      </c>
      <c r="G6" s="1">
        <v>9.5699999999999993E-2</v>
      </c>
      <c r="H6" s="1">
        <v>-6.3399999999999998E-2</v>
      </c>
      <c r="I6" s="1">
        <v>6.0499999999999998E-2</v>
      </c>
      <c r="J6" s="1">
        <v>-0.124</v>
      </c>
      <c r="K6" s="1">
        <v>-0.14910000000000001</v>
      </c>
      <c r="L6" s="1">
        <v>8.8300000000000003E-2</v>
      </c>
      <c r="M6" s="1">
        <v>-2.0999999999999999E-3</v>
      </c>
      <c r="N6" s="1">
        <v>-5.3E-3</v>
      </c>
      <c r="O6" s="1">
        <v>-0.10249999999999999</v>
      </c>
      <c r="P6" s="1">
        <v>5.1900000000000002E-2</v>
      </c>
      <c r="Q6" s="1">
        <v>6.0699999999999997E-2</v>
      </c>
      <c r="R6" s="1">
        <v>0.1741</v>
      </c>
      <c r="S6" s="1">
        <v>-0.14499999999999999</v>
      </c>
      <c r="T6" s="6">
        <f>AVERAGE(B6:S6)</f>
        <v>8.4777777777777768E-3</v>
      </c>
      <c r="V6" s="2" t="s">
        <v>25</v>
      </c>
      <c r="W6" s="1">
        <f>B6</f>
        <v>-9.01E-2</v>
      </c>
      <c r="X6" s="1">
        <f>C6</f>
        <v>0.1018</v>
      </c>
      <c r="Y6" s="1">
        <f>D6</f>
        <v>-9.7699999999999995E-2</v>
      </c>
      <c r="Z6" s="1">
        <f>E6</f>
        <v>-1.5299999999999999E-2</v>
      </c>
      <c r="AA6" s="1">
        <f>F6</f>
        <v>0.31409999999999999</v>
      </c>
      <c r="AB6" s="1">
        <f>G6</f>
        <v>9.5699999999999993E-2</v>
      </c>
      <c r="AC6" s="1">
        <f>H6</f>
        <v>-6.3399999999999998E-2</v>
      </c>
      <c r="AD6" s="1">
        <f>I6</f>
        <v>6.0499999999999998E-2</v>
      </c>
      <c r="AE6" s="1">
        <f>J6</f>
        <v>-0.124</v>
      </c>
      <c r="AF6" s="1">
        <f>K6</f>
        <v>-0.14910000000000001</v>
      </c>
      <c r="AG6" s="1">
        <f>L6</f>
        <v>8.8300000000000003E-2</v>
      </c>
      <c r="AH6" s="1">
        <f>M6</f>
        <v>-2.0999999999999999E-3</v>
      </c>
      <c r="AI6" s="1">
        <f>N6</f>
        <v>-5.3E-3</v>
      </c>
      <c r="AJ6" s="1">
        <f>O6</f>
        <v>-0.10249999999999999</v>
      </c>
      <c r="AK6" s="1">
        <f>P6</f>
        <v>5.1900000000000002E-2</v>
      </c>
      <c r="AL6" s="1">
        <f>Q6</f>
        <v>6.0699999999999997E-2</v>
      </c>
      <c r="AM6" s="1">
        <f>R6</f>
        <v>0.1741</v>
      </c>
      <c r="AN6" s="1">
        <f>S6</f>
        <v>-0.14499999999999999</v>
      </c>
      <c r="AO6" s="1" t="e">
        <f>#REF!</f>
        <v>#REF!</v>
      </c>
      <c r="AP6" s="1" t="e">
        <f>#REF!</f>
        <v>#REF!</v>
      </c>
    </row>
    <row r="7" spans="1:42" x14ac:dyDescent="0.2">
      <c r="A7" s="2" t="s">
        <v>59</v>
      </c>
      <c r="B7" s="1">
        <v>2.63E-2</v>
      </c>
      <c r="C7" s="1">
        <v>3.0099999999999998E-2</v>
      </c>
      <c r="D7" s="1">
        <v>-0.14380000000000001</v>
      </c>
      <c r="E7" s="1">
        <v>0.1512</v>
      </c>
      <c r="F7" s="1">
        <v>0.2152</v>
      </c>
      <c r="G7" s="1">
        <v>0.10979999999999999</v>
      </c>
      <c r="H7" s="1">
        <v>5.4300000000000001E-2</v>
      </c>
      <c r="I7" s="1">
        <v>-9.9099999999999994E-2</v>
      </c>
      <c r="J7" s="1">
        <v>-9.4899999999999998E-2</v>
      </c>
      <c r="K7" s="1">
        <v>-3.2899999999999999E-2</v>
      </c>
      <c r="L7" s="1">
        <v>-0.14099999999999999</v>
      </c>
      <c r="M7" s="1">
        <v>3.5400000000000001E-2</v>
      </c>
      <c r="N7" s="1">
        <v>-7.2700000000000001E-2</v>
      </c>
      <c r="O7" s="1">
        <v>0.11070000000000001</v>
      </c>
      <c r="P7" s="1">
        <v>-0.1186</v>
      </c>
      <c r="Q7" s="1">
        <v>-7.4999999999999997E-3</v>
      </c>
      <c r="R7" s="1">
        <v>-0.12740000000000001</v>
      </c>
      <c r="S7" s="1">
        <v>9.6699999999999994E-2</v>
      </c>
      <c r="T7" s="6">
        <f>AVERAGE(B7:S7)</f>
        <v>-4.5555555555554933E-4</v>
      </c>
      <c r="V7" s="2" t="s">
        <v>26</v>
      </c>
      <c r="W7" s="1">
        <f>B7</f>
        <v>2.63E-2</v>
      </c>
      <c r="X7" s="1">
        <f>C7</f>
        <v>3.0099999999999998E-2</v>
      </c>
      <c r="Y7" s="1">
        <f>D7</f>
        <v>-0.14380000000000001</v>
      </c>
      <c r="Z7" s="1">
        <f>E7</f>
        <v>0.1512</v>
      </c>
      <c r="AA7" s="1">
        <f>F7</f>
        <v>0.2152</v>
      </c>
      <c r="AB7" s="1">
        <f>G7</f>
        <v>0.10979999999999999</v>
      </c>
      <c r="AC7" s="1">
        <f>H7</f>
        <v>5.4300000000000001E-2</v>
      </c>
      <c r="AD7" s="1">
        <f>I7</f>
        <v>-9.9099999999999994E-2</v>
      </c>
      <c r="AE7" s="1">
        <f>J7</f>
        <v>-9.4899999999999998E-2</v>
      </c>
      <c r="AF7" s="1">
        <f>K7</f>
        <v>-3.2899999999999999E-2</v>
      </c>
      <c r="AG7" s="1">
        <f>L7</f>
        <v>-0.14099999999999999</v>
      </c>
      <c r="AH7" s="1">
        <f>M7</f>
        <v>3.5400000000000001E-2</v>
      </c>
      <c r="AI7" s="1">
        <f>N7</f>
        <v>-7.2700000000000001E-2</v>
      </c>
      <c r="AJ7" s="1">
        <f>O7</f>
        <v>0.11070000000000001</v>
      </c>
      <c r="AK7" s="1">
        <f>P7</f>
        <v>-0.1186</v>
      </c>
      <c r="AL7" s="1">
        <f>Q7</f>
        <v>-7.4999999999999997E-3</v>
      </c>
      <c r="AM7" s="1">
        <f>R7</f>
        <v>-0.12740000000000001</v>
      </c>
      <c r="AN7" s="1">
        <f>S7</f>
        <v>9.6699999999999994E-2</v>
      </c>
      <c r="AO7" s="1" t="e">
        <f>#REF!</f>
        <v>#REF!</v>
      </c>
      <c r="AP7" s="1" t="e">
        <f>#REF!</f>
        <v>#REF!</v>
      </c>
    </row>
    <row r="8" spans="1:42" x14ac:dyDescent="0.2">
      <c r="A8" s="2" t="s">
        <v>60</v>
      </c>
      <c r="B8" s="1">
        <v>0.18490000000000001</v>
      </c>
      <c r="C8" s="1">
        <v>-0.1394</v>
      </c>
      <c r="D8" s="1">
        <v>-2.5000000000000001E-3</v>
      </c>
      <c r="E8" s="1">
        <v>4.7500000000000001E-2</v>
      </c>
      <c r="F8" s="1">
        <v>2.1100000000000001E-2</v>
      </c>
      <c r="G8" s="1">
        <v>-0.13009999999999999</v>
      </c>
      <c r="H8" s="1">
        <v>-6.0000000000000001E-3</v>
      </c>
      <c r="I8" s="1">
        <v>-0.106</v>
      </c>
      <c r="J8" s="1">
        <v>0.1163</v>
      </c>
      <c r="K8" s="1">
        <v>-8.0399999999999999E-2</v>
      </c>
      <c r="L8" s="1">
        <v>0.1085</v>
      </c>
      <c r="M8" s="1">
        <v>-0.15390000000000001</v>
      </c>
      <c r="N8" s="1">
        <v>4.6899999999999997E-2</v>
      </c>
      <c r="O8" s="1">
        <v>-0.1273</v>
      </c>
      <c r="P8" s="1">
        <v>-5.6399999999999999E-2</v>
      </c>
      <c r="Q8" s="1">
        <v>2.3199999999999998E-2</v>
      </c>
      <c r="R8" s="1">
        <v>-0.1082</v>
      </c>
      <c r="S8" s="1">
        <v>2E-3</v>
      </c>
      <c r="T8" s="6">
        <f>AVERAGE(B8:S8)</f>
        <v>-1.9988888888888889E-2</v>
      </c>
      <c r="V8" s="2" t="s">
        <v>27</v>
      </c>
      <c r="W8" s="1">
        <f>B8</f>
        <v>0.18490000000000001</v>
      </c>
      <c r="X8" s="1">
        <f>C8</f>
        <v>-0.1394</v>
      </c>
      <c r="Y8" s="1">
        <f>D8</f>
        <v>-2.5000000000000001E-3</v>
      </c>
      <c r="Z8" s="1">
        <f>E8</f>
        <v>4.7500000000000001E-2</v>
      </c>
      <c r="AA8" s="1">
        <f>F8</f>
        <v>2.1100000000000001E-2</v>
      </c>
      <c r="AB8" s="1">
        <f>G8</f>
        <v>-0.13009999999999999</v>
      </c>
      <c r="AC8" s="1">
        <f>H8</f>
        <v>-6.0000000000000001E-3</v>
      </c>
      <c r="AD8" s="1">
        <f>I8</f>
        <v>-0.106</v>
      </c>
      <c r="AE8" s="1">
        <f>J8</f>
        <v>0.1163</v>
      </c>
      <c r="AF8" s="1">
        <f>K8</f>
        <v>-8.0399999999999999E-2</v>
      </c>
      <c r="AG8" s="1">
        <f>L8</f>
        <v>0.1085</v>
      </c>
      <c r="AH8" s="1">
        <f>M8</f>
        <v>-0.15390000000000001</v>
      </c>
      <c r="AI8" s="1">
        <f>N8</f>
        <v>4.6899999999999997E-2</v>
      </c>
      <c r="AJ8" s="1">
        <f>O8</f>
        <v>-0.1273</v>
      </c>
      <c r="AK8" s="1">
        <f>P8</f>
        <v>-5.6399999999999999E-2</v>
      </c>
      <c r="AL8" s="1">
        <f>Q8</f>
        <v>2.3199999999999998E-2</v>
      </c>
      <c r="AM8" s="1">
        <f>R8</f>
        <v>-0.1082</v>
      </c>
      <c r="AN8" s="1">
        <f>S8</f>
        <v>2E-3</v>
      </c>
      <c r="AO8" s="1" t="e">
        <f>#REF!</f>
        <v>#REF!</v>
      </c>
      <c r="AP8" s="1" t="e">
        <f>#REF!</f>
        <v>#REF!</v>
      </c>
    </row>
    <row r="9" spans="1:42" x14ac:dyDescent="0.2">
      <c r="A9" s="2" t="s">
        <v>61</v>
      </c>
      <c r="B9" s="1">
        <v>-1E-4</v>
      </c>
      <c r="C9" s="1">
        <v>-4.0300000000000002E-2</v>
      </c>
      <c r="D9" s="1">
        <v>4.9399999999999999E-2</v>
      </c>
      <c r="E9" s="1">
        <v>0.22450000000000001</v>
      </c>
      <c r="F9" s="1">
        <v>0.13220000000000001</v>
      </c>
      <c r="G9" s="1">
        <v>-1.6899999999999998E-2</v>
      </c>
      <c r="H9" s="1">
        <v>5.1000000000000004E-3</v>
      </c>
      <c r="I9" s="1">
        <v>1.9099999999999999E-2</v>
      </c>
      <c r="J9" s="1">
        <v>-0.11</v>
      </c>
      <c r="K9" s="1">
        <v>-4.5499999999999999E-2</v>
      </c>
      <c r="L9" s="1">
        <v>0.18790000000000001</v>
      </c>
      <c r="M9" s="1">
        <v>0.15620000000000001</v>
      </c>
      <c r="N9" s="1">
        <v>-0.14680000000000001</v>
      </c>
      <c r="O9" s="1">
        <v>-5.4199999999999998E-2</v>
      </c>
      <c r="P9" s="1">
        <v>-1.95E-2</v>
      </c>
      <c r="Q9" s="1">
        <v>-0.18859999999999999</v>
      </c>
      <c r="R9" s="1">
        <v>-1.41E-2</v>
      </c>
      <c r="S9" s="1">
        <v>-0.1196</v>
      </c>
      <c r="T9" s="6">
        <f>AVERAGE(B9:S9)</f>
        <v>1.0444444444444459E-3</v>
      </c>
      <c r="V9" s="2" t="s">
        <v>28</v>
      </c>
      <c r="W9" s="1">
        <f>B9</f>
        <v>-1E-4</v>
      </c>
      <c r="X9" s="1">
        <f>C9</f>
        <v>-4.0300000000000002E-2</v>
      </c>
      <c r="Y9" s="1">
        <f>D9</f>
        <v>4.9399999999999999E-2</v>
      </c>
      <c r="Z9" s="1">
        <f>E9</f>
        <v>0.22450000000000001</v>
      </c>
      <c r="AA9" s="1">
        <f>F9</f>
        <v>0.13220000000000001</v>
      </c>
      <c r="AB9" s="1">
        <f>G9</f>
        <v>-1.6899999999999998E-2</v>
      </c>
      <c r="AC9" s="1">
        <f>H9</f>
        <v>5.1000000000000004E-3</v>
      </c>
      <c r="AD9" s="1">
        <f>I9</f>
        <v>1.9099999999999999E-2</v>
      </c>
      <c r="AE9" s="1">
        <f>J9</f>
        <v>-0.11</v>
      </c>
      <c r="AF9" s="1">
        <f>K9</f>
        <v>-4.5499999999999999E-2</v>
      </c>
      <c r="AG9" s="1">
        <f>L9</f>
        <v>0.18790000000000001</v>
      </c>
      <c r="AH9" s="1">
        <f>M9</f>
        <v>0.15620000000000001</v>
      </c>
      <c r="AI9" s="1">
        <f>N9</f>
        <v>-0.14680000000000001</v>
      </c>
      <c r="AJ9" s="1">
        <f>O9</f>
        <v>-5.4199999999999998E-2</v>
      </c>
      <c r="AK9" s="1">
        <f>P9</f>
        <v>-1.95E-2</v>
      </c>
      <c r="AL9" s="1">
        <f>Q9</f>
        <v>-0.18859999999999999</v>
      </c>
      <c r="AM9" s="1">
        <f>R9</f>
        <v>-1.41E-2</v>
      </c>
      <c r="AN9" s="1">
        <f>S9</f>
        <v>-0.1196</v>
      </c>
      <c r="AO9" s="1" t="e">
        <f>#REF!</f>
        <v>#REF!</v>
      </c>
      <c r="AP9" s="1" t="e">
        <f>#REF!</f>
        <v>#REF!</v>
      </c>
    </row>
    <row r="10" spans="1:42" x14ac:dyDescent="0.2">
      <c r="A10" s="2" t="s">
        <v>62</v>
      </c>
      <c r="B10" s="1">
        <f>AVERAGE(B2:B9)</f>
        <v>-4.2049999999999997E-2</v>
      </c>
      <c r="C10" s="1">
        <f t="shared" ref="C10:S10" si="0">AVERAGE(C2:C9)</f>
        <v>1.0350000000000002E-2</v>
      </c>
      <c r="D10" s="1">
        <f t="shared" si="0"/>
        <v>-5.6424999999999989E-2</v>
      </c>
      <c r="E10" s="1">
        <f t="shared" si="0"/>
        <v>2.4274999999999998E-2</v>
      </c>
      <c r="F10" s="1">
        <f t="shared" si="0"/>
        <v>0.14021250000000002</v>
      </c>
      <c r="G10" s="1">
        <f t="shared" si="0"/>
        <v>1.5250000000000003E-2</v>
      </c>
      <c r="H10" s="1">
        <f t="shared" si="0"/>
        <v>2.4550000000000002E-2</v>
      </c>
      <c r="I10" s="1">
        <f t="shared" si="0"/>
        <v>-1.6787499999999997E-2</v>
      </c>
      <c r="J10" s="1">
        <f t="shared" si="0"/>
        <v>-3.7874999999999992E-2</v>
      </c>
      <c r="K10" s="1">
        <f t="shared" si="0"/>
        <v>-3.1900000000000005E-2</v>
      </c>
      <c r="L10" s="1">
        <f t="shared" si="0"/>
        <v>6.9500000000000006E-2</v>
      </c>
      <c r="M10" s="1">
        <f t="shared" si="0"/>
        <v>6.4250000000000036E-3</v>
      </c>
      <c r="N10" s="1">
        <f t="shared" si="0"/>
        <v>-2.7325000000000002E-2</v>
      </c>
      <c r="O10" s="1">
        <f t="shared" si="0"/>
        <v>-2.0562499999999997E-2</v>
      </c>
      <c r="P10" s="1">
        <f t="shared" si="0"/>
        <v>-1.6774999999999998E-2</v>
      </c>
      <c r="Q10" s="1">
        <f t="shared" si="0"/>
        <v>-2.1087500000000002E-2</v>
      </c>
      <c r="R10" s="1">
        <f t="shared" si="0"/>
        <v>1.5762499999999992E-2</v>
      </c>
      <c r="S10" s="1">
        <f t="shared" si="0"/>
        <v>-5.0062499999999996E-2</v>
      </c>
      <c r="T10" s="6">
        <f>AVERAGE(B10:S10)</f>
        <v>-8.0694444444444195E-4</v>
      </c>
    </row>
    <row r="11" spans="1:42" x14ac:dyDescent="0.2">
      <c r="A11" s="2" t="s">
        <v>63</v>
      </c>
    </row>
    <row r="12" spans="1:42" x14ac:dyDescent="0.2">
      <c r="A12" s="2" t="s">
        <v>25</v>
      </c>
    </row>
    <row r="13" spans="1:42" x14ac:dyDescent="0.2">
      <c r="A13" s="2" t="s">
        <v>64</v>
      </c>
    </row>
    <row r="14" spans="1:42" x14ac:dyDescent="0.2">
      <c r="A14" s="2" t="s">
        <v>65</v>
      </c>
    </row>
    <row r="15" spans="1:42" x14ac:dyDescent="0.2">
      <c r="A15" s="2" t="s">
        <v>66</v>
      </c>
    </row>
    <row r="16" spans="1:42" x14ac:dyDescent="0.2">
      <c r="A16" s="2" t="s">
        <v>67</v>
      </c>
    </row>
    <row r="17" spans="1:1" x14ac:dyDescent="0.2">
      <c r="A17" s="2" t="s">
        <v>68</v>
      </c>
    </row>
    <row r="18" spans="1:1" x14ac:dyDescent="0.2">
      <c r="A18" s="2" t="s">
        <v>69</v>
      </c>
    </row>
    <row r="19" spans="1:1" x14ac:dyDescent="0.2">
      <c r="A19" s="2" t="s">
        <v>70</v>
      </c>
    </row>
    <row r="20" spans="1:1" x14ac:dyDescent="0.2">
      <c r="A20" s="2" t="s">
        <v>71</v>
      </c>
    </row>
    <row r="21" spans="1:1" x14ac:dyDescent="0.2">
      <c r="A21" s="2" t="s">
        <v>27</v>
      </c>
    </row>
    <row r="22" spans="1:1" x14ac:dyDescent="0.2">
      <c r="A22" s="2" t="s">
        <v>72</v>
      </c>
    </row>
    <row r="23" spans="1:1" x14ac:dyDescent="0.2">
      <c r="A23" s="2" t="s">
        <v>73</v>
      </c>
    </row>
    <row r="24" spans="1:1" x14ac:dyDescent="0.2">
      <c r="A24" s="2" t="s">
        <v>74</v>
      </c>
    </row>
    <row r="44" spans="1:19" x14ac:dyDescent="0.2">
      <c r="A44" s="2" t="s">
        <v>0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2" t="s">
        <v>8</v>
      </c>
      <c r="J44" s="2" t="s">
        <v>9</v>
      </c>
      <c r="K44" s="2" t="s">
        <v>10</v>
      </c>
      <c r="L44" s="2" t="s">
        <v>11</v>
      </c>
      <c r="M44" s="2" t="s">
        <v>12</v>
      </c>
      <c r="N44" s="2" t="s">
        <v>13</v>
      </c>
      <c r="O44" s="2" t="s">
        <v>14</v>
      </c>
      <c r="P44" s="2" t="s">
        <v>15</v>
      </c>
      <c r="Q44" s="2" t="s">
        <v>16</v>
      </c>
      <c r="R44" s="2" t="s">
        <v>17</v>
      </c>
      <c r="S44" s="2" t="s">
        <v>18</v>
      </c>
    </row>
    <row r="45" spans="1:19" x14ac:dyDescent="0.2">
      <c r="A45" s="2" t="s">
        <v>21</v>
      </c>
      <c r="B45" s="6">
        <f>B2</f>
        <v>-5.2900000000000003E-2</v>
      </c>
      <c r="C45" s="6">
        <f>C2+B45</f>
        <v>-7.0099999999999996E-2</v>
      </c>
      <c r="D45" s="6">
        <f t="shared" ref="D45:S45" si="1">D2+C45</f>
        <v>-2.0599999999999993E-2</v>
      </c>
      <c r="E45" s="6">
        <f t="shared" si="1"/>
        <v>-5.6899999999999992E-2</v>
      </c>
      <c r="F45" s="6">
        <f t="shared" si="1"/>
        <v>4.4400000000000009E-2</v>
      </c>
      <c r="G45" s="6">
        <f t="shared" si="1"/>
        <v>8.7000000000000008E-2</v>
      </c>
      <c r="H45" s="6">
        <f t="shared" si="1"/>
        <v>8.4600000000000009E-2</v>
      </c>
      <c r="I45" s="6">
        <f t="shared" si="1"/>
        <v>0.11550000000000001</v>
      </c>
      <c r="J45" s="6">
        <f t="shared" si="1"/>
        <v>7.1400000000000005E-2</v>
      </c>
      <c r="K45" s="6">
        <f t="shared" si="1"/>
        <v>-3.2000000000000001E-2</v>
      </c>
      <c r="L45" s="6">
        <f t="shared" si="1"/>
        <v>-7.2000000000000015E-3</v>
      </c>
      <c r="M45" s="6">
        <f t="shared" si="1"/>
        <v>9.9600000000000008E-2</v>
      </c>
      <c r="N45" s="6">
        <f t="shared" si="1"/>
        <v>0.14130000000000001</v>
      </c>
      <c r="O45" s="6">
        <f t="shared" si="1"/>
        <v>0.11870000000000001</v>
      </c>
      <c r="P45" s="6">
        <f t="shared" si="1"/>
        <v>3.8700000000000012E-2</v>
      </c>
      <c r="Q45" s="6">
        <f t="shared" si="1"/>
        <v>-5.5799999999999988E-2</v>
      </c>
      <c r="R45" s="6">
        <f t="shared" si="1"/>
        <v>-3.379999999999999E-2</v>
      </c>
      <c r="S45" s="6">
        <f t="shared" si="1"/>
        <v>-3.3099999999999991E-2</v>
      </c>
    </row>
    <row r="46" spans="1:19" x14ac:dyDescent="0.2">
      <c r="A46" s="2" t="s">
        <v>22</v>
      </c>
      <c r="B46" s="6">
        <f t="shared" ref="B46:B52" si="2">B3</f>
        <v>-0.10929999999999999</v>
      </c>
      <c r="C46" s="6">
        <f t="shared" ref="C46:S46" si="3">C3+B46</f>
        <v>1.0700000000000001E-2</v>
      </c>
      <c r="D46" s="6">
        <f t="shared" si="3"/>
        <v>-0.12530000000000002</v>
      </c>
      <c r="E46" s="6">
        <f t="shared" si="3"/>
        <v>-0.28410000000000002</v>
      </c>
      <c r="F46" s="6">
        <f t="shared" si="3"/>
        <v>-8.3500000000000019E-2</v>
      </c>
      <c r="G46" s="6">
        <f t="shared" si="3"/>
        <v>-6.2200000000000019E-2</v>
      </c>
      <c r="H46" s="6">
        <f t="shared" si="3"/>
        <v>4.969999999999998E-2</v>
      </c>
      <c r="I46" s="6">
        <f t="shared" si="3"/>
        <v>9.3899999999999983E-2</v>
      </c>
      <c r="J46" s="6">
        <f t="shared" si="3"/>
        <v>3.8299999999999987E-2</v>
      </c>
      <c r="K46" s="6">
        <f t="shared" si="3"/>
        <v>4.1999999999999989E-2</v>
      </c>
      <c r="L46" s="6">
        <f t="shared" si="3"/>
        <v>-7.8000000000000014E-2</v>
      </c>
      <c r="M46" s="6">
        <f t="shared" si="3"/>
        <v>-0.1678</v>
      </c>
      <c r="N46" s="6">
        <f t="shared" si="3"/>
        <v>-0.18290000000000001</v>
      </c>
      <c r="O46" s="6">
        <f t="shared" si="3"/>
        <v>-0.18080000000000002</v>
      </c>
      <c r="P46" s="6">
        <f t="shared" si="3"/>
        <v>-0.22270000000000001</v>
      </c>
      <c r="Q46" s="6">
        <f t="shared" si="3"/>
        <v>-0.33050000000000002</v>
      </c>
      <c r="R46" s="6">
        <f t="shared" si="3"/>
        <v>-0.3493</v>
      </c>
      <c r="S46" s="6">
        <f t="shared" si="3"/>
        <v>-0.44319999999999998</v>
      </c>
    </row>
    <row r="47" spans="1:19" x14ac:dyDescent="0.2">
      <c r="A47" s="2" t="s">
        <v>23</v>
      </c>
      <c r="B47" s="6">
        <f t="shared" si="2"/>
        <v>-0.24929999999999999</v>
      </c>
      <c r="C47" s="6">
        <f t="shared" ref="C47:S47" si="4">C4+B47</f>
        <v>-0.16769999999999999</v>
      </c>
      <c r="D47" s="6">
        <f t="shared" si="4"/>
        <v>-0.33789999999999998</v>
      </c>
      <c r="E47" s="6">
        <f t="shared" si="4"/>
        <v>-0.2994</v>
      </c>
      <c r="F47" s="6">
        <f t="shared" si="4"/>
        <v>-0.24110000000000001</v>
      </c>
      <c r="G47" s="6">
        <f t="shared" si="4"/>
        <v>-0.2442</v>
      </c>
      <c r="H47" s="6">
        <f t="shared" si="4"/>
        <v>-0.1411</v>
      </c>
      <c r="I47" s="6">
        <f t="shared" si="4"/>
        <v>-0.18840000000000001</v>
      </c>
      <c r="J47" s="6">
        <f t="shared" si="4"/>
        <v>-0.15770000000000001</v>
      </c>
      <c r="K47" s="6">
        <f t="shared" si="4"/>
        <v>-6.3E-3</v>
      </c>
      <c r="L47" s="6">
        <f t="shared" si="4"/>
        <v>0.23139999999999999</v>
      </c>
      <c r="M47" s="6">
        <f t="shared" si="4"/>
        <v>0.38450000000000001</v>
      </c>
      <c r="N47" s="6">
        <f t="shared" si="4"/>
        <v>0.31569999999999998</v>
      </c>
      <c r="O47" s="6">
        <f t="shared" si="4"/>
        <v>0.16019999999999998</v>
      </c>
      <c r="P47" s="6">
        <f t="shared" si="4"/>
        <v>0.12359999999999999</v>
      </c>
      <c r="Q47" s="6">
        <f t="shared" si="4"/>
        <v>0.248</v>
      </c>
      <c r="R47" s="6">
        <f t="shared" si="4"/>
        <v>0.50059999999999993</v>
      </c>
      <c r="S47" s="6">
        <f t="shared" si="4"/>
        <v>0.35489999999999994</v>
      </c>
    </row>
    <row r="48" spans="1:19" x14ac:dyDescent="0.2">
      <c r="A48" s="2" t="s">
        <v>24</v>
      </c>
      <c r="B48" s="6">
        <f t="shared" si="2"/>
        <v>-4.5900000000000003E-2</v>
      </c>
      <c r="C48" s="6">
        <f t="shared" ref="C48:S48" si="5">C5+B48</f>
        <v>-9.9700000000000011E-2</v>
      </c>
      <c r="D48" s="6">
        <f t="shared" si="5"/>
        <v>-9.9800000000000014E-2</v>
      </c>
      <c r="E48" s="6">
        <f t="shared" si="5"/>
        <v>-0.15690000000000001</v>
      </c>
      <c r="F48" s="6">
        <f t="shared" si="5"/>
        <v>-7.8000000000000014E-2</v>
      </c>
      <c r="G48" s="6">
        <f t="shared" si="5"/>
        <v>-7.530000000000002E-2</v>
      </c>
      <c r="H48" s="6">
        <f t="shared" si="5"/>
        <v>-8.1500000000000017E-2</v>
      </c>
      <c r="I48" s="6">
        <f t="shared" si="5"/>
        <v>-0.11810000000000001</v>
      </c>
      <c r="J48" s="6">
        <f t="shared" si="5"/>
        <v>-0.13950000000000001</v>
      </c>
      <c r="K48" s="6">
        <f t="shared" si="5"/>
        <v>-0.13850000000000001</v>
      </c>
      <c r="L48" s="6">
        <f t="shared" si="5"/>
        <v>3.1299999999999994E-2</v>
      </c>
      <c r="M48" s="6">
        <f t="shared" si="5"/>
        <v>-0.123</v>
      </c>
      <c r="N48" s="6">
        <f t="shared" si="5"/>
        <v>-0.1215</v>
      </c>
      <c r="O48" s="6">
        <f t="shared" si="5"/>
        <v>6.3299999999999995E-2</v>
      </c>
      <c r="P48" s="6">
        <f t="shared" si="5"/>
        <v>0.23019999999999999</v>
      </c>
      <c r="Q48" s="6">
        <f t="shared" si="5"/>
        <v>0.25159999999999999</v>
      </c>
      <c r="R48" s="6">
        <f t="shared" si="5"/>
        <v>0.19749999999999998</v>
      </c>
      <c r="S48" s="6">
        <f t="shared" si="5"/>
        <v>0.20179999999999998</v>
      </c>
    </row>
    <row r="49" spans="1:19" x14ac:dyDescent="0.2">
      <c r="A49" s="2" t="s">
        <v>25</v>
      </c>
      <c r="B49" s="6">
        <f t="shared" si="2"/>
        <v>-9.01E-2</v>
      </c>
      <c r="C49" s="6">
        <f t="shared" ref="C49:S49" si="6">C6+B49</f>
        <v>1.1700000000000002E-2</v>
      </c>
      <c r="D49" s="6">
        <f t="shared" si="6"/>
        <v>-8.5999999999999993E-2</v>
      </c>
      <c r="E49" s="6">
        <f t="shared" si="6"/>
        <v>-0.10129999999999999</v>
      </c>
      <c r="F49" s="6">
        <f t="shared" si="6"/>
        <v>0.21279999999999999</v>
      </c>
      <c r="G49" s="6">
        <f t="shared" si="6"/>
        <v>0.3085</v>
      </c>
      <c r="H49" s="6">
        <f t="shared" si="6"/>
        <v>0.24509999999999998</v>
      </c>
      <c r="I49" s="6">
        <f t="shared" si="6"/>
        <v>0.30559999999999998</v>
      </c>
      <c r="J49" s="6">
        <f t="shared" si="6"/>
        <v>0.18159999999999998</v>
      </c>
      <c r="K49" s="6">
        <f t="shared" si="6"/>
        <v>3.2499999999999973E-2</v>
      </c>
      <c r="L49" s="6">
        <f t="shared" si="6"/>
        <v>0.12079999999999998</v>
      </c>
      <c r="M49" s="6">
        <f t="shared" si="6"/>
        <v>0.11869999999999997</v>
      </c>
      <c r="N49" s="6">
        <f t="shared" si="6"/>
        <v>0.11339999999999997</v>
      </c>
      <c r="O49" s="6">
        <f t="shared" si="6"/>
        <v>1.0899999999999979E-2</v>
      </c>
      <c r="P49" s="6">
        <f t="shared" si="6"/>
        <v>6.2799999999999981E-2</v>
      </c>
      <c r="Q49" s="6">
        <f t="shared" si="6"/>
        <v>0.12349999999999997</v>
      </c>
      <c r="R49" s="6">
        <f t="shared" si="6"/>
        <v>0.29759999999999998</v>
      </c>
      <c r="S49" s="6">
        <f t="shared" si="6"/>
        <v>0.15259999999999999</v>
      </c>
    </row>
    <row r="50" spans="1:19" x14ac:dyDescent="0.2">
      <c r="A50" s="2" t="s">
        <v>26</v>
      </c>
      <c r="B50" s="6">
        <f t="shared" si="2"/>
        <v>2.63E-2</v>
      </c>
      <c r="C50" s="6">
        <f t="shared" ref="C50:S50" si="7">C7+B50</f>
        <v>5.6399999999999999E-2</v>
      </c>
      <c r="D50" s="6">
        <f t="shared" si="7"/>
        <v>-8.7400000000000005E-2</v>
      </c>
      <c r="E50" s="6">
        <f t="shared" si="7"/>
        <v>6.3799999999999996E-2</v>
      </c>
      <c r="F50" s="6">
        <f t="shared" si="7"/>
        <v>0.27900000000000003</v>
      </c>
      <c r="G50" s="6">
        <f t="shared" si="7"/>
        <v>0.38880000000000003</v>
      </c>
      <c r="H50" s="6">
        <f t="shared" si="7"/>
        <v>0.44310000000000005</v>
      </c>
      <c r="I50" s="6">
        <f t="shared" si="7"/>
        <v>0.34400000000000008</v>
      </c>
      <c r="J50" s="6">
        <f t="shared" si="7"/>
        <v>0.2491000000000001</v>
      </c>
      <c r="K50" s="6">
        <f t="shared" si="7"/>
        <v>0.21620000000000011</v>
      </c>
      <c r="L50" s="6">
        <f t="shared" si="7"/>
        <v>7.5200000000000128E-2</v>
      </c>
      <c r="M50" s="6">
        <f t="shared" si="7"/>
        <v>0.11060000000000013</v>
      </c>
      <c r="N50" s="6">
        <f t="shared" si="7"/>
        <v>3.7900000000000128E-2</v>
      </c>
      <c r="O50" s="6">
        <f t="shared" si="7"/>
        <v>0.14860000000000012</v>
      </c>
      <c r="P50" s="6">
        <f t="shared" si="7"/>
        <v>3.0000000000000124E-2</v>
      </c>
      <c r="Q50" s="6">
        <f t="shared" si="7"/>
        <v>2.2500000000000124E-2</v>
      </c>
      <c r="R50" s="6">
        <f t="shared" si="7"/>
        <v>-0.10489999999999988</v>
      </c>
      <c r="S50" s="6">
        <f t="shared" si="7"/>
        <v>-8.1999999999998879E-3</v>
      </c>
    </row>
    <row r="51" spans="1:19" x14ac:dyDescent="0.2">
      <c r="A51" s="2" t="s">
        <v>27</v>
      </c>
      <c r="B51" s="6">
        <f t="shared" si="2"/>
        <v>0.18490000000000001</v>
      </c>
      <c r="C51" s="6">
        <f t="shared" ref="C51:S51" si="8">C8+B51</f>
        <v>4.5500000000000013E-2</v>
      </c>
      <c r="D51" s="6">
        <f t="shared" si="8"/>
        <v>4.300000000000001E-2</v>
      </c>
      <c r="E51" s="6">
        <f t="shared" si="8"/>
        <v>9.0500000000000011E-2</v>
      </c>
      <c r="F51" s="6">
        <f t="shared" si="8"/>
        <v>0.1116</v>
      </c>
      <c r="G51" s="6">
        <f t="shared" si="8"/>
        <v>-1.8499999999999989E-2</v>
      </c>
      <c r="H51" s="6">
        <f t="shared" si="8"/>
        <v>-2.4499999999999987E-2</v>
      </c>
      <c r="I51" s="6">
        <f t="shared" si="8"/>
        <v>-0.13049999999999998</v>
      </c>
      <c r="J51" s="6">
        <f t="shared" si="8"/>
        <v>-1.4199999999999977E-2</v>
      </c>
      <c r="K51" s="6">
        <f t="shared" si="8"/>
        <v>-9.4599999999999976E-2</v>
      </c>
      <c r="L51" s="6">
        <f t="shared" si="8"/>
        <v>1.3900000000000023E-2</v>
      </c>
      <c r="M51" s="6">
        <f t="shared" si="8"/>
        <v>-0.13999999999999999</v>
      </c>
      <c r="N51" s="6">
        <f t="shared" si="8"/>
        <v>-9.3099999999999988E-2</v>
      </c>
      <c r="O51" s="6">
        <f t="shared" si="8"/>
        <v>-0.22039999999999998</v>
      </c>
      <c r="P51" s="6">
        <f t="shared" si="8"/>
        <v>-0.27679999999999999</v>
      </c>
      <c r="Q51" s="6">
        <f t="shared" si="8"/>
        <v>-0.25359999999999999</v>
      </c>
      <c r="R51" s="6">
        <f t="shared" si="8"/>
        <v>-0.36180000000000001</v>
      </c>
      <c r="S51" s="6">
        <f t="shared" si="8"/>
        <v>-0.35980000000000001</v>
      </c>
    </row>
    <row r="52" spans="1:19" x14ac:dyDescent="0.2">
      <c r="A52" s="2" t="s">
        <v>28</v>
      </c>
      <c r="B52" s="6">
        <f t="shared" si="2"/>
        <v>-1E-4</v>
      </c>
      <c r="C52" s="6">
        <f t="shared" ref="C52:S52" si="9">C9+B52</f>
        <v>-4.0400000000000005E-2</v>
      </c>
      <c r="D52" s="6">
        <f t="shared" si="9"/>
        <v>8.9999999999999941E-3</v>
      </c>
      <c r="E52" s="6">
        <f t="shared" si="9"/>
        <v>0.23349999999999999</v>
      </c>
      <c r="F52" s="6">
        <f t="shared" si="9"/>
        <v>0.36570000000000003</v>
      </c>
      <c r="G52" s="6">
        <f t="shared" si="9"/>
        <v>0.3488</v>
      </c>
      <c r="H52" s="6">
        <f t="shared" si="9"/>
        <v>0.35389999999999999</v>
      </c>
      <c r="I52" s="6">
        <f t="shared" si="9"/>
        <v>0.373</v>
      </c>
      <c r="J52" s="6">
        <f t="shared" si="9"/>
        <v>0.26300000000000001</v>
      </c>
      <c r="K52" s="6">
        <f t="shared" si="9"/>
        <v>0.21750000000000003</v>
      </c>
      <c r="L52" s="6">
        <f t="shared" si="9"/>
        <v>0.40540000000000004</v>
      </c>
      <c r="M52" s="6">
        <f t="shared" si="9"/>
        <v>0.5616000000000001</v>
      </c>
      <c r="N52" s="6">
        <f t="shared" si="9"/>
        <v>0.41480000000000006</v>
      </c>
      <c r="O52" s="6">
        <f t="shared" si="9"/>
        <v>0.36060000000000003</v>
      </c>
      <c r="P52" s="6">
        <f t="shared" si="9"/>
        <v>0.34110000000000001</v>
      </c>
      <c r="Q52" s="6">
        <f t="shared" si="9"/>
        <v>0.15250000000000002</v>
      </c>
      <c r="R52" s="6">
        <f t="shared" si="9"/>
        <v>0.13840000000000002</v>
      </c>
      <c r="S52" s="6">
        <f t="shared" si="9"/>
        <v>1.8800000000000025E-2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Manufacturing - cumulative</vt:lpstr>
      <vt:lpstr>Manufacturing</vt:lpstr>
      <vt:lpstr>Dynamics LHM</vt:lpstr>
      <vt:lpstr>Sector</vt:lpstr>
      <vt:lpstr>TP and MI</vt:lpstr>
      <vt:lpstr>LHM</vt:lpstr>
      <vt:lpstr>LHM-TFP</vt:lpstr>
      <vt:lpstr>LHM-TEC</vt:lpstr>
      <vt:lpstr>LHM-TP</vt:lpstr>
      <vt:lpstr>LHM-SEC</vt:lpstr>
      <vt:lpstr>MI-TFP</vt:lpstr>
      <vt:lpstr>MI-TEC</vt:lpstr>
      <vt:lpstr>MI-TP</vt:lpstr>
      <vt:lpstr>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Mohit Saharan</cp:lastModifiedBy>
  <dcterms:created xsi:type="dcterms:W3CDTF">2022-02-12T11:41:36Z</dcterms:created>
  <dcterms:modified xsi:type="dcterms:W3CDTF">2022-05-22T16:11:30Z</dcterms:modified>
</cp:coreProperties>
</file>