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kysahukar/Desktop/"/>
    </mc:Choice>
  </mc:AlternateContent>
  <xr:revisionPtr revIDLastSave="0" documentId="13_ncr:1_{8ACA7122-2F59-E346-9DF0-AD053D4C9CE2}" xr6:coauthVersionLast="45" xr6:coauthVersionMax="45" xr10:uidLastSave="{00000000-0000-0000-0000-000000000000}"/>
  <bookViews>
    <workbookView xWindow="780" yWindow="1000" windowWidth="27640" windowHeight="15800" activeTab="8" xr2:uid="{00000000-000D-0000-FFFF-FFFF00000000}"/>
  </bookViews>
  <sheets>
    <sheet name="Month 1" sheetId="1" r:id="rId1"/>
    <sheet name="Month 2" sheetId="2" r:id="rId2"/>
    <sheet name="Month 3" sheetId="3" r:id="rId3"/>
    <sheet name="Month 4" sheetId="4" r:id="rId4"/>
    <sheet name="Month 5" sheetId="5" r:id="rId5"/>
    <sheet name="Profit loss" sheetId="6" r:id="rId6"/>
    <sheet name="Suggested Menu" sheetId="7" r:id="rId7"/>
    <sheet name="Resource Planning &amp; budgeting" sheetId="9" r:id="rId8"/>
    <sheet name="Break even analysi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9" l="1"/>
  <c r="D13" i="9"/>
  <c r="C13" i="9"/>
  <c r="K8" i="8"/>
  <c r="K7" i="8"/>
  <c r="K6" i="8"/>
  <c r="K5" i="8"/>
  <c r="K4" i="8"/>
  <c r="M4" i="8" s="1"/>
  <c r="K16" i="8"/>
  <c r="K15" i="8"/>
  <c r="K14" i="8"/>
  <c r="K13" i="8"/>
  <c r="K12" i="8"/>
  <c r="L4" i="8"/>
  <c r="E23" i="8"/>
  <c r="E24" i="8"/>
  <c r="E25" i="8"/>
  <c r="E26" i="8"/>
  <c r="E27" i="8"/>
  <c r="E28" i="8"/>
  <c r="E30" i="8"/>
  <c r="E31" i="8"/>
  <c r="E32" i="8"/>
  <c r="E33" i="8"/>
  <c r="E34" i="8"/>
  <c r="E35" i="8"/>
  <c r="E36" i="8"/>
  <c r="E22" i="8"/>
  <c r="D23" i="8"/>
  <c r="D24" i="8"/>
  <c r="D25" i="8"/>
  <c r="D26" i="8"/>
  <c r="D27" i="8"/>
  <c r="D28" i="8"/>
  <c r="D30" i="8"/>
  <c r="D31" i="8"/>
  <c r="D32" i="8"/>
  <c r="D33" i="8"/>
  <c r="D34" i="8"/>
  <c r="D35" i="8"/>
  <c r="D36" i="8"/>
  <c r="D22" i="8"/>
  <c r="F5" i="8"/>
  <c r="F6" i="8"/>
  <c r="F7" i="8"/>
  <c r="F8" i="8"/>
  <c r="F9" i="8"/>
  <c r="F10" i="8"/>
  <c r="F12" i="8"/>
  <c r="F13" i="8"/>
  <c r="F14" i="8"/>
  <c r="F15" i="8"/>
  <c r="F16" i="8"/>
  <c r="F17" i="8"/>
  <c r="F18" i="8"/>
  <c r="F4" i="8"/>
  <c r="C23" i="6"/>
  <c r="C32" i="6"/>
  <c r="C33" i="6" s="1"/>
  <c r="G14" i="6"/>
  <c r="F14" i="6"/>
  <c r="E14" i="6"/>
  <c r="D14" i="6"/>
  <c r="C14" i="6"/>
  <c r="E33" i="4"/>
  <c r="D33" i="4"/>
  <c r="C33" i="4"/>
  <c r="B33" i="4"/>
  <c r="A33" i="4"/>
  <c r="C16" i="9" l="1"/>
  <c r="E37" i="8"/>
  <c r="D37" i="8"/>
  <c r="N6" i="8"/>
  <c r="C34" i="6"/>
  <c r="G17" i="6"/>
  <c r="F17" i="6"/>
  <c r="E17" i="6"/>
  <c r="D17" i="6"/>
  <c r="C17" i="6"/>
  <c r="E32" i="5"/>
  <c r="E33" i="5" s="1"/>
  <c r="D32" i="5"/>
  <c r="D33" i="5" s="1"/>
  <c r="C32" i="5"/>
  <c r="C33" i="5" s="1"/>
  <c r="B32" i="5"/>
  <c r="B33" i="5" s="1"/>
  <c r="A32" i="5"/>
  <c r="A33" i="5" s="1"/>
  <c r="E32" i="4"/>
  <c r="D32" i="4"/>
  <c r="C32" i="4"/>
  <c r="B32" i="4"/>
  <c r="A32" i="4"/>
  <c r="E33" i="3"/>
  <c r="E32" i="3"/>
  <c r="D32" i="3"/>
  <c r="D33" i="3" s="1"/>
  <c r="C32" i="3"/>
  <c r="C33" i="3" s="1"/>
  <c r="B32" i="3"/>
  <c r="B33" i="3" s="1"/>
  <c r="A32" i="3"/>
  <c r="A33" i="3" s="1"/>
  <c r="K33" i="2"/>
  <c r="K34" i="2" s="1"/>
  <c r="J33" i="2"/>
  <c r="J34" i="2" s="1"/>
  <c r="I33" i="2"/>
  <c r="I34" i="2" s="1"/>
  <c r="H33" i="2"/>
  <c r="H34" i="2" s="1"/>
  <c r="G33" i="2"/>
  <c r="G34" i="2" s="1"/>
  <c r="F33" i="2"/>
  <c r="F34" i="2" s="1"/>
  <c r="E33" i="2"/>
  <c r="E34" i="2" s="1"/>
  <c r="D33" i="2"/>
  <c r="D34" i="2" s="1"/>
  <c r="C33" i="2"/>
  <c r="C34" i="2" s="1"/>
  <c r="B33" i="2"/>
  <c r="B34" i="2" s="1"/>
  <c r="A33" i="2"/>
  <c r="A34" i="2" s="1"/>
  <c r="D42" i="8" l="1"/>
  <c r="D45" i="8" s="1"/>
  <c r="F31" i="8" s="1"/>
  <c r="N4" i="8"/>
  <c r="O4" i="8" s="1"/>
  <c r="N5" i="8"/>
  <c r="F34" i="8"/>
  <c r="F33" i="8"/>
  <c r="F30" i="8"/>
  <c r="N8" i="8"/>
  <c r="L8" i="8"/>
  <c r="M8" i="8" s="1"/>
  <c r="L5" i="8"/>
  <c r="M5" i="8" s="1"/>
  <c r="O5" i="8" s="1"/>
  <c r="L6" i="8"/>
  <c r="M6" i="8" s="1"/>
  <c r="O6" i="8" s="1"/>
  <c r="L7" i="8"/>
  <c r="M7" i="8" s="1"/>
  <c r="N7" i="8"/>
  <c r="F32" i="8"/>
  <c r="F26" i="8"/>
  <c r="F35" i="8"/>
  <c r="F33" i="5"/>
  <c r="F33" i="3"/>
  <c r="L34" i="2"/>
  <c r="F34" i="1"/>
  <c r="K34" i="1"/>
  <c r="J34" i="1"/>
  <c r="I34" i="1"/>
  <c r="G34" i="1"/>
  <c r="K33" i="1"/>
  <c r="J33" i="1"/>
  <c r="I33" i="1"/>
  <c r="H33" i="1"/>
  <c r="H34" i="1" s="1"/>
  <c r="G33" i="1"/>
  <c r="F33" i="1"/>
  <c r="E33" i="1"/>
  <c r="E34" i="1" s="1"/>
  <c r="D33" i="1"/>
  <c r="D34" i="1" s="1"/>
  <c r="C33" i="1"/>
  <c r="C34" i="1" s="1"/>
  <c r="B33" i="1"/>
  <c r="B34" i="1" s="1"/>
  <c r="A33" i="1"/>
  <c r="A34" i="1" s="1"/>
  <c r="F28" i="8" l="1"/>
  <c r="F22" i="8"/>
  <c r="F24" i="8"/>
  <c r="F36" i="8"/>
  <c r="F27" i="8"/>
  <c r="F23" i="8"/>
  <c r="F25" i="8"/>
  <c r="O8" i="8"/>
  <c r="D46" i="8"/>
  <c r="G26" i="8" s="1"/>
  <c r="O7" i="8"/>
  <c r="L34" i="1"/>
  <c r="F33" i="4"/>
  <c r="F37" i="8" l="1"/>
  <c r="G27" i="8"/>
  <c r="G36" i="8"/>
  <c r="G30" i="8"/>
  <c r="G35" i="8"/>
  <c r="G32" i="8"/>
  <c r="G31" i="8"/>
  <c r="G22" i="8"/>
  <c r="G28" i="8"/>
  <c r="G34" i="8"/>
  <c r="G25" i="8"/>
  <c r="G33" i="8"/>
  <c r="G23" i="8"/>
  <c r="G24" i="8"/>
  <c r="G37" i="8" l="1"/>
</calcChain>
</file>

<file path=xl/sharedStrings.xml><?xml version="1.0" encoding="utf-8"?>
<sst xmlns="http://schemas.openxmlformats.org/spreadsheetml/2006/main" count="215" uniqueCount="83">
  <si>
    <t>Maggie</t>
  </si>
  <si>
    <t>Egg bhujia</t>
  </si>
  <si>
    <t>Omelette</t>
  </si>
  <si>
    <t>Biryani</t>
  </si>
  <si>
    <t>Kabab</t>
  </si>
  <si>
    <t>Gobi Masala</t>
  </si>
  <si>
    <t>Dal fry</t>
  </si>
  <si>
    <t>Medhu vada</t>
  </si>
  <si>
    <t>Idli sambhar</t>
  </si>
  <si>
    <t>Roti</t>
  </si>
  <si>
    <t>Plain Rice</t>
  </si>
  <si>
    <t>Egg Bhujia</t>
  </si>
  <si>
    <t>Menu</t>
  </si>
  <si>
    <t>Price</t>
  </si>
  <si>
    <t>Month</t>
  </si>
  <si>
    <t>Month 1</t>
  </si>
  <si>
    <t>Month 2</t>
  </si>
  <si>
    <t>Month 3</t>
  </si>
  <si>
    <t>Month 4</t>
  </si>
  <si>
    <t>Month 5</t>
  </si>
  <si>
    <t>Fixed Cost</t>
  </si>
  <si>
    <t>Rent</t>
  </si>
  <si>
    <t>Variable Costs</t>
  </si>
  <si>
    <t xml:space="preserve">Raw Materials </t>
  </si>
  <si>
    <t>Other necessities</t>
  </si>
  <si>
    <t>Employee Salary</t>
  </si>
  <si>
    <t>Electricity</t>
  </si>
  <si>
    <t>Gas</t>
  </si>
  <si>
    <t>Water</t>
  </si>
  <si>
    <t>Total Expenses</t>
  </si>
  <si>
    <t xml:space="preserve">Total Sales </t>
  </si>
  <si>
    <t>Total Profit/Loss</t>
  </si>
  <si>
    <t>Wada+ Sambhar+Chutney</t>
  </si>
  <si>
    <t>Appam+Chutney</t>
  </si>
  <si>
    <t>Omelette+Bread+tea/coffee</t>
  </si>
  <si>
    <t>Egg bhurji+Roti+Dal+Rice Combo Thali</t>
  </si>
  <si>
    <t>Paneer butter masala+Dal+Roti+Rice</t>
  </si>
  <si>
    <t>Gobi/bhindi masala+Dal+Roti+Rice</t>
  </si>
  <si>
    <t>Biryani+Kabab+Beverage of your choice Combo(Veg/Non-veg)</t>
  </si>
  <si>
    <t>Chicken curry+Dal+Roti+Rice</t>
  </si>
  <si>
    <t>Name of Item</t>
  </si>
  <si>
    <t>MRP</t>
  </si>
  <si>
    <t>Veg.Biryani+ Veg.Kabab+Beverage of your choice Combo</t>
  </si>
  <si>
    <t>Combo Meals</t>
  </si>
  <si>
    <t>Sales Revenue</t>
  </si>
  <si>
    <t>Expenses</t>
  </si>
  <si>
    <t>Raw Materials</t>
  </si>
  <si>
    <t>Rent/Lease</t>
  </si>
  <si>
    <t>Maintenance and Repairs</t>
  </si>
  <si>
    <t>Wages</t>
  </si>
  <si>
    <t>Utilities/Electricity</t>
  </si>
  <si>
    <t>Other Expenses</t>
  </si>
  <si>
    <t>Net Profit (Loss)</t>
  </si>
  <si>
    <t>Total Investment</t>
  </si>
  <si>
    <t>Total Sales</t>
  </si>
  <si>
    <t>Profit Loss Statement</t>
  </si>
  <si>
    <t>Suggested Menu after researching the similar fast food restaurants who are doing well</t>
  </si>
  <si>
    <t>Sr.No.</t>
  </si>
  <si>
    <t>Variable Cost (per unit)</t>
  </si>
  <si>
    <t>Margin (per unit)</t>
  </si>
  <si>
    <t>Sales Forecast</t>
  </si>
  <si>
    <t>Biryani+Kabab+Beverage of your choice Combo</t>
  </si>
  <si>
    <t>Avg. Cost</t>
  </si>
  <si>
    <t>BEP (In Units)</t>
  </si>
  <si>
    <t>BEP (In value)</t>
  </si>
  <si>
    <t>Avg. Price</t>
  </si>
  <si>
    <t>Avg. Contributed Margin</t>
  </si>
  <si>
    <t>Total Break Even Point (In Units)</t>
  </si>
  <si>
    <t>Total Break Even Point (In Value)</t>
  </si>
  <si>
    <t>Total Monthly Expenses</t>
  </si>
  <si>
    <t>Total</t>
  </si>
  <si>
    <t>Total Units</t>
  </si>
  <si>
    <t>Total Variable Cost</t>
  </si>
  <si>
    <t>Total Cost</t>
  </si>
  <si>
    <t>Sales Value</t>
  </si>
  <si>
    <t>Profit/loss</t>
  </si>
  <si>
    <t>Avg. Monthly Expenditure</t>
  </si>
  <si>
    <t>Scenario 1</t>
  </si>
  <si>
    <t>Scenario 2</t>
  </si>
  <si>
    <t>Scenario 3</t>
  </si>
  <si>
    <t>Total Monthly Expenditure</t>
  </si>
  <si>
    <t>Sales Price</t>
  </si>
  <si>
    <t>Profit loss Analysis (Month 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</si>
</sst>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FFFFFF"/>
      <name val="Montserrat"/>
    </font>
    <font>
      <b/>
      <sz val="10"/>
      <color theme="1"/>
      <name val="Montserrat"/>
    </font>
    <font>
      <sz val="10"/>
      <color theme="1"/>
      <name val="Montserrat"/>
    </font>
    <font>
      <b/>
      <sz val="11"/>
      <color theme="1"/>
      <name val="Montserra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E4369"/>
        <bgColor rgb="FF2E4369"/>
      </patternFill>
    </fill>
    <fill>
      <patternFill patternType="solid">
        <fgColor rgb="FFF2F5F7"/>
        <bgColor rgb="FFF2F5F7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22" fillId="34" borderId="10" xfId="0" applyNumberFormat="1" applyFont="1" applyFill="1" applyBorder="1" applyAlignment="1">
      <alignment vertical="center"/>
    </xf>
    <xf numFmtId="164" fontId="22" fillId="34" borderId="10" xfId="0" applyNumberFormat="1" applyFont="1" applyFill="1" applyBorder="1" applyAlignment="1">
      <alignment horizontal="right" vertical="center"/>
    </xf>
    <xf numFmtId="164" fontId="21" fillId="0" borderId="10" xfId="0" applyNumberFormat="1" applyFont="1" applyBorder="1" applyAlignment="1">
      <alignment vertical="center"/>
    </xf>
    <xf numFmtId="164" fontId="21" fillId="0" borderId="10" xfId="0" applyNumberFormat="1" applyFont="1" applyBorder="1" applyAlignment="1">
      <alignment horizontal="right" vertical="center"/>
    </xf>
    <xf numFmtId="164" fontId="21" fillId="0" borderId="10" xfId="0" applyNumberFormat="1" applyFont="1" applyBorder="1"/>
    <xf numFmtId="164" fontId="23" fillId="0" borderId="10" xfId="0" applyNumberFormat="1" applyFont="1" applyBorder="1" applyAlignment="1">
      <alignment vertical="center"/>
    </xf>
    <xf numFmtId="164" fontId="22" fillId="0" borderId="10" xfId="0" applyNumberFormat="1" applyFont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9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0" fontId="16" fillId="0" borderId="10" xfId="0" applyFont="1" applyBorder="1"/>
    <xf numFmtId="0" fontId="0" fillId="0" borderId="10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/>
    <xf numFmtId="9" fontId="0" fillId="0" borderId="10" xfId="0" applyNumberForma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Profit Loss Chart (Month wise)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'Profit loss'!$I$5</c:f>
              <c:strCache>
                <c:ptCount val="1"/>
                <c:pt idx="0">
                  <c:v>Total Profit/Loss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loss'!$J$4:$N$4</c:f>
              <c:strCache>
                <c:ptCount val="5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</c:strCache>
            </c:strRef>
          </c:cat>
          <c:val>
            <c:numRef>
              <c:f>'Profit loss'!$J$5:$N$5</c:f>
              <c:numCache>
                <c:formatCode>General</c:formatCode>
                <c:ptCount val="5"/>
                <c:pt idx="0">
                  <c:v>100675</c:v>
                </c:pt>
                <c:pt idx="1">
                  <c:v>100230</c:v>
                </c:pt>
                <c:pt idx="2">
                  <c:v>104270</c:v>
                </c:pt>
                <c:pt idx="3">
                  <c:v>-141225</c:v>
                </c:pt>
                <c:pt idx="4">
                  <c:v>-157760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9-2747-9338-52C26356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894880"/>
        <c:axId val="2102913744"/>
      </c:barChart>
      <c:catAx>
        <c:axId val="2102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13744"/>
        <c:crosses val="autoZero"/>
        <c:auto val="1"/>
        <c:lblAlgn val="ctr"/>
        <c:lblOffset val="100"/>
        <c:noMultiLvlLbl val="0"/>
      </c:catAx>
      <c:valAx>
        <c:axId val="21029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Break 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analysis'!$K$11</c:f>
              <c:strCache>
                <c:ptCount val="1"/>
                <c:pt idx="0">
                  <c:v>Total Monthly 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analysis'!$K$12:$K$16</c:f>
              <c:numCache>
                <c:formatCode>0.00</c:formatCode>
                <c:ptCount val="5"/>
                <c:pt idx="0">
                  <c:v>98000</c:v>
                </c:pt>
                <c:pt idx="1">
                  <c:v>98000</c:v>
                </c:pt>
                <c:pt idx="2">
                  <c:v>98000</c:v>
                </c:pt>
                <c:pt idx="3">
                  <c:v>98000</c:v>
                </c:pt>
                <c:pt idx="4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9-7542-89D6-FDE39478831A}"/>
            </c:ext>
          </c:extLst>
        </c:ser>
        <c:ser>
          <c:idx val="1"/>
          <c:order val="1"/>
          <c:tx>
            <c:strRef>
              <c:f>'Break even analysis'!$L$11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analysis'!$L$12:$L$16</c:f>
              <c:numCache>
                <c:formatCode>0.00</c:formatCode>
                <c:ptCount val="5"/>
                <c:pt idx="0">
                  <c:v>158600</c:v>
                </c:pt>
                <c:pt idx="1">
                  <c:v>218700</c:v>
                </c:pt>
                <c:pt idx="2">
                  <c:v>278800</c:v>
                </c:pt>
                <c:pt idx="3">
                  <c:v>338900</c:v>
                </c:pt>
                <c:pt idx="4">
                  <c:v>399000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9-7542-89D6-FDE39478831A}"/>
            </c:ext>
          </c:extLst>
        </c:ser>
        <c:ser>
          <c:idx val="2"/>
          <c:order val="2"/>
          <c:tx>
            <c:strRef>
              <c:f>'Break even analysis'!$M$11</c:f>
              <c:strCache>
                <c:ptCount val="1"/>
                <c:pt idx="0">
                  <c:v>Sales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analysis'!$M$12:$M$16</c:f>
              <c:numCache>
                <c:formatCode>General</c:formatCode>
                <c:ptCount val="5"/>
                <c:pt idx="0">
                  <c:v>119400</c:v>
                </c:pt>
                <c:pt idx="1">
                  <c:v>238800</c:v>
                </c:pt>
                <c:pt idx="2">
                  <c:v>358200</c:v>
                </c:pt>
                <c:pt idx="3">
                  <c:v>477600</c:v>
                </c:pt>
                <c:pt idx="4">
                  <c:v>597000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9-7542-89D6-FDE39478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8783"/>
        <c:axId val="140956495"/>
      </c:lineChart>
      <c:catAx>
        <c:axId val="141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6495"/>
        <c:crosses val="autoZero"/>
        <c:auto val="1"/>
        <c:lblAlgn val="ctr"/>
        <c:lblOffset val="100"/>
        <c:noMultiLvlLbl val="0"/>
      </c:catAx>
      <c:valAx>
        <c:axId val="1409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Break Even Analysis with Profit Loss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analysis'!$K$11</c:f>
              <c:strCache>
                <c:ptCount val="1"/>
                <c:pt idx="0">
                  <c:v>Total Monthly Expenditure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analysis'!$K$12:$K$16</c:f>
              <c:numCache>
                <c:formatCode>0.00</c:formatCode>
                <c:ptCount val="5"/>
                <c:pt idx="0">
                  <c:v>98000</c:v>
                </c:pt>
                <c:pt idx="1">
                  <c:v>98000</c:v>
                </c:pt>
                <c:pt idx="2">
                  <c:v>98000</c:v>
                </c:pt>
                <c:pt idx="3">
                  <c:v>98000</c:v>
                </c:pt>
                <c:pt idx="4">
                  <c:v>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7-7A45-809C-66271EABF68F}"/>
            </c:ext>
          </c:extLst>
        </c:ser>
        <c:ser>
          <c:idx val="1"/>
          <c:order val="1"/>
          <c:tx>
            <c:strRef>
              <c:f>'Break even analysis'!$L$11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analysis'!$L$12:$L$16</c:f>
              <c:numCache>
                <c:formatCode>0.00</c:formatCode>
                <c:ptCount val="5"/>
                <c:pt idx="0">
                  <c:v>158600</c:v>
                </c:pt>
                <c:pt idx="1">
                  <c:v>218700</c:v>
                </c:pt>
                <c:pt idx="2">
                  <c:v>278800</c:v>
                </c:pt>
                <c:pt idx="3">
                  <c:v>338900</c:v>
                </c:pt>
                <c:pt idx="4">
                  <c:v>399000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7-7A45-809C-66271EABF68F}"/>
            </c:ext>
          </c:extLst>
        </c:ser>
        <c:ser>
          <c:idx val="2"/>
          <c:order val="2"/>
          <c:tx>
            <c:strRef>
              <c:f>'Break even analysis'!$M$11</c:f>
              <c:strCache>
                <c:ptCount val="1"/>
                <c:pt idx="0">
                  <c:v>Sales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analysis'!$M$12:$M$16</c:f>
              <c:numCache>
                <c:formatCode>General</c:formatCode>
                <c:ptCount val="5"/>
                <c:pt idx="0">
                  <c:v>119400</c:v>
                </c:pt>
                <c:pt idx="1">
                  <c:v>238800</c:v>
                </c:pt>
                <c:pt idx="2">
                  <c:v>358200</c:v>
                </c:pt>
                <c:pt idx="3">
                  <c:v>477600</c:v>
                </c:pt>
                <c:pt idx="4">
                  <c:v>597000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7-7A45-809C-66271EABF68F}"/>
            </c:ext>
          </c:extLst>
        </c:ser>
        <c:ser>
          <c:idx val="3"/>
          <c:order val="3"/>
          <c:tx>
            <c:strRef>
              <c:f>'Break even analysis'!$N$11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'Break even analysis'!$J$12:$J$16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'Break even analysis'!$N$12:$N$16</c:f>
              <c:numCache>
                <c:formatCode>0.00</c:formatCode>
                <c:ptCount val="5"/>
                <c:pt idx="0">
                  <c:v>-39200</c:v>
                </c:pt>
                <c:pt idx="1">
                  <c:v>20100</c:v>
                </c:pt>
                <c:pt idx="2">
                  <c:v>79400</c:v>
                </c:pt>
                <c:pt idx="3">
                  <c:v>138700</c:v>
                </c:pt>
                <c:pt idx="4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7-7A45-809C-66271EAB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66416"/>
        <c:axId val="2113768048"/>
      </c:lineChart>
      <c:catAx>
        <c:axId val="2113766416"/>
        <c:scaling>
          <c:orientation val="minMax"/>
        </c:scaling>
        <c:delete val="0"/>
        <c:axPos val="b"/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8048"/>
        <c:crosses val="autoZero"/>
        <c:auto val="1"/>
        <c:lblAlgn val="ctr"/>
        <c:lblOffset val="100"/>
        <c:noMultiLvlLbl val="0"/>
      </c:catAx>
      <c:valAx>
        <c:axId val="2113768048"/>
        <c:scaling>
          <c:orientation val="minMax"/>
          <c:max val="70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8</xdr:row>
      <xdr:rowOff>158750</xdr:rowOff>
    </xdr:from>
    <xdr:to>
      <xdr:col>14</xdr:col>
      <xdr:colOff>120650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2B67E-6F54-4A47-918F-309C7E7A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20</xdr:row>
      <xdr:rowOff>63500</xdr:rowOff>
    </xdr:from>
    <xdr:to>
      <xdr:col>16</xdr:col>
      <xdr:colOff>285750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FAD-10CA-FB41-943A-5452A035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39</xdr:row>
      <xdr:rowOff>6350</xdr:rowOff>
    </xdr:from>
    <xdr:to>
      <xdr:col>16</xdr:col>
      <xdr:colOff>279400</xdr:colOff>
      <xdr:row>56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AE441-6E77-CF4D-9FFD-DDF88CC3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zoomScale="90" workbookViewId="0">
      <selection activeCell="L38" sqref="L38"/>
    </sheetView>
  </sheetViews>
  <sheetFormatPr baseColWidth="10" defaultRowHeight="16"/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5" t="s">
        <v>54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</row>
    <row r="3" spans="1:15">
      <c r="A3" s="1">
        <v>14</v>
      </c>
      <c r="B3" s="1">
        <v>29</v>
      </c>
      <c r="C3" s="1">
        <v>20</v>
      </c>
      <c r="D3" s="1">
        <v>29</v>
      </c>
      <c r="E3" s="1">
        <v>26</v>
      </c>
      <c r="F3" s="1">
        <v>5</v>
      </c>
      <c r="G3" s="1">
        <v>12</v>
      </c>
      <c r="H3" s="1">
        <v>6</v>
      </c>
      <c r="I3" s="1">
        <v>12</v>
      </c>
      <c r="J3" s="1">
        <v>2</v>
      </c>
      <c r="K3" s="1">
        <v>5</v>
      </c>
      <c r="L3" s="3"/>
      <c r="N3" s="2" t="s">
        <v>12</v>
      </c>
      <c r="O3" s="2" t="s">
        <v>13</v>
      </c>
    </row>
    <row r="4" spans="1:15">
      <c r="A4" s="1">
        <v>23</v>
      </c>
      <c r="B4" s="1">
        <v>20</v>
      </c>
      <c r="C4" s="1">
        <v>18</v>
      </c>
      <c r="D4" s="1">
        <v>20</v>
      </c>
      <c r="E4" s="1">
        <v>15</v>
      </c>
      <c r="F4" s="1">
        <v>7</v>
      </c>
      <c r="G4" s="1">
        <v>5</v>
      </c>
      <c r="H4" s="1">
        <v>5</v>
      </c>
      <c r="I4" s="1">
        <v>5</v>
      </c>
      <c r="J4" s="1">
        <v>9</v>
      </c>
      <c r="K4" s="1">
        <v>4</v>
      </c>
      <c r="L4" s="3"/>
      <c r="N4" s="1" t="s">
        <v>0</v>
      </c>
      <c r="O4" s="1">
        <v>25</v>
      </c>
    </row>
    <row r="5" spans="1:15">
      <c r="A5" s="1">
        <v>29</v>
      </c>
      <c r="B5" s="1">
        <v>13</v>
      </c>
      <c r="C5" s="1">
        <v>17</v>
      </c>
      <c r="D5" s="1">
        <v>29</v>
      </c>
      <c r="E5" s="1">
        <v>12</v>
      </c>
      <c r="F5" s="1">
        <v>2</v>
      </c>
      <c r="G5" s="1">
        <v>10</v>
      </c>
      <c r="H5" s="1">
        <v>18</v>
      </c>
      <c r="I5" s="1">
        <v>10</v>
      </c>
      <c r="J5" s="1">
        <v>4</v>
      </c>
      <c r="K5" s="1">
        <v>1</v>
      </c>
      <c r="L5" s="3"/>
      <c r="N5" s="1" t="s">
        <v>11</v>
      </c>
      <c r="O5" s="1">
        <v>30</v>
      </c>
    </row>
    <row r="6" spans="1:15">
      <c r="A6" s="1">
        <v>25</v>
      </c>
      <c r="B6" s="1">
        <v>24</v>
      </c>
      <c r="C6" s="1">
        <v>22</v>
      </c>
      <c r="D6" s="1">
        <v>24</v>
      </c>
      <c r="E6" s="1">
        <v>15</v>
      </c>
      <c r="F6" s="1">
        <v>4</v>
      </c>
      <c r="G6" s="1">
        <v>5</v>
      </c>
      <c r="H6" s="1">
        <v>5</v>
      </c>
      <c r="I6" s="1">
        <v>4</v>
      </c>
      <c r="J6" s="1">
        <v>8</v>
      </c>
      <c r="K6" s="1">
        <v>10</v>
      </c>
      <c r="L6" s="3"/>
      <c r="N6" s="1" t="s">
        <v>2</v>
      </c>
      <c r="O6" s="1">
        <v>30</v>
      </c>
    </row>
    <row r="7" spans="1:15">
      <c r="A7" s="1">
        <v>22</v>
      </c>
      <c r="B7" s="1">
        <v>24</v>
      </c>
      <c r="C7" s="1">
        <v>24</v>
      </c>
      <c r="D7" s="1">
        <v>25</v>
      </c>
      <c r="E7" s="1">
        <v>25</v>
      </c>
      <c r="F7" s="1">
        <v>5</v>
      </c>
      <c r="G7" s="1">
        <v>18</v>
      </c>
      <c r="H7" s="1">
        <v>9</v>
      </c>
      <c r="I7" s="1">
        <v>11</v>
      </c>
      <c r="J7" s="1">
        <v>5</v>
      </c>
      <c r="K7" s="1">
        <v>7</v>
      </c>
      <c r="L7" s="3"/>
      <c r="N7" s="1" t="s">
        <v>3</v>
      </c>
      <c r="O7" s="1">
        <v>175</v>
      </c>
    </row>
    <row r="8" spans="1:15">
      <c r="A8" s="1">
        <v>26</v>
      </c>
      <c r="B8" s="1">
        <v>13</v>
      </c>
      <c r="C8" s="1">
        <v>29</v>
      </c>
      <c r="D8" s="1">
        <v>27</v>
      </c>
      <c r="E8" s="1">
        <v>29</v>
      </c>
      <c r="F8" s="1">
        <v>5</v>
      </c>
      <c r="G8" s="1">
        <v>2</v>
      </c>
      <c r="H8" s="1">
        <v>10</v>
      </c>
      <c r="I8" s="1">
        <v>3</v>
      </c>
      <c r="J8" s="1">
        <v>9</v>
      </c>
      <c r="K8" s="1">
        <v>7</v>
      </c>
      <c r="L8" s="3"/>
      <c r="N8" s="1" t="s">
        <v>4</v>
      </c>
      <c r="O8" s="1">
        <v>120</v>
      </c>
    </row>
    <row r="9" spans="1:15">
      <c r="A9" s="1">
        <v>32</v>
      </c>
      <c r="B9" s="1">
        <v>23</v>
      </c>
      <c r="C9" s="1">
        <v>10</v>
      </c>
      <c r="D9" s="1">
        <v>24</v>
      </c>
      <c r="E9" s="1">
        <v>18</v>
      </c>
      <c r="F9" s="1">
        <v>5</v>
      </c>
      <c r="G9" s="1">
        <v>2</v>
      </c>
      <c r="H9" s="1">
        <v>3</v>
      </c>
      <c r="I9" s="1">
        <v>10</v>
      </c>
      <c r="J9" s="1">
        <v>5</v>
      </c>
      <c r="K9" s="1">
        <v>3</v>
      </c>
      <c r="L9" s="3"/>
      <c r="N9" s="1" t="s">
        <v>5</v>
      </c>
      <c r="O9" s="1">
        <v>60</v>
      </c>
    </row>
    <row r="10" spans="1:15">
      <c r="A10" s="1">
        <v>30</v>
      </c>
      <c r="B10" s="1">
        <v>16</v>
      </c>
      <c r="C10" s="1">
        <v>29</v>
      </c>
      <c r="D10" s="1">
        <v>24</v>
      </c>
      <c r="E10" s="1">
        <v>11</v>
      </c>
      <c r="F10" s="1">
        <v>8</v>
      </c>
      <c r="G10" s="1">
        <v>5</v>
      </c>
      <c r="H10" s="1">
        <v>10</v>
      </c>
      <c r="I10" s="1">
        <v>11</v>
      </c>
      <c r="J10" s="1">
        <v>10</v>
      </c>
      <c r="K10" s="1">
        <v>4</v>
      </c>
      <c r="L10" s="3"/>
      <c r="N10" s="1" t="s">
        <v>6</v>
      </c>
      <c r="O10" s="1">
        <v>50</v>
      </c>
    </row>
    <row r="11" spans="1:15">
      <c r="A11" s="1">
        <v>17</v>
      </c>
      <c r="B11" s="1">
        <v>10</v>
      </c>
      <c r="C11" s="1">
        <v>18</v>
      </c>
      <c r="D11" s="1">
        <v>19</v>
      </c>
      <c r="E11" s="1">
        <v>24</v>
      </c>
      <c r="F11" s="1">
        <v>1</v>
      </c>
      <c r="G11" s="1">
        <v>15</v>
      </c>
      <c r="H11" s="1">
        <v>17</v>
      </c>
      <c r="I11" s="1">
        <v>1</v>
      </c>
      <c r="J11" s="1">
        <v>10</v>
      </c>
      <c r="K11" s="1">
        <v>2</v>
      </c>
      <c r="L11" s="3"/>
      <c r="N11" s="1" t="s">
        <v>7</v>
      </c>
      <c r="O11" s="1">
        <v>30</v>
      </c>
    </row>
    <row r="12" spans="1:15">
      <c r="A12" s="1">
        <v>30</v>
      </c>
      <c r="B12" s="1">
        <v>30</v>
      </c>
      <c r="C12" s="1">
        <v>18</v>
      </c>
      <c r="D12" s="1">
        <v>15</v>
      </c>
      <c r="E12" s="1">
        <v>22</v>
      </c>
      <c r="F12" s="1">
        <v>1</v>
      </c>
      <c r="G12" s="1">
        <v>18</v>
      </c>
      <c r="H12" s="1">
        <v>18</v>
      </c>
      <c r="I12" s="1">
        <v>2</v>
      </c>
      <c r="J12" s="1">
        <v>13</v>
      </c>
      <c r="K12" s="1">
        <v>6</v>
      </c>
      <c r="L12" s="3"/>
      <c r="N12" s="1" t="s">
        <v>8</v>
      </c>
      <c r="O12" s="1">
        <v>30</v>
      </c>
    </row>
    <row r="13" spans="1:15">
      <c r="A13" s="1">
        <v>13</v>
      </c>
      <c r="B13" s="1">
        <v>24</v>
      </c>
      <c r="C13" s="1">
        <v>13</v>
      </c>
      <c r="D13" s="1">
        <v>24</v>
      </c>
      <c r="E13" s="1">
        <v>19</v>
      </c>
      <c r="F13" s="1">
        <v>5</v>
      </c>
      <c r="G13" s="1">
        <v>3</v>
      </c>
      <c r="H13" s="1">
        <v>11</v>
      </c>
      <c r="I13" s="1">
        <v>15</v>
      </c>
      <c r="J13" s="1">
        <v>10</v>
      </c>
      <c r="K13" s="1">
        <v>10</v>
      </c>
      <c r="L13" s="3"/>
      <c r="N13" s="1" t="s">
        <v>9</v>
      </c>
      <c r="O13" s="1">
        <v>20</v>
      </c>
    </row>
    <row r="14" spans="1:15">
      <c r="A14" s="1">
        <v>30</v>
      </c>
      <c r="B14" s="1">
        <v>32</v>
      </c>
      <c r="C14" s="1">
        <v>10</v>
      </c>
      <c r="D14" s="1">
        <v>18</v>
      </c>
      <c r="E14" s="1">
        <v>29</v>
      </c>
      <c r="F14" s="1">
        <v>2</v>
      </c>
      <c r="G14" s="1">
        <v>17</v>
      </c>
      <c r="H14" s="1">
        <v>12</v>
      </c>
      <c r="I14" s="1">
        <v>8</v>
      </c>
      <c r="J14" s="1">
        <v>14</v>
      </c>
      <c r="K14" s="1">
        <v>7</v>
      </c>
      <c r="L14" s="3"/>
      <c r="N14" s="1" t="s">
        <v>10</v>
      </c>
      <c r="O14" s="1">
        <v>30</v>
      </c>
    </row>
    <row r="15" spans="1:15">
      <c r="A15" s="1">
        <v>29</v>
      </c>
      <c r="B15" s="1">
        <v>13</v>
      </c>
      <c r="C15" s="1">
        <v>12</v>
      </c>
      <c r="D15" s="1">
        <v>21</v>
      </c>
      <c r="E15" s="1">
        <v>29</v>
      </c>
      <c r="F15" s="1">
        <v>9</v>
      </c>
      <c r="G15" s="1">
        <v>4</v>
      </c>
      <c r="H15" s="1">
        <v>13</v>
      </c>
      <c r="I15" s="1">
        <v>1</v>
      </c>
      <c r="J15" s="1">
        <v>12</v>
      </c>
      <c r="K15" s="1">
        <v>5</v>
      </c>
      <c r="L15" s="3"/>
    </row>
    <row r="16" spans="1:15">
      <c r="A16" s="1">
        <v>13</v>
      </c>
      <c r="B16" s="1">
        <v>18</v>
      </c>
      <c r="C16" s="1">
        <v>14</v>
      </c>
      <c r="D16" s="1">
        <v>25</v>
      </c>
      <c r="E16" s="1">
        <v>23</v>
      </c>
      <c r="F16" s="1">
        <v>6</v>
      </c>
      <c r="G16" s="1">
        <v>3</v>
      </c>
      <c r="H16" s="1">
        <v>10</v>
      </c>
      <c r="I16" s="1">
        <v>10</v>
      </c>
      <c r="J16" s="1">
        <v>17</v>
      </c>
      <c r="K16" s="1">
        <v>9</v>
      </c>
      <c r="L16" s="3"/>
    </row>
    <row r="17" spans="1:12">
      <c r="A17" s="1">
        <v>23</v>
      </c>
      <c r="B17" s="1">
        <v>22</v>
      </c>
      <c r="C17" s="1">
        <v>11</v>
      </c>
      <c r="D17" s="1">
        <v>27</v>
      </c>
      <c r="E17" s="1">
        <v>29</v>
      </c>
      <c r="F17" s="1">
        <v>5</v>
      </c>
      <c r="G17" s="1">
        <v>1</v>
      </c>
      <c r="H17" s="1">
        <v>18</v>
      </c>
      <c r="I17" s="1">
        <v>8</v>
      </c>
      <c r="J17" s="1">
        <v>2</v>
      </c>
      <c r="K17" s="1">
        <v>7</v>
      </c>
      <c r="L17" s="3"/>
    </row>
    <row r="18" spans="1:12">
      <c r="A18" s="1">
        <v>19</v>
      </c>
      <c r="B18" s="1">
        <v>26</v>
      </c>
      <c r="C18" s="1">
        <v>11</v>
      </c>
      <c r="D18" s="1">
        <v>15</v>
      </c>
      <c r="E18" s="1">
        <v>20</v>
      </c>
      <c r="F18" s="1">
        <v>4</v>
      </c>
      <c r="G18" s="1">
        <v>18</v>
      </c>
      <c r="H18" s="1">
        <v>13</v>
      </c>
      <c r="I18" s="1">
        <v>5</v>
      </c>
      <c r="J18" s="1">
        <v>10</v>
      </c>
      <c r="K18" s="1">
        <v>5</v>
      </c>
      <c r="L18" s="3"/>
    </row>
    <row r="19" spans="1:12">
      <c r="A19" s="1">
        <v>29</v>
      </c>
      <c r="B19" s="1">
        <v>28</v>
      </c>
      <c r="C19" s="1">
        <v>28</v>
      </c>
      <c r="D19" s="1">
        <v>19</v>
      </c>
      <c r="E19" s="1">
        <v>27</v>
      </c>
      <c r="F19" s="1">
        <v>11</v>
      </c>
      <c r="G19" s="1">
        <v>2</v>
      </c>
      <c r="H19" s="1">
        <v>14</v>
      </c>
      <c r="I19" s="1">
        <v>4</v>
      </c>
      <c r="J19" s="1">
        <v>10</v>
      </c>
      <c r="K19" s="1">
        <v>9</v>
      </c>
      <c r="L19" s="3"/>
    </row>
    <row r="20" spans="1:12">
      <c r="A20" s="1">
        <v>25</v>
      </c>
      <c r="B20" s="1">
        <v>25</v>
      </c>
      <c r="C20" s="1">
        <v>17</v>
      </c>
      <c r="D20" s="1">
        <v>29</v>
      </c>
      <c r="E20" s="1">
        <v>35</v>
      </c>
      <c r="F20" s="1">
        <v>3</v>
      </c>
      <c r="G20" s="1">
        <v>11</v>
      </c>
      <c r="H20" s="1">
        <v>16</v>
      </c>
      <c r="I20" s="1">
        <v>10</v>
      </c>
      <c r="J20" s="1">
        <v>12</v>
      </c>
      <c r="K20" s="1">
        <v>4</v>
      </c>
      <c r="L20" s="3"/>
    </row>
    <row r="21" spans="1:12">
      <c r="A21" s="1">
        <v>17</v>
      </c>
      <c r="B21" s="1">
        <v>11</v>
      </c>
      <c r="C21" s="1">
        <v>29</v>
      </c>
      <c r="D21" s="1">
        <v>10</v>
      </c>
      <c r="E21" s="1">
        <v>28</v>
      </c>
      <c r="F21" s="1">
        <v>1</v>
      </c>
      <c r="G21" s="1">
        <v>2</v>
      </c>
      <c r="H21" s="1">
        <v>9</v>
      </c>
      <c r="I21" s="1">
        <v>2</v>
      </c>
      <c r="J21" s="1">
        <v>18</v>
      </c>
      <c r="K21" s="1">
        <v>6</v>
      </c>
      <c r="L21" s="3"/>
    </row>
    <row r="22" spans="1:12">
      <c r="A22" s="1">
        <v>20</v>
      </c>
      <c r="B22" s="1">
        <v>17</v>
      </c>
      <c r="C22" s="1">
        <v>15</v>
      </c>
      <c r="D22" s="1">
        <v>19</v>
      </c>
      <c r="E22" s="1">
        <v>23</v>
      </c>
      <c r="F22" s="1">
        <v>15</v>
      </c>
      <c r="G22" s="1">
        <v>9</v>
      </c>
      <c r="H22" s="1">
        <v>10</v>
      </c>
      <c r="I22" s="1">
        <v>23</v>
      </c>
      <c r="J22" s="1">
        <v>12</v>
      </c>
      <c r="K22" s="1">
        <v>3</v>
      </c>
      <c r="L22" s="3"/>
    </row>
    <row r="23" spans="1:12">
      <c r="A23" s="1">
        <v>16</v>
      </c>
      <c r="B23" s="1">
        <v>14</v>
      </c>
      <c r="C23" s="1">
        <v>18</v>
      </c>
      <c r="D23" s="1">
        <v>18</v>
      </c>
      <c r="E23" s="1">
        <v>21</v>
      </c>
      <c r="F23" s="1">
        <v>5</v>
      </c>
      <c r="G23" s="1">
        <v>4</v>
      </c>
      <c r="H23" s="1">
        <v>8</v>
      </c>
      <c r="I23" s="1">
        <v>1</v>
      </c>
      <c r="J23" s="1">
        <v>10</v>
      </c>
      <c r="K23" s="1">
        <v>5</v>
      </c>
      <c r="L23" s="3"/>
    </row>
    <row r="24" spans="1:12">
      <c r="A24" s="1">
        <v>16</v>
      </c>
      <c r="B24" s="1">
        <v>28</v>
      </c>
      <c r="C24" s="1">
        <v>13</v>
      </c>
      <c r="D24" s="1">
        <v>11</v>
      </c>
      <c r="E24" s="1">
        <v>32</v>
      </c>
      <c r="F24" s="1">
        <v>14</v>
      </c>
      <c r="G24" s="1">
        <v>10</v>
      </c>
      <c r="H24" s="1">
        <v>3</v>
      </c>
      <c r="I24" s="1">
        <v>10</v>
      </c>
      <c r="J24" s="1">
        <v>17</v>
      </c>
      <c r="K24" s="1">
        <v>2</v>
      </c>
      <c r="L24" s="3"/>
    </row>
    <row r="25" spans="1:12">
      <c r="A25" s="1">
        <v>10</v>
      </c>
      <c r="B25" s="1">
        <v>19</v>
      </c>
      <c r="C25" s="1">
        <v>10</v>
      </c>
      <c r="D25" s="1">
        <v>13</v>
      </c>
      <c r="E25" s="1">
        <v>13</v>
      </c>
      <c r="F25" s="1">
        <v>10</v>
      </c>
      <c r="G25" s="1">
        <v>2</v>
      </c>
      <c r="H25" s="1">
        <v>9</v>
      </c>
      <c r="I25" s="1">
        <v>4</v>
      </c>
      <c r="J25" s="1">
        <v>10</v>
      </c>
      <c r="K25" s="1">
        <v>8</v>
      </c>
      <c r="L25" s="3"/>
    </row>
    <row r="26" spans="1:12">
      <c r="A26" s="1">
        <v>15</v>
      </c>
      <c r="B26" s="1">
        <v>20</v>
      </c>
      <c r="C26" s="1">
        <v>17</v>
      </c>
      <c r="D26" s="1">
        <v>11</v>
      </c>
      <c r="E26" s="1">
        <v>27</v>
      </c>
      <c r="F26" s="1">
        <v>13</v>
      </c>
      <c r="G26" s="1">
        <v>5</v>
      </c>
      <c r="H26" s="1">
        <v>19</v>
      </c>
      <c r="I26" s="1">
        <v>12</v>
      </c>
      <c r="J26" s="1">
        <v>13</v>
      </c>
      <c r="K26" s="1">
        <v>3</v>
      </c>
      <c r="L26" s="3"/>
    </row>
    <row r="27" spans="1:12">
      <c r="A27" s="1">
        <v>38</v>
      </c>
      <c r="B27" s="1">
        <v>24</v>
      </c>
      <c r="C27" s="1">
        <v>29</v>
      </c>
      <c r="D27" s="1">
        <v>21</v>
      </c>
      <c r="E27" s="1">
        <v>18</v>
      </c>
      <c r="F27" s="1">
        <v>4</v>
      </c>
      <c r="G27" s="1">
        <v>3</v>
      </c>
      <c r="H27" s="1">
        <v>11</v>
      </c>
      <c r="I27" s="1">
        <v>3</v>
      </c>
      <c r="J27" s="1">
        <v>6</v>
      </c>
      <c r="K27" s="1">
        <v>5</v>
      </c>
      <c r="L27" s="3"/>
    </row>
    <row r="28" spans="1:12">
      <c r="A28" s="1">
        <v>25</v>
      </c>
      <c r="B28" s="1">
        <v>30</v>
      </c>
      <c r="C28" s="1">
        <v>14</v>
      </c>
      <c r="D28" s="1">
        <v>28</v>
      </c>
      <c r="E28" s="1">
        <v>11</v>
      </c>
      <c r="F28" s="1">
        <v>33</v>
      </c>
      <c r="G28" s="1">
        <v>18</v>
      </c>
      <c r="H28" s="1">
        <v>1</v>
      </c>
      <c r="I28" s="1">
        <v>12</v>
      </c>
      <c r="J28" s="1">
        <v>9</v>
      </c>
      <c r="K28" s="1">
        <v>9</v>
      </c>
      <c r="L28" s="3"/>
    </row>
    <row r="29" spans="1:12">
      <c r="A29" s="1">
        <v>16</v>
      </c>
      <c r="B29" s="1">
        <v>18</v>
      </c>
      <c r="C29" s="1">
        <v>27</v>
      </c>
      <c r="D29" s="1">
        <v>39</v>
      </c>
      <c r="E29" s="1">
        <v>24</v>
      </c>
      <c r="F29" s="1">
        <v>10</v>
      </c>
      <c r="G29" s="1">
        <v>11</v>
      </c>
      <c r="H29" s="1">
        <v>7</v>
      </c>
      <c r="I29" s="1">
        <v>3</v>
      </c>
      <c r="J29" s="1">
        <v>4</v>
      </c>
      <c r="K29" s="1">
        <v>8</v>
      </c>
      <c r="L29" s="3"/>
    </row>
    <row r="30" spans="1:12">
      <c r="A30" s="1">
        <v>40</v>
      </c>
      <c r="B30" s="1">
        <v>24</v>
      </c>
      <c r="C30" s="1">
        <v>19</v>
      </c>
      <c r="D30" s="1">
        <v>26</v>
      </c>
      <c r="E30" s="1">
        <v>15</v>
      </c>
      <c r="F30" s="1">
        <v>23</v>
      </c>
      <c r="G30" s="1">
        <v>2</v>
      </c>
      <c r="H30" s="1">
        <v>13</v>
      </c>
      <c r="I30" s="1">
        <v>5</v>
      </c>
      <c r="J30" s="1">
        <v>19</v>
      </c>
      <c r="K30" s="1">
        <v>5</v>
      </c>
      <c r="L30" s="3"/>
    </row>
    <row r="31" spans="1:12">
      <c r="A31" s="1">
        <v>29</v>
      </c>
      <c r="B31" s="1">
        <v>17</v>
      </c>
      <c r="C31" s="1">
        <v>15</v>
      </c>
      <c r="D31" s="1">
        <v>20</v>
      </c>
      <c r="E31" s="1">
        <v>15</v>
      </c>
      <c r="F31" s="1">
        <v>4</v>
      </c>
      <c r="G31" s="1">
        <v>11</v>
      </c>
      <c r="H31" s="1">
        <v>7</v>
      </c>
      <c r="I31" s="1">
        <v>14</v>
      </c>
      <c r="J31" s="1">
        <v>16</v>
      </c>
      <c r="K31" s="1">
        <v>5</v>
      </c>
      <c r="L31" s="3"/>
    </row>
    <row r="32" spans="1:12">
      <c r="A32" s="1">
        <v>15</v>
      </c>
      <c r="B32" s="1">
        <v>21</v>
      </c>
      <c r="C32" s="1">
        <v>21</v>
      </c>
      <c r="D32" s="1">
        <v>33</v>
      </c>
      <c r="E32" s="1">
        <v>24</v>
      </c>
      <c r="F32" s="1">
        <v>1</v>
      </c>
      <c r="G32" s="1">
        <v>5</v>
      </c>
      <c r="H32" s="1">
        <v>12</v>
      </c>
      <c r="I32" s="1">
        <v>1</v>
      </c>
      <c r="J32" s="1">
        <v>19</v>
      </c>
      <c r="K32" s="1">
        <v>5</v>
      </c>
      <c r="L32" s="3"/>
    </row>
    <row r="33" spans="1:12">
      <c r="A33" s="1">
        <f t="shared" ref="A33:K33" si="0">SUM(A3:A32)</f>
        <v>686</v>
      </c>
      <c r="B33" s="1">
        <f t="shared" si="0"/>
        <v>633</v>
      </c>
      <c r="C33" s="1">
        <f t="shared" si="0"/>
        <v>548</v>
      </c>
      <c r="D33" s="1">
        <f t="shared" si="0"/>
        <v>663</v>
      </c>
      <c r="E33" s="1">
        <f t="shared" si="0"/>
        <v>659</v>
      </c>
      <c r="F33" s="1">
        <f t="shared" si="0"/>
        <v>221</v>
      </c>
      <c r="G33" s="1">
        <f t="shared" si="0"/>
        <v>233</v>
      </c>
      <c r="H33" s="1">
        <f t="shared" si="0"/>
        <v>317</v>
      </c>
      <c r="I33" s="1">
        <f t="shared" si="0"/>
        <v>220</v>
      </c>
      <c r="J33" s="1">
        <f t="shared" si="0"/>
        <v>315</v>
      </c>
      <c r="K33" s="1">
        <f t="shared" si="0"/>
        <v>169</v>
      </c>
      <c r="L33" s="3"/>
    </row>
    <row r="34" spans="1:12">
      <c r="A34" s="1">
        <f>O4*A33</f>
        <v>17150</v>
      </c>
      <c r="B34" s="1">
        <f>O5*B33</f>
        <v>18990</v>
      </c>
      <c r="C34" s="1">
        <f>O6*C33</f>
        <v>16440</v>
      </c>
      <c r="D34" s="1">
        <f>O7*D33</f>
        <v>116025</v>
      </c>
      <c r="E34" s="1">
        <f>O8*E33</f>
        <v>79080</v>
      </c>
      <c r="F34" s="1">
        <f>O9*F33</f>
        <v>13260</v>
      </c>
      <c r="G34" s="1">
        <f>O10*G33</f>
        <v>11650</v>
      </c>
      <c r="H34" s="1">
        <f>O11*H33</f>
        <v>9510</v>
      </c>
      <c r="I34" s="1">
        <f>O12*I33</f>
        <v>6600</v>
      </c>
      <c r="J34" s="1">
        <f>O13*J33</f>
        <v>6300</v>
      </c>
      <c r="K34" s="1">
        <f>O14*K33</f>
        <v>5070</v>
      </c>
      <c r="L34" s="19">
        <f>SUM(A34:K34)</f>
        <v>300075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A81B-5740-D144-ACAD-2CA2BD5D4E51}">
  <dimension ref="A1:O34"/>
  <sheetViews>
    <sheetView workbookViewId="0">
      <selection activeCell="L34" sqref="L34"/>
    </sheetView>
  </sheetViews>
  <sheetFormatPr baseColWidth="10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>
      <c r="A3" s="1">
        <v>23</v>
      </c>
      <c r="B3" s="1">
        <v>29</v>
      </c>
      <c r="C3" s="1">
        <v>20</v>
      </c>
      <c r="D3" s="1">
        <v>29</v>
      </c>
      <c r="E3" s="1">
        <v>26</v>
      </c>
      <c r="F3" s="1">
        <v>5</v>
      </c>
      <c r="G3" s="1">
        <v>5</v>
      </c>
      <c r="H3" s="1">
        <v>6</v>
      </c>
      <c r="I3" s="1">
        <v>10</v>
      </c>
      <c r="J3" s="1">
        <v>2</v>
      </c>
      <c r="K3" s="1">
        <v>5</v>
      </c>
      <c r="N3" s="2" t="s">
        <v>12</v>
      </c>
      <c r="O3" s="2" t="s">
        <v>13</v>
      </c>
    </row>
    <row r="4" spans="1:15">
      <c r="A4" s="1">
        <v>23</v>
      </c>
      <c r="B4" s="1">
        <v>20</v>
      </c>
      <c r="C4" s="1">
        <v>18</v>
      </c>
      <c r="D4" s="1">
        <v>20</v>
      </c>
      <c r="E4" s="1">
        <v>15</v>
      </c>
      <c r="F4" s="1">
        <v>7</v>
      </c>
      <c r="G4" s="1">
        <v>5</v>
      </c>
      <c r="H4" s="1">
        <v>5</v>
      </c>
      <c r="I4" s="1">
        <v>5</v>
      </c>
      <c r="J4" s="1">
        <v>9</v>
      </c>
      <c r="K4" s="1">
        <v>4</v>
      </c>
      <c r="N4" s="1" t="s">
        <v>0</v>
      </c>
      <c r="O4" s="1">
        <v>25</v>
      </c>
    </row>
    <row r="5" spans="1:15">
      <c r="A5" s="1">
        <v>29</v>
      </c>
      <c r="B5" s="1">
        <v>43</v>
      </c>
      <c r="C5" s="1">
        <v>17</v>
      </c>
      <c r="D5" s="1">
        <v>29</v>
      </c>
      <c r="E5" s="1">
        <v>12</v>
      </c>
      <c r="F5" s="1">
        <v>2</v>
      </c>
      <c r="G5" s="1">
        <v>2</v>
      </c>
      <c r="H5" s="1">
        <v>2</v>
      </c>
      <c r="I5" s="1">
        <v>10</v>
      </c>
      <c r="J5" s="1">
        <v>4</v>
      </c>
      <c r="K5" s="1">
        <v>1</v>
      </c>
      <c r="N5" s="1" t="s">
        <v>11</v>
      </c>
      <c r="O5" s="1">
        <v>30</v>
      </c>
    </row>
    <row r="6" spans="1:15">
      <c r="A6" s="1">
        <v>25</v>
      </c>
      <c r="B6" s="1">
        <v>24</v>
      </c>
      <c r="C6" s="1">
        <v>22</v>
      </c>
      <c r="D6" s="1">
        <v>24</v>
      </c>
      <c r="E6" s="1">
        <v>15</v>
      </c>
      <c r="F6" s="1">
        <v>4</v>
      </c>
      <c r="G6" s="1">
        <v>5</v>
      </c>
      <c r="H6" s="1">
        <v>5</v>
      </c>
      <c r="I6" s="1">
        <v>4</v>
      </c>
      <c r="J6" s="1">
        <v>8</v>
      </c>
      <c r="K6" s="1">
        <v>10</v>
      </c>
      <c r="N6" s="1" t="s">
        <v>2</v>
      </c>
      <c r="O6" s="1">
        <v>30</v>
      </c>
    </row>
    <row r="7" spans="1:15">
      <c r="A7" s="1">
        <v>22</v>
      </c>
      <c r="B7" s="1">
        <v>24</v>
      </c>
      <c r="C7" s="1">
        <v>24</v>
      </c>
      <c r="D7" s="1">
        <v>39</v>
      </c>
      <c r="E7" s="1">
        <v>25</v>
      </c>
      <c r="F7" s="1">
        <v>5</v>
      </c>
      <c r="G7" s="1">
        <v>4</v>
      </c>
      <c r="H7" s="1">
        <v>9</v>
      </c>
      <c r="I7" s="1">
        <v>11</v>
      </c>
      <c r="J7" s="1">
        <v>5</v>
      </c>
      <c r="K7" s="1">
        <v>7</v>
      </c>
      <c r="N7" s="1" t="s">
        <v>3</v>
      </c>
      <c r="O7" s="1">
        <v>175</v>
      </c>
    </row>
    <row r="8" spans="1:15">
      <c r="A8" s="1">
        <v>26</v>
      </c>
      <c r="B8" s="1">
        <v>13</v>
      </c>
      <c r="C8" s="1">
        <v>29</v>
      </c>
      <c r="D8" s="1">
        <v>27</v>
      </c>
      <c r="E8" s="1">
        <v>29</v>
      </c>
      <c r="F8" s="1">
        <v>5</v>
      </c>
      <c r="G8" s="1">
        <v>2</v>
      </c>
      <c r="H8" s="1">
        <v>3</v>
      </c>
      <c r="I8" s="1">
        <v>3</v>
      </c>
      <c r="J8" s="1">
        <v>9</v>
      </c>
      <c r="K8" s="1">
        <v>7</v>
      </c>
      <c r="N8" s="1" t="s">
        <v>4</v>
      </c>
      <c r="O8" s="1">
        <v>120</v>
      </c>
    </row>
    <row r="9" spans="1:15">
      <c r="A9" s="1">
        <v>32</v>
      </c>
      <c r="B9" s="1">
        <v>23</v>
      </c>
      <c r="C9" s="1">
        <v>10</v>
      </c>
      <c r="D9" s="1">
        <v>24</v>
      </c>
      <c r="E9" s="1">
        <v>18</v>
      </c>
      <c r="F9" s="1">
        <v>5</v>
      </c>
      <c r="G9" s="1">
        <v>2</v>
      </c>
      <c r="H9" s="1">
        <v>3</v>
      </c>
      <c r="I9" s="1">
        <v>10</v>
      </c>
      <c r="J9" s="1">
        <v>5</v>
      </c>
      <c r="K9" s="1">
        <v>3</v>
      </c>
      <c r="N9" s="1" t="s">
        <v>5</v>
      </c>
      <c r="O9" s="1">
        <v>60</v>
      </c>
    </row>
    <row r="10" spans="1:15">
      <c r="A10" s="1">
        <v>30</v>
      </c>
      <c r="B10" s="1">
        <v>16</v>
      </c>
      <c r="C10" s="1">
        <v>29</v>
      </c>
      <c r="D10" s="1">
        <v>24</v>
      </c>
      <c r="E10" s="1">
        <v>18</v>
      </c>
      <c r="F10" s="1">
        <v>8</v>
      </c>
      <c r="G10" s="1">
        <v>5</v>
      </c>
      <c r="H10" s="1">
        <v>3</v>
      </c>
      <c r="I10" s="1">
        <v>10</v>
      </c>
      <c r="J10" s="1">
        <v>10</v>
      </c>
      <c r="K10" s="1">
        <v>4</v>
      </c>
      <c r="N10" s="1" t="s">
        <v>6</v>
      </c>
      <c r="O10" s="1">
        <v>50</v>
      </c>
    </row>
    <row r="11" spans="1:15">
      <c r="A11" s="1">
        <v>17</v>
      </c>
      <c r="B11" s="1">
        <v>20</v>
      </c>
      <c r="C11" s="1">
        <v>20</v>
      </c>
      <c r="D11" s="1">
        <v>30</v>
      </c>
      <c r="E11" s="1">
        <v>14</v>
      </c>
      <c r="F11" s="1">
        <v>1</v>
      </c>
      <c r="G11" s="1">
        <v>2</v>
      </c>
      <c r="H11" s="1">
        <v>3</v>
      </c>
      <c r="I11" s="1">
        <v>1</v>
      </c>
      <c r="J11" s="1">
        <v>10</v>
      </c>
      <c r="K11" s="1">
        <v>2</v>
      </c>
      <c r="N11" s="1" t="s">
        <v>7</v>
      </c>
      <c r="O11" s="1">
        <v>30</v>
      </c>
    </row>
    <row r="12" spans="1:15">
      <c r="A12" s="1">
        <v>30</v>
      </c>
      <c r="B12" s="1">
        <v>30</v>
      </c>
      <c r="C12" s="1">
        <v>18</v>
      </c>
      <c r="D12" s="1">
        <v>15</v>
      </c>
      <c r="E12" s="1">
        <v>22</v>
      </c>
      <c r="F12" s="1">
        <v>1</v>
      </c>
      <c r="G12" s="1">
        <v>3</v>
      </c>
      <c r="H12" s="1">
        <v>2</v>
      </c>
      <c r="I12" s="1">
        <v>2</v>
      </c>
      <c r="J12" s="1">
        <v>13</v>
      </c>
      <c r="K12" s="1">
        <v>6</v>
      </c>
      <c r="N12" s="1" t="s">
        <v>8</v>
      </c>
      <c r="O12" s="1">
        <v>30</v>
      </c>
    </row>
    <row r="13" spans="1:15">
      <c r="A13" s="1">
        <v>13</v>
      </c>
      <c r="B13" s="1">
        <v>24</v>
      </c>
      <c r="C13" s="1">
        <v>13</v>
      </c>
      <c r="D13" s="1">
        <v>24</v>
      </c>
      <c r="E13" s="1">
        <v>19</v>
      </c>
      <c r="F13" s="1">
        <v>5</v>
      </c>
      <c r="G13" s="1">
        <v>3</v>
      </c>
      <c r="H13" s="1">
        <v>2</v>
      </c>
      <c r="I13" s="1">
        <v>7</v>
      </c>
      <c r="J13" s="1">
        <v>10</v>
      </c>
      <c r="K13" s="1">
        <v>10</v>
      </c>
      <c r="N13" s="1" t="s">
        <v>9</v>
      </c>
      <c r="O13" s="1">
        <v>20</v>
      </c>
    </row>
    <row r="14" spans="1:15">
      <c r="A14" s="1">
        <v>30</v>
      </c>
      <c r="B14" s="1">
        <v>32</v>
      </c>
      <c r="C14" s="1">
        <v>10</v>
      </c>
      <c r="D14" s="1">
        <v>18</v>
      </c>
      <c r="E14" s="1">
        <v>29</v>
      </c>
      <c r="F14" s="1">
        <v>2</v>
      </c>
      <c r="G14" s="1">
        <v>2</v>
      </c>
      <c r="H14" s="1">
        <v>1</v>
      </c>
      <c r="I14" s="1">
        <v>8</v>
      </c>
      <c r="J14" s="1">
        <v>14</v>
      </c>
      <c r="K14" s="1">
        <v>7</v>
      </c>
      <c r="N14" s="1" t="s">
        <v>10</v>
      </c>
      <c r="O14" s="1">
        <v>30</v>
      </c>
    </row>
    <row r="15" spans="1:15">
      <c r="A15" s="1">
        <v>29</v>
      </c>
      <c r="B15" s="1">
        <v>42</v>
      </c>
      <c r="C15" s="1">
        <v>32</v>
      </c>
      <c r="D15" s="1">
        <v>21</v>
      </c>
      <c r="E15" s="1">
        <v>29</v>
      </c>
      <c r="F15" s="1">
        <v>9</v>
      </c>
      <c r="G15" s="1">
        <v>4</v>
      </c>
      <c r="H15" s="1">
        <v>1</v>
      </c>
      <c r="I15" s="1">
        <v>1</v>
      </c>
      <c r="J15" s="1">
        <v>12</v>
      </c>
      <c r="K15" s="1">
        <v>15</v>
      </c>
    </row>
    <row r="16" spans="1:15">
      <c r="A16" s="1">
        <v>22</v>
      </c>
      <c r="B16" s="1">
        <v>18</v>
      </c>
      <c r="C16" s="1">
        <v>14</v>
      </c>
      <c r="D16" s="1">
        <v>25</v>
      </c>
      <c r="E16" s="1">
        <v>23</v>
      </c>
      <c r="F16" s="1">
        <v>6</v>
      </c>
      <c r="G16" s="1">
        <v>3</v>
      </c>
      <c r="H16" s="1">
        <v>4</v>
      </c>
      <c r="I16" s="1">
        <v>7</v>
      </c>
      <c r="J16" s="1">
        <v>17</v>
      </c>
      <c r="K16" s="1">
        <v>9</v>
      </c>
    </row>
    <row r="17" spans="1:11">
      <c r="A17" s="1">
        <v>23</v>
      </c>
      <c r="B17" s="1">
        <v>22</v>
      </c>
      <c r="C17" s="1">
        <v>11</v>
      </c>
      <c r="D17" s="1">
        <v>27</v>
      </c>
      <c r="E17" s="1">
        <v>29</v>
      </c>
      <c r="F17" s="1">
        <v>5</v>
      </c>
      <c r="G17" s="1">
        <v>1</v>
      </c>
      <c r="H17" s="1">
        <v>1</v>
      </c>
      <c r="I17" s="1">
        <v>8</v>
      </c>
      <c r="J17" s="1">
        <v>2</v>
      </c>
      <c r="K17" s="1">
        <v>7</v>
      </c>
    </row>
    <row r="18" spans="1:11">
      <c r="A18" s="1">
        <v>29</v>
      </c>
      <c r="B18" s="1">
        <v>26</v>
      </c>
      <c r="C18" s="1">
        <v>23</v>
      </c>
      <c r="D18" s="1">
        <v>15</v>
      </c>
      <c r="E18" s="1">
        <v>20</v>
      </c>
      <c r="F18" s="1">
        <v>4</v>
      </c>
      <c r="G18" s="1">
        <v>3</v>
      </c>
      <c r="H18" s="1">
        <v>7</v>
      </c>
      <c r="I18" s="1">
        <v>5</v>
      </c>
      <c r="J18" s="1">
        <v>10</v>
      </c>
      <c r="K18" s="1">
        <v>16</v>
      </c>
    </row>
    <row r="19" spans="1:11">
      <c r="A19" s="1">
        <v>29</v>
      </c>
      <c r="B19" s="1">
        <v>28</v>
      </c>
      <c r="C19" s="1">
        <v>28</v>
      </c>
      <c r="D19" s="1">
        <v>19</v>
      </c>
      <c r="E19" s="1">
        <v>27</v>
      </c>
      <c r="F19" s="1">
        <v>11</v>
      </c>
      <c r="G19" s="1">
        <v>2</v>
      </c>
      <c r="H19" s="1">
        <v>5</v>
      </c>
      <c r="I19" s="1">
        <v>4</v>
      </c>
      <c r="J19" s="1">
        <v>10</v>
      </c>
      <c r="K19" s="1">
        <v>9</v>
      </c>
    </row>
    <row r="20" spans="1:11">
      <c r="A20" s="1">
        <v>25</v>
      </c>
      <c r="B20" s="1">
        <v>25</v>
      </c>
      <c r="C20" s="1">
        <v>17</v>
      </c>
      <c r="D20" s="1">
        <v>29</v>
      </c>
      <c r="E20" s="1">
        <v>35</v>
      </c>
      <c r="F20" s="1">
        <v>3</v>
      </c>
      <c r="G20" s="1">
        <v>2</v>
      </c>
      <c r="H20" s="1">
        <v>2</v>
      </c>
      <c r="I20" s="1">
        <v>5</v>
      </c>
      <c r="J20" s="1">
        <v>12</v>
      </c>
      <c r="K20" s="1">
        <v>4</v>
      </c>
    </row>
    <row r="21" spans="1:11">
      <c r="A21" s="1">
        <v>39</v>
      </c>
      <c r="B21" s="1">
        <v>29</v>
      </c>
      <c r="C21" s="1">
        <v>29</v>
      </c>
      <c r="D21" s="1">
        <v>10</v>
      </c>
      <c r="E21" s="1">
        <v>28</v>
      </c>
      <c r="F21" s="1">
        <v>1</v>
      </c>
      <c r="G21" s="1">
        <v>2</v>
      </c>
      <c r="H21" s="1">
        <v>7</v>
      </c>
      <c r="I21" s="1">
        <v>2</v>
      </c>
      <c r="J21" s="1">
        <v>18</v>
      </c>
      <c r="K21" s="1">
        <v>6</v>
      </c>
    </row>
    <row r="22" spans="1:11">
      <c r="A22" s="1">
        <v>28</v>
      </c>
      <c r="B22" s="1">
        <v>17</v>
      </c>
      <c r="C22" s="1">
        <v>15</v>
      </c>
      <c r="D22" s="1">
        <v>19</v>
      </c>
      <c r="E22" s="1">
        <v>23</v>
      </c>
      <c r="F22" s="1">
        <v>15</v>
      </c>
      <c r="G22" s="1">
        <v>9</v>
      </c>
      <c r="H22" s="1">
        <v>1</v>
      </c>
      <c r="I22" s="1">
        <v>4</v>
      </c>
      <c r="J22" s="1">
        <v>22</v>
      </c>
      <c r="K22" s="1">
        <v>3</v>
      </c>
    </row>
    <row r="23" spans="1:11">
      <c r="A23" s="1">
        <v>39</v>
      </c>
      <c r="B23" s="1">
        <v>14</v>
      </c>
      <c r="C23" s="1">
        <v>18</v>
      </c>
      <c r="D23" s="1">
        <v>18</v>
      </c>
      <c r="E23" s="1">
        <v>21</v>
      </c>
      <c r="F23" s="1">
        <v>5</v>
      </c>
      <c r="G23" s="1">
        <v>4</v>
      </c>
      <c r="H23" s="1">
        <v>8</v>
      </c>
      <c r="I23" s="1">
        <v>1</v>
      </c>
      <c r="J23" s="1">
        <v>10</v>
      </c>
      <c r="K23" s="1">
        <v>5</v>
      </c>
    </row>
    <row r="24" spans="1:11">
      <c r="A24" s="1">
        <v>28</v>
      </c>
      <c r="B24" s="1">
        <v>28</v>
      </c>
      <c r="C24" s="1">
        <v>13</v>
      </c>
      <c r="D24" s="1">
        <v>11</v>
      </c>
      <c r="E24" s="1">
        <v>32</v>
      </c>
      <c r="F24" s="1">
        <v>14</v>
      </c>
      <c r="G24" s="1">
        <v>8</v>
      </c>
      <c r="H24" s="1">
        <v>3</v>
      </c>
      <c r="I24" s="1">
        <v>10</v>
      </c>
      <c r="J24" s="1">
        <v>17</v>
      </c>
      <c r="K24" s="1">
        <v>2</v>
      </c>
    </row>
    <row r="25" spans="1:11">
      <c r="A25" s="1">
        <v>10</v>
      </c>
      <c r="B25" s="1">
        <v>19</v>
      </c>
      <c r="C25" s="1">
        <v>10</v>
      </c>
      <c r="D25" s="1">
        <v>13</v>
      </c>
      <c r="E25" s="1">
        <v>13</v>
      </c>
      <c r="F25" s="1">
        <v>10</v>
      </c>
      <c r="G25" s="1">
        <v>2</v>
      </c>
      <c r="H25" s="1">
        <v>9</v>
      </c>
      <c r="I25" s="1">
        <v>4</v>
      </c>
      <c r="J25" s="1">
        <v>19</v>
      </c>
      <c r="K25" s="1">
        <v>18</v>
      </c>
    </row>
    <row r="26" spans="1:11">
      <c r="A26" s="1">
        <v>38</v>
      </c>
      <c r="B26" s="1">
        <v>20</v>
      </c>
      <c r="C26" s="1">
        <v>17</v>
      </c>
      <c r="D26" s="1">
        <v>11</v>
      </c>
      <c r="E26" s="1">
        <v>25</v>
      </c>
      <c r="F26" s="1">
        <v>13</v>
      </c>
      <c r="G26" s="1">
        <v>5</v>
      </c>
      <c r="H26" s="1">
        <v>5</v>
      </c>
      <c r="I26" s="1">
        <v>4</v>
      </c>
      <c r="J26" s="1">
        <v>13</v>
      </c>
      <c r="K26" s="1">
        <v>3</v>
      </c>
    </row>
    <row r="27" spans="1:11">
      <c r="A27" s="1">
        <v>44</v>
      </c>
      <c r="B27" s="1">
        <v>24</v>
      </c>
      <c r="C27" s="1">
        <v>29</v>
      </c>
      <c r="D27" s="1">
        <v>22</v>
      </c>
      <c r="E27" s="1">
        <v>18</v>
      </c>
      <c r="F27" s="1">
        <v>4</v>
      </c>
      <c r="G27" s="1">
        <v>3</v>
      </c>
      <c r="H27" s="1">
        <v>11</v>
      </c>
      <c r="I27" s="1">
        <v>3</v>
      </c>
      <c r="J27" s="1">
        <v>6</v>
      </c>
      <c r="K27" s="1">
        <v>5</v>
      </c>
    </row>
    <row r="28" spans="1:11">
      <c r="A28" s="1">
        <v>25</v>
      </c>
      <c r="B28" s="1">
        <v>30</v>
      </c>
      <c r="C28" s="1">
        <v>14</v>
      </c>
      <c r="D28" s="1">
        <v>30</v>
      </c>
      <c r="E28" s="1">
        <v>11</v>
      </c>
      <c r="F28" s="1">
        <v>33</v>
      </c>
      <c r="G28" s="1">
        <v>0</v>
      </c>
      <c r="H28" s="1">
        <v>1</v>
      </c>
      <c r="I28" s="1">
        <v>4</v>
      </c>
      <c r="J28" s="1">
        <v>9</v>
      </c>
      <c r="K28" s="1">
        <v>9</v>
      </c>
    </row>
    <row r="29" spans="1:11">
      <c r="A29" s="1">
        <v>30</v>
      </c>
      <c r="B29" s="1">
        <v>18</v>
      </c>
      <c r="C29" s="1">
        <v>27</v>
      </c>
      <c r="D29" s="1">
        <v>39</v>
      </c>
      <c r="E29" s="1">
        <v>14</v>
      </c>
      <c r="F29" s="1">
        <v>10</v>
      </c>
      <c r="G29" s="1">
        <v>1</v>
      </c>
      <c r="H29" s="1">
        <v>7</v>
      </c>
      <c r="I29" s="1">
        <v>3</v>
      </c>
      <c r="J29" s="1">
        <v>14</v>
      </c>
      <c r="K29" s="1">
        <v>8</v>
      </c>
    </row>
    <row r="30" spans="1:11">
      <c r="A30" s="1">
        <v>40</v>
      </c>
      <c r="B30" s="1">
        <v>24</v>
      </c>
      <c r="C30" s="1">
        <v>34</v>
      </c>
      <c r="D30" s="1">
        <v>26</v>
      </c>
      <c r="E30" s="1">
        <v>15</v>
      </c>
      <c r="F30" s="1">
        <v>23</v>
      </c>
      <c r="G30" s="1">
        <v>2</v>
      </c>
      <c r="H30" s="1">
        <v>13</v>
      </c>
      <c r="I30" s="1">
        <v>5</v>
      </c>
      <c r="J30" s="1">
        <v>19</v>
      </c>
      <c r="K30" s="1">
        <v>5</v>
      </c>
    </row>
    <row r="31" spans="1:11">
      <c r="A31" s="1">
        <v>52</v>
      </c>
      <c r="B31" s="1">
        <v>39</v>
      </c>
      <c r="C31" s="1">
        <v>15</v>
      </c>
      <c r="D31" s="1">
        <v>20</v>
      </c>
      <c r="E31" s="1">
        <v>15</v>
      </c>
      <c r="F31" s="1">
        <v>4</v>
      </c>
      <c r="G31" s="1">
        <v>1</v>
      </c>
      <c r="H31" s="1">
        <v>7</v>
      </c>
      <c r="I31" s="1">
        <v>3</v>
      </c>
      <c r="J31" s="1">
        <v>16</v>
      </c>
      <c r="K31" s="1">
        <v>5</v>
      </c>
    </row>
    <row r="32" spans="1:11">
      <c r="A32" s="1">
        <v>47</v>
      </c>
      <c r="B32" s="1">
        <v>21</v>
      </c>
      <c r="C32" s="1">
        <v>21</v>
      </c>
      <c r="D32" s="1">
        <v>33</v>
      </c>
      <c r="E32" s="1">
        <v>24</v>
      </c>
      <c r="F32" s="1">
        <v>1</v>
      </c>
      <c r="G32" s="1">
        <v>0</v>
      </c>
      <c r="H32" s="1">
        <v>12</v>
      </c>
      <c r="I32" s="1">
        <v>1</v>
      </c>
      <c r="J32" s="1">
        <v>19</v>
      </c>
      <c r="K32" s="1">
        <v>5</v>
      </c>
    </row>
    <row r="33" spans="1:12">
      <c r="A33" s="1">
        <f t="shared" ref="A33:K33" si="0">SUM(A3:A32)</f>
        <v>877</v>
      </c>
      <c r="B33" s="1">
        <f t="shared" si="0"/>
        <v>742</v>
      </c>
      <c r="C33" s="1">
        <f t="shared" si="0"/>
        <v>597</v>
      </c>
      <c r="D33" s="1">
        <f t="shared" si="0"/>
        <v>691</v>
      </c>
      <c r="E33" s="1">
        <f t="shared" si="0"/>
        <v>644</v>
      </c>
      <c r="F33" s="1">
        <f t="shared" si="0"/>
        <v>221</v>
      </c>
      <c r="G33" s="1">
        <f t="shared" si="0"/>
        <v>92</v>
      </c>
      <c r="H33" s="1">
        <f t="shared" si="0"/>
        <v>148</v>
      </c>
      <c r="I33" s="1">
        <f t="shared" si="0"/>
        <v>155</v>
      </c>
      <c r="J33" s="1">
        <f t="shared" si="0"/>
        <v>344</v>
      </c>
      <c r="K33" s="1">
        <f t="shared" si="0"/>
        <v>200</v>
      </c>
    </row>
    <row r="34" spans="1:12">
      <c r="A34" s="1">
        <f>O4*A33</f>
        <v>21925</v>
      </c>
      <c r="B34" s="1">
        <f>O5*B33</f>
        <v>22260</v>
      </c>
      <c r="C34" s="1">
        <f>O6*C33</f>
        <v>17910</v>
      </c>
      <c r="D34" s="1">
        <f>O7*D33</f>
        <v>120925</v>
      </c>
      <c r="E34" s="1">
        <f>O8*E33</f>
        <v>77280</v>
      </c>
      <c r="F34" s="1">
        <f>O9*F33</f>
        <v>13260</v>
      </c>
      <c r="G34" s="1">
        <f>O10*G33</f>
        <v>4600</v>
      </c>
      <c r="H34" s="1">
        <f>O11*H33</f>
        <v>4440</v>
      </c>
      <c r="I34" s="1">
        <f>O12*I33</f>
        <v>4650</v>
      </c>
      <c r="J34" s="1">
        <f>O13*J33</f>
        <v>6880</v>
      </c>
      <c r="K34" s="1">
        <f>O14*K33</f>
        <v>6000</v>
      </c>
      <c r="L34">
        <f>SUM(A34:K34)</f>
        <v>300130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154C-6A7F-B045-978F-085748B85CB8}">
  <dimension ref="A1:J33"/>
  <sheetViews>
    <sheetView workbookViewId="0">
      <selection activeCell="F33" sqref="F33"/>
    </sheetView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>
      <c r="A2" s="1">
        <v>32</v>
      </c>
      <c r="B2" s="1">
        <v>22</v>
      </c>
      <c r="C2" s="1">
        <v>18</v>
      </c>
      <c r="D2" s="1">
        <v>28</v>
      </c>
      <c r="E2" s="1">
        <v>20</v>
      </c>
    </row>
    <row r="3" spans="1:10">
      <c r="A3" s="1">
        <v>48</v>
      </c>
      <c r="B3" s="1">
        <v>49</v>
      </c>
      <c r="C3" s="1">
        <v>38</v>
      </c>
      <c r="D3" s="1">
        <v>19</v>
      </c>
      <c r="E3" s="1">
        <v>5</v>
      </c>
    </row>
    <row r="4" spans="1:10">
      <c r="A4" s="1">
        <v>49</v>
      </c>
      <c r="B4" s="1">
        <v>42</v>
      </c>
      <c r="C4" s="1">
        <v>24</v>
      </c>
      <c r="D4" s="1">
        <v>30</v>
      </c>
      <c r="E4" s="1">
        <v>9</v>
      </c>
      <c r="I4" s="2" t="s">
        <v>12</v>
      </c>
      <c r="J4" s="2" t="s">
        <v>13</v>
      </c>
    </row>
    <row r="5" spans="1:10">
      <c r="A5" s="1">
        <v>24</v>
      </c>
      <c r="B5" s="1">
        <v>16</v>
      </c>
      <c r="C5" s="1">
        <v>49</v>
      </c>
      <c r="D5" s="1">
        <v>48</v>
      </c>
      <c r="E5" s="1">
        <v>43</v>
      </c>
      <c r="I5" s="1" t="s">
        <v>0</v>
      </c>
      <c r="J5" s="1">
        <v>25</v>
      </c>
    </row>
    <row r="6" spans="1:10">
      <c r="A6" s="1">
        <v>29</v>
      </c>
      <c r="B6" s="1">
        <v>19</v>
      </c>
      <c r="C6" s="1">
        <v>13</v>
      </c>
      <c r="D6" s="1">
        <v>31</v>
      </c>
      <c r="E6" s="1">
        <v>12</v>
      </c>
      <c r="I6" s="1" t="s">
        <v>11</v>
      </c>
      <c r="J6" s="1">
        <v>30</v>
      </c>
    </row>
    <row r="7" spans="1:10">
      <c r="A7" s="1">
        <v>39</v>
      </c>
      <c r="B7" s="1">
        <v>39</v>
      </c>
      <c r="C7" s="1">
        <v>20</v>
      </c>
      <c r="D7" s="1">
        <v>19</v>
      </c>
      <c r="E7" s="1">
        <v>47</v>
      </c>
      <c r="I7" s="1" t="s">
        <v>2</v>
      </c>
      <c r="J7" s="1">
        <v>30</v>
      </c>
    </row>
    <row r="8" spans="1:10">
      <c r="A8" s="1">
        <v>49</v>
      </c>
      <c r="B8" s="1">
        <v>16</v>
      </c>
      <c r="C8" s="1">
        <v>37</v>
      </c>
      <c r="D8" s="1">
        <v>25</v>
      </c>
      <c r="E8" s="1">
        <v>5</v>
      </c>
      <c r="I8" s="1" t="s">
        <v>3</v>
      </c>
      <c r="J8" s="1">
        <v>175</v>
      </c>
    </row>
    <row r="9" spans="1:10">
      <c r="A9" s="1">
        <v>28</v>
      </c>
      <c r="B9" s="1">
        <v>20</v>
      </c>
      <c r="C9" s="1">
        <v>12</v>
      </c>
      <c r="D9" s="1">
        <v>21</v>
      </c>
      <c r="E9" s="1">
        <v>44</v>
      </c>
      <c r="I9" s="1" t="s">
        <v>4</v>
      </c>
      <c r="J9" s="1">
        <v>120</v>
      </c>
    </row>
    <row r="10" spans="1:10">
      <c r="A10" s="1">
        <v>26</v>
      </c>
      <c r="B10" s="1">
        <v>13</v>
      </c>
      <c r="C10" s="1">
        <v>18</v>
      </c>
      <c r="D10" s="1">
        <v>26</v>
      </c>
      <c r="E10" s="1">
        <v>40</v>
      </c>
    </row>
    <row r="11" spans="1:10">
      <c r="A11" s="1">
        <v>13</v>
      </c>
      <c r="B11" s="1">
        <v>42</v>
      </c>
      <c r="C11" s="1">
        <v>49</v>
      </c>
      <c r="D11" s="1">
        <v>27</v>
      </c>
      <c r="E11" s="1">
        <v>25</v>
      </c>
    </row>
    <row r="12" spans="1:10">
      <c r="A12" s="1">
        <v>37</v>
      </c>
      <c r="B12" s="1">
        <v>5</v>
      </c>
      <c r="C12" s="1">
        <v>14</v>
      </c>
      <c r="D12" s="1">
        <v>22</v>
      </c>
      <c r="E12" s="1">
        <v>30</v>
      </c>
    </row>
    <row r="13" spans="1:10">
      <c r="A13" s="1">
        <v>38</v>
      </c>
      <c r="B13" s="1">
        <v>39</v>
      </c>
      <c r="C13" s="1">
        <v>14</v>
      </c>
      <c r="D13" s="1">
        <v>23</v>
      </c>
      <c r="E13" s="1">
        <v>28</v>
      </c>
    </row>
    <row r="14" spans="1:10">
      <c r="A14" s="1">
        <v>32</v>
      </c>
      <c r="B14" s="1">
        <v>29</v>
      </c>
      <c r="C14" s="1">
        <v>34</v>
      </c>
      <c r="D14" s="1">
        <v>40</v>
      </c>
      <c r="E14" s="1">
        <v>40</v>
      </c>
    </row>
    <row r="15" spans="1:10">
      <c r="A15" s="1">
        <v>10</v>
      </c>
      <c r="B15" s="1">
        <v>17</v>
      </c>
      <c r="C15" s="1">
        <v>38</v>
      </c>
      <c r="D15" s="1">
        <v>19</v>
      </c>
      <c r="E15" s="1">
        <v>10</v>
      </c>
    </row>
    <row r="16" spans="1:10">
      <c r="A16" s="1">
        <v>45</v>
      </c>
      <c r="B16" s="1">
        <v>20</v>
      </c>
      <c r="C16" s="1">
        <v>31</v>
      </c>
      <c r="D16" s="1">
        <v>36</v>
      </c>
      <c r="E16" s="1">
        <v>15</v>
      </c>
    </row>
    <row r="17" spans="1:5">
      <c r="A17" s="1">
        <v>22</v>
      </c>
      <c r="B17" s="1">
        <v>45</v>
      </c>
      <c r="C17" s="1">
        <v>28</v>
      </c>
      <c r="D17" s="1">
        <v>10</v>
      </c>
      <c r="E17" s="1">
        <v>39</v>
      </c>
    </row>
    <row r="18" spans="1:5">
      <c r="A18" s="1">
        <v>40</v>
      </c>
      <c r="B18" s="1">
        <v>18</v>
      </c>
      <c r="C18" s="1">
        <v>23</v>
      </c>
      <c r="D18" s="1">
        <v>48</v>
      </c>
      <c r="E18" s="1">
        <v>32</v>
      </c>
    </row>
    <row r="19" spans="1:5">
      <c r="A19" s="1">
        <v>23</v>
      </c>
      <c r="B19" s="1">
        <v>32</v>
      </c>
      <c r="C19" s="1">
        <v>25</v>
      </c>
      <c r="D19" s="1">
        <v>38</v>
      </c>
      <c r="E19" s="1">
        <v>15</v>
      </c>
    </row>
    <row r="20" spans="1:5">
      <c r="A20" s="1">
        <v>22</v>
      </c>
      <c r="B20" s="1">
        <v>33</v>
      </c>
      <c r="C20" s="1">
        <v>13</v>
      </c>
      <c r="D20" s="1">
        <v>5</v>
      </c>
      <c r="E20" s="1">
        <v>32</v>
      </c>
    </row>
    <row r="21" spans="1:5">
      <c r="A21" s="1">
        <v>15</v>
      </c>
      <c r="B21" s="1">
        <v>36</v>
      </c>
      <c r="C21" s="1">
        <v>35</v>
      </c>
      <c r="D21" s="1">
        <v>2</v>
      </c>
      <c r="E21" s="1">
        <v>17</v>
      </c>
    </row>
    <row r="22" spans="1:5">
      <c r="A22" s="1">
        <v>10</v>
      </c>
      <c r="B22" s="1">
        <v>28</v>
      </c>
      <c r="C22" s="1">
        <v>42</v>
      </c>
      <c r="D22" s="1">
        <v>33</v>
      </c>
      <c r="E22" s="1">
        <v>38</v>
      </c>
    </row>
    <row r="23" spans="1:5">
      <c r="A23" s="1">
        <v>15</v>
      </c>
      <c r="B23" s="1">
        <v>33</v>
      </c>
      <c r="C23" s="1">
        <v>13</v>
      </c>
      <c r="D23" s="1">
        <v>29</v>
      </c>
      <c r="E23" s="1">
        <v>1</v>
      </c>
    </row>
    <row r="24" spans="1:5">
      <c r="A24" s="1">
        <v>39</v>
      </c>
      <c r="B24" s="1">
        <v>29</v>
      </c>
      <c r="C24" s="1">
        <v>30</v>
      </c>
      <c r="D24" s="1">
        <v>24</v>
      </c>
      <c r="E24" s="1">
        <v>22</v>
      </c>
    </row>
    <row r="25" spans="1:5">
      <c r="A25" s="1">
        <v>16</v>
      </c>
      <c r="B25" s="1">
        <v>35</v>
      </c>
      <c r="C25" s="1">
        <v>39</v>
      </c>
      <c r="D25" s="1">
        <v>31</v>
      </c>
      <c r="E25" s="1">
        <v>35</v>
      </c>
    </row>
    <row r="26" spans="1:5">
      <c r="A26" s="1">
        <v>12</v>
      </c>
      <c r="B26" s="1">
        <v>29</v>
      </c>
      <c r="C26" s="1">
        <v>20</v>
      </c>
      <c r="D26" s="1">
        <v>42</v>
      </c>
      <c r="E26" s="1">
        <v>19</v>
      </c>
    </row>
    <row r="27" spans="1:5">
      <c r="A27" s="1">
        <v>28</v>
      </c>
      <c r="B27" s="1">
        <v>36</v>
      </c>
      <c r="C27" s="1">
        <v>46</v>
      </c>
      <c r="D27" s="1">
        <v>30</v>
      </c>
      <c r="E27" s="1">
        <v>18</v>
      </c>
    </row>
    <row r="28" spans="1:5">
      <c r="A28" s="1">
        <v>10</v>
      </c>
      <c r="B28" s="1">
        <v>39</v>
      </c>
      <c r="C28" s="1">
        <v>17</v>
      </c>
      <c r="D28" s="1">
        <v>43</v>
      </c>
      <c r="E28" s="1">
        <v>24</v>
      </c>
    </row>
    <row r="29" spans="1:5">
      <c r="A29" s="1">
        <v>32</v>
      </c>
      <c r="B29" s="1">
        <v>43</v>
      </c>
      <c r="C29" s="1">
        <v>24</v>
      </c>
      <c r="D29" s="1">
        <v>8</v>
      </c>
      <c r="E29" s="1">
        <v>5</v>
      </c>
    </row>
    <row r="30" spans="1:5">
      <c r="A30" s="1">
        <v>36</v>
      </c>
      <c r="B30" s="1">
        <v>46</v>
      </c>
      <c r="C30" s="1">
        <v>50</v>
      </c>
      <c r="D30" s="1">
        <v>37</v>
      </c>
      <c r="E30" s="1">
        <v>5</v>
      </c>
    </row>
    <row r="31" spans="1:5">
      <c r="A31" s="1">
        <v>25</v>
      </c>
      <c r="B31" s="1">
        <v>47</v>
      </c>
      <c r="C31" s="1">
        <v>13</v>
      </c>
      <c r="D31" s="1">
        <v>32</v>
      </c>
      <c r="E31" s="1">
        <v>50</v>
      </c>
    </row>
    <row r="32" spans="1:5">
      <c r="A32" s="1">
        <f>SUM(A2:A31)</f>
        <v>844</v>
      </c>
      <c r="B32" s="1">
        <f>SUM(B2:B31)</f>
        <v>917</v>
      </c>
      <c r="C32" s="1">
        <f>SUM(C2:C31)</f>
        <v>827</v>
      </c>
      <c r="D32" s="1">
        <f>SUM(D2:D31)</f>
        <v>826</v>
      </c>
      <c r="E32" s="1">
        <f>SUM(E2:E31)</f>
        <v>725</v>
      </c>
    </row>
    <row r="33" spans="1:6">
      <c r="A33" s="1">
        <f>J5*A32</f>
        <v>21100</v>
      </c>
      <c r="B33" s="1">
        <f>J6*B32</f>
        <v>27510</v>
      </c>
      <c r="C33" s="1">
        <f>J7*C32</f>
        <v>24810</v>
      </c>
      <c r="D33" s="1">
        <f>J8*D32</f>
        <v>144550</v>
      </c>
      <c r="E33" s="1">
        <f>J9*E32</f>
        <v>87000</v>
      </c>
      <c r="F33">
        <f>SUM(A33:E33)</f>
        <v>304970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CB7-9C88-AE48-942C-7EDF38470A92}">
  <dimension ref="A1:J33"/>
  <sheetViews>
    <sheetView workbookViewId="0">
      <selection activeCell="F33" sqref="F33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>
      <c r="A2" s="1">
        <v>4</v>
      </c>
      <c r="B2" s="1">
        <v>3</v>
      </c>
      <c r="C2" s="1">
        <v>2</v>
      </c>
      <c r="D2" s="1">
        <v>5</v>
      </c>
      <c r="E2" s="1">
        <v>3</v>
      </c>
    </row>
    <row r="3" spans="1:10">
      <c r="A3" s="1">
        <v>3</v>
      </c>
      <c r="B3" s="1">
        <v>5</v>
      </c>
      <c r="C3" s="1">
        <v>2</v>
      </c>
      <c r="D3" s="1">
        <v>1</v>
      </c>
      <c r="E3" s="1">
        <v>1</v>
      </c>
    </row>
    <row r="4" spans="1:10">
      <c r="A4" s="1">
        <v>4</v>
      </c>
      <c r="B4" s="1">
        <v>4</v>
      </c>
      <c r="C4" s="1">
        <v>4</v>
      </c>
      <c r="D4" s="1">
        <v>5</v>
      </c>
      <c r="E4" s="1">
        <v>1</v>
      </c>
      <c r="I4" s="2" t="s">
        <v>12</v>
      </c>
      <c r="J4" s="2" t="s">
        <v>13</v>
      </c>
    </row>
    <row r="5" spans="1:10">
      <c r="A5" s="1">
        <v>1</v>
      </c>
      <c r="B5" s="1">
        <v>1</v>
      </c>
      <c r="C5" s="1">
        <v>2</v>
      </c>
      <c r="D5" s="1">
        <v>4</v>
      </c>
      <c r="E5" s="1">
        <v>3</v>
      </c>
      <c r="I5" s="1" t="s">
        <v>0</v>
      </c>
      <c r="J5" s="1">
        <v>25</v>
      </c>
    </row>
    <row r="6" spans="1:10">
      <c r="A6" s="1">
        <v>3</v>
      </c>
      <c r="B6" s="1">
        <v>1</v>
      </c>
      <c r="C6" s="1">
        <v>1</v>
      </c>
      <c r="D6" s="1">
        <v>5</v>
      </c>
      <c r="E6" s="1">
        <v>1</v>
      </c>
      <c r="I6" s="1" t="s">
        <v>11</v>
      </c>
      <c r="J6" s="1">
        <v>30</v>
      </c>
    </row>
    <row r="7" spans="1:10">
      <c r="A7" s="1">
        <v>3</v>
      </c>
      <c r="B7" s="1">
        <v>1</v>
      </c>
      <c r="C7" s="1">
        <v>5</v>
      </c>
      <c r="D7" s="1">
        <v>5</v>
      </c>
      <c r="E7" s="1">
        <v>4</v>
      </c>
      <c r="I7" s="1" t="s">
        <v>2</v>
      </c>
      <c r="J7" s="1">
        <v>30</v>
      </c>
    </row>
    <row r="8" spans="1:10">
      <c r="A8" s="1">
        <v>5</v>
      </c>
      <c r="B8" s="1">
        <v>1</v>
      </c>
      <c r="C8" s="1">
        <v>3</v>
      </c>
      <c r="D8" s="1">
        <v>5</v>
      </c>
      <c r="E8" s="1">
        <v>2</v>
      </c>
      <c r="I8" s="1" t="s">
        <v>3</v>
      </c>
      <c r="J8" s="1">
        <v>175</v>
      </c>
    </row>
    <row r="9" spans="1:10">
      <c r="A9" s="1">
        <v>8</v>
      </c>
      <c r="B9" s="1">
        <v>6</v>
      </c>
      <c r="C9" s="1">
        <v>1</v>
      </c>
      <c r="D9" s="1">
        <v>3</v>
      </c>
      <c r="E9" s="1">
        <v>1</v>
      </c>
      <c r="I9" s="1" t="s">
        <v>4</v>
      </c>
      <c r="J9" s="1">
        <v>120</v>
      </c>
    </row>
    <row r="10" spans="1:10">
      <c r="A10" s="1">
        <v>1</v>
      </c>
      <c r="B10" s="1">
        <v>1</v>
      </c>
      <c r="C10" s="1">
        <v>4</v>
      </c>
      <c r="D10" s="1">
        <v>5</v>
      </c>
      <c r="E10" s="1">
        <v>3</v>
      </c>
    </row>
    <row r="11" spans="1:10">
      <c r="A11" s="1">
        <v>7</v>
      </c>
      <c r="B11" s="1">
        <v>1</v>
      </c>
      <c r="C11" s="1">
        <v>0</v>
      </c>
      <c r="D11" s="1">
        <v>4</v>
      </c>
      <c r="E11" s="1">
        <v>3</v>
      </c>
    </row>
    <row r="12" spans="1:10">
      <c r="A12" s="1">
        <v>2</v>
      </c>
      <c r="B12" s="1">
        <v>1</v>
      </c>
      <c r="C12" s="1">
        <v>3</v>
      </c>
      <c r="D12" s="1">
        <v>1</v>
      </c>
      <c r="E12" s="1">
        <v>1</v>
      </c>
    </row>
    <row r="13" spans="1:10">
      <c r="A13" s="1">
        <v>3</v>
      </c>
      <c r="B13" s="1">
        <v>1</v>
      </c>
      <c r="C13" s="1">
        <v>2</v>
      </c>
      <c r="D13" s="1">
        <v>5</v>
      </c>
      <c r="E13" s="1">
        <v>3</v>
      </c>
    </row>
    <row r="14" spans="1:10">
      <c r="A14" s="1">
        <v>2</v>
      </c>
      <c r="B14" s="1">
        <v>3</v>
      </c>
      <c r="C14" s="1">
        <v>1</v>
      </c>
      <c r="D14" s="1">
        <v>5</v>
      </c>
      <c r="E14" s="1">
        <v>1</v>
      </c>
    </row>
    <row r="15" spans="1:10">
      <c r="A15" s="1">
        <v>3</v>
      </c>
      <c r="B15" s="1">
        <v>8</v>
      </c>
      <c r="C15" s="1">
        <v>2</v>
      </c>
      <c r="D15" s="1">
        <v>1</v>
      </c>
      <c r="E15" s="1">
        <v>0</v>
      </c>
    </row>
    <row r="16" spans="1:10">
      <c r="A16" s="1">
        <v>9</v>
      </c>
      <c r="B16" s="1">
        <v>5</v>
      </c>
      <c r="C16" s="1">
        <v>4</v>
      </c>
      <c r="D16" s="1">
        <v>4</v>
      </c>
      <c r="E16" s="1">
        <v>1</v>
      </c>
    </row>
    <row r="17" spans="1:5">
      <c r="A17" s="1">
        <v>8</v>
      </c>
      <c r="B17" s="1">
        <v>3</v>
      </c>
      <c r="C17" s="1">
        <v>4</v>
      </c>
      <c r="D17" s="1">
        <v>0</v>
      </c>
      <c r="E17" s="1">
        <v>3</v>
      </c>
    </row>
    <row r="18" spans="1:5">
      <c r="A18" s="1">
        <v>7</v>
      </c>
      <c r="B18" s="1">
        <v>7</v>
      </c>
      <c r="C18" s="1">
        <v>5</v>
      </c>
      <c r="D18" s="1">
        <v>4</v>
      </c>
      <c r="E18" s="1">
        <v>3</v>
      </c>
    </row>
    <row r="19" spans="1:5">
      <c r="A19" s="1">
        <v>3</v>
      </c>
      <c r="B19" s="1">
        <v>3</v>
      </c>
      <c r="C19" s="1">
        <v>2</v>
      </c>
      <c r="D19" s="1">
        <v>4</v>
      </c>
      <c r="E19" s="1">
        <v>2</v>
      </c>
    </row>
    <row r="20" spans="1:5">
      <c r="A20" s="1">
        <v>2</v>
      </c>
      <c r="B20" s="1">
        <v>4</v>
      </c>
      <c r="C20" s="1">
        <v>2</v>
      </c>
      <c r="D20" s="1">
        <v>5</v>
      </c>
      <c r="E20" s="1">
        <v>1</v>
      </c>
    </row>
    <row r="21" spans="1:5">
      <c r="A21" s="1">
        <v>8</v>
      </c>
      <c r="B21" s="1">
        <v>2</v>
      </c>
      <c r="C21" s="1">
        <v>5</v>
      </c>
      <c r="D21" s="1">
        <v>3</v>
      </c>
      <c r="E21" s="1">
        <v>1</v>
      </c>
    </row>
    <row r="22" spans="1:5">
      <c r="A22" s="1">
        <v>3</v>
      </c>
      <c r="B22" s="1">
        <v>3</v>
      </c>
      <c r="C22" s="1">
        <v>3</v>
      </c>
      <c r="D22" s="1">
        <v>0</v>
      </c>
      <c r="E22" s="1">
        <v>1</v>
      </c>
    </row>
    <row r="23" spans="1:5">
      <c r="A23" s="1">
        <v>1</v>
      </c>
      <c r="B23" s="1">
        <v>1</v>
      </c>
      <c r="C23" s="1">
        <v>2</v>
      </c>
      <c r="D23" s="1">
        <v>3</v>
      </c>
      <c r="E23" s="1">
        <v>1</v>
      </c>
    </row>
    <row r="24" spans="1:5">
      <c r="A24" s="1">
        <v>1</v>
      </c>
      <c r="B24" s="1">
        <v>11</v>
      </c>
      <c r="C24" s="1">
        <v>0</v>
      </c>
      <c r="D24" s="1">
        <v>4</v>
      </c>
      <c r="E24" s="1">
        <v>4</v>
      </c>
    </row>
    <row r="25" spans="1:5">
      <c r="A25" s="1">
        <v>1</v>
      </c>
      <c r="B25" s="1">
        <v>5</v>
      </c>
      <c r="C25" s="1">
        <v>4</v>
      </c>
      <c r="D25" s="1">
        <v>5</v>
      </c>
      <c r="E25" s="1">
        <v>0</v>
      </c>
    </row>
    <row r="26" spans="1:5">
      <c r="A26" s="1">
        <v>1</v>
      </c>
      <c r="B26" s="1">
        <v>4</v>
      </c>
      <c r="C26" s="1">
        <v>2</v>
      </c>
      <c r="D26" s="1">
        <v>2</v>
      </c>
      <c r="E26" s="1">
        <v>1</v>
      </c>
    </row>
    <row r="27" spans="1:5">
      <c r="A27" s="1">
        <v>1</v>
      </c>
      <c r="B27" s="1">
        <v>6</v>
      </c>
      <c r="C27" s="1">
        <v>5</v>
      </c>
      <c r="D27" s="1">
        <v>4</v>
      </c>
      <c r="E27" s="1">
        <v>4</v>
      </c>
    </row>
    <row r="28" spans="1:5">
      <c r="A28" s="1">
        <v>7</v>
      </c>
      <c r="B28" s="1">
        <v>1</v>
      </c>
      <c r="C28" s="1">
        <v>2</v>
      </c>
      <c r="D28" s="1">
        <v>1</v>
      </c>
      <c r="E28" s="1">
        <v>1</v>
      </c>
    </row>
    <row r="29" spans="1:5">
      <c r="A29" s="1">
        <v>1</v>
      </c>
      <c r="B29" s="1">
        <v>5</v>
      </c>
      <c r="C29" s="1">
        <v>3</v>
      </c>
      <c r="D29" s="1">
        <v>1</v>
      </c>
      <c r="E29" s="1">
        <v>0</v>
      </c>
    </row>
    <row r="30" spans="1:5">
      <c r="A30" s="1">
        <v>9</v>
      </c>
      <c r="B30" s="1">
        <v>2</v>
      </c>
      <c r="C30" s="1">
        <v>2</v>
      </c>
      <c r="D30" s="1">
        <v>5</v>
      </c>
      <c r="E30" s="1">
        <v>1</v>
      </c>
    </row>
    <row r="31" spans="1:5">
      <c r="A31" s="1">
        <v>1</v>
      </c>
      <c r="B31" s="1">
        <v>2</v>
      </c>
      <c r="C31" s="1">
        <v>0</v>
      </c>
      <c r="D31" s="1">
        <v>2</v>
      </c>
      <c r="E31" s="1">
        <v>2</v>
      </c>
    </row>
    <row r="32" spans="1:5">
      <c r="A32" s="1">
        <f>SUM(A2:A31)</f>
        <v>112</v>
      </c>
      <c r="B32" s="1">
        <f>SUM(B2:B31)</f>
        <v>101</v>
      </c>
      <c r="C32" s="1">
        <f>SUM(C2:C31)</f>
        <v>77</v>
      </c>
      <c r="D32" s="1">
        <f>SUM(D2:D31)</f>
        <v>101</v>
      </c>
      <c r="E32" s="1">
        <f>SUM(E2:E31)</f>
        <v>53</v>
      </c>
    </row>
    <row r="33" spans="1:6">
      <c r="A33" s="1">
        <f>J5*A32</f>
        <v>2800</v>
      </c>
      <c r="B33" s="1">
        <f>J6*B32</f>
        <v>3030</v>
      </c>
      <c r="C33" s="1">
        <f>J7*C32</f>
        <v>2310</v>
      </c>
      <c r="D33" s="1">
        <f>J8*D32</f>
        <v>17675</v>
      </c>
      <c r="E33" s="1">
        <f>J9*E32</f>
        <v>6360</v>
      </c>
      <c r="F33">
        <f>SUM(A33:E33)</f>
        <v>32175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D070-3986-D44E-AEFA-9B087D7D0B23}">
  <dimension ref="A1:J33"/>
  <sheetViews>
    <sheetView workbookViewId="0">
      <selection activeCell="F33" sqref="F33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>
      <c r="A2" s="1">
        <v>1</v>
      </c>
      <c r="B2" s="1">
        <v>2</v>
      </c>
      <c r="C2" s="1">
        <v>2</v>
      </c>
      <c r="D2" s="1">
        <v>1</v>
      </c>
      <c r="E2" s="1">
        <v>1</v>
      </c>
    </row>
    <row r="3" spans="1:10">
      <c r="A3" s="1">
        <v>1</v>
      </c>
      <c r="B3" s="1">
        <v>2</v>
      </c>
      <c r="C3" s="1">
        <v>2</v>
      </c>
      <c r="D3" s="1">
        <v>1</v>
      </c>
      <c r="E3" s="1">
        <v>0</v>
      </c>
    </row>
    <row r="4" spans="1:10">
      <c r="A4" s="1">
        <v>1</v>
      </c>
      <c r="B4" s="1">
        <v>1</v>
      </c>
      <c r="C4" s="1">
        <v>1</v>
      </c>
      <c r="D4" s="1">
        <v>1</v>
      </c>
      <c r="E4" s="1">
        <v>3</v>
      </c>
      <c r="I4" s="2" t="s">
        <v>12</v>
      </c>
      <c r="J4" s="2" t="s">
        <v>13</v>
      </c>
    </row>
    <row r="5" spans="1:10">
      <c r="A5" s="1">
        <v>0</v>
      </c>
      <c r="B5" s="1">
        <v>5</v>
      </c>
      <c r="C5" s="1">
        <v>3</v>
      </c>
      <c r="D5" s="1">
        <v>0</v>
      </c>
      <c r="E5" s="1">
        <v>2</v>
      </c>
      <c r="I5" s="1" t="s">
        <v>0</v>
      </c>
      <c r="J5" s="1">
        <v>25</v>
      </c>
    </row>
    <row r="6" spans="1:10">
      <c r="A6" s="1">
        <v>2</v>
      </c>
      <c r="B6" s="1">
        <v>1</v>
      </c>
      <c r="C6" s="1">
        <v>1</v>
      </c>
      <c r="D6" s="1">
        <v>3</v>
      </c>
      <c r="E6" s="1">
        <v>0</v>
      </c>
      <c r="I6" s="1" t="s">
        <v>11</v>
      </c>
      <c r="J6" s="1">
        <v>30</v>
      </c>
    </row>
    <row r="7" spans="1:10">
      <c r="A7" s="1">
        <v>3</v>
      </c>
      <c r="B7" s="1">
        <v>2</v>
      </c>
      <c r="C7" s="1">
        <v>3</v>
      </c>
      <c r="D7" s="1">
        <v>1</v>
      </c>
      <c r="E7" s="1">
        <v>1</v>
      </c>
      <c r="I7" s="1" t="s">
        <v>2</v>
      </c>
      <c r="J7" s="1">
        <v>30</v>
      </c>
    </row>
    <row r="8" spans="1:10">
      <c r="A8" s="1">
        <v>2</v>
      </c>
      <c r="B8" s="1">
        <v>1</v>
      </c>
      <c r="C8" s="1">
        <v>2</v>
      </c>
      <c r="D8" s="1">
        <v>5</v>
      </c>
      <c r="E8" s="1">
        <v>2</v>
      </c>
      <c r="I8" s="1" t="s">
        <v>3</v>
      </c>
      <c r="J8" s="1">
        <v>175</v>
      </c>
    </row>
    <row r="9" spans="1:10">
      <c r="A9" s="1">
        <v>2</v>
      </c>
      <c r="B9" s="1">
        <v>1</v>
      </c>
      <c r="C9" s="1">
        <v>1</v>
      </c>
      <c r="D9" s="1">
        <v>0</v>
      </c>
      <c r="E9" s="1">
        <v>1</v>
      </c>
      <c r="I9" s="1" t="s">
        <v>4</v>
      </c>
      <c r="J9" s="1">
        <v>120</v>
      </c>
    </row>
    <row r="10" spans="1:10">
      <c r="A10" s="1">
        <v>0</v>
      </c>
      <c r="B10" s="1">
        <v>1</v>
      </c>
      <c r="C10" s="1">
        <v>2</v>
      </c>
      <c r="D10" s="1">
        <v>1</v>
      </c>
      <c r="E10" s="1">
        <v>0</v>
      </c>
    </row>
    <row r="11" spans="1:10">
      <c r="A11" s="1">
        <v>1</v>
      </c>
      <c r="B11" s="1">
        <v>3</v>
      </c>
      <c r="C11" s="1">
        <v>3</v>
      </c>
      <c r="D11" s="1">
        <v>0</v>
      </c>
      <c r="E11" s="1">
        <v>1</v>
      </c>
    </row>
    <row r="12" spans="1:10">
      <c r="A12" s="1">
        <v>2</v>
      </c>
      <c r="B12" s="1">
        <v>2</v>
      </c>
      <c r="C12" s="1">
        <v>3</v>
      </c>
      <c r="D12" s="1">
        <v>1</v>
      </c>
      <c r="E12" s="1">
        <v>1</v>
      </c>
    </row>
    <row r="13" spans="1:10">
      <c r="A13" s="1">
        <v>3</v>
      </c>
      <c r="B13" s="1">
        <v>0</v>
      </c>
      <c r="C13" s="1">
        <v>2</v>
      </c>
      <c r="D13" s="1">
        <v>1</v>
      </c>
      <c r="E13" s="1">
        <v>1</v>
      </c>
    </row>
    <row r="14" spans="1:10">
      <c r="A14" s="1">
        <v>1</v>
      </c>
      <c r="B14" s="1">
        <v>2</v>
      </c>
      <c r="C14" s="1">
        <v>1</v>
      </c>
      <c r="D14" s="1">
        <v>0</v>
      </c>
      <c r="E14" s="1">
        <v>0</v>
      </c>
    </row>
    <row r="15" spans="1:10">
      <c r="A15" s="1">
        <v>3</v>
      </c>
      <c r="B15" s="1">
        <v>1</v>
      </c>
      <c r="C15" s="1">
        <v>2</v>
      </c>
      <c r="D15" s="1">
        <v>1</v>
      </c>
      <c r="E15" s="1">
        <v>2</v>
      </c>
    </row>
    <row r="16" spans="1:10">
      <c r="A16" s="1">
        <v>1</v>
      </c>
      <c r="B16" s="1">
        <v>3</v>
      </c>
      <c r="C16" s="1">
        <v>0</v>
      </c>
      <c r="D16" s="1">
        <v>1</v>
      </c>
      <c r="E16" s="1">
        <v>1</v>
      </c>
    </row>
    <row r="17" spans="1:5">
      <c r="A17" s="1">
        <v>3</v>
      </c>
      <c r="B17" s="1">
        <v>2</v>
      </c>
      <c r="C17" s="1">
        <v>2</v>
      </c>
      <c r="D17" s="1">
        <v>1</v>
      </c>
      <c r="E17" s="1">
        <v>3</v>
      </c>
    </row>
    <row r="18" spans="1:5">
      <c r="A18" s="1">
        <v>1</v>
      </c>
      <c r="B18" s="1">
        <v>1</v>
      </c>
      <c r="C18" s="1">
        <v>1</v>
      </c>
      <c r="D18" s="1">
        <v>1</v>
      </c>
      <c r="E18" s="1">
        <v>1</v>
      </c>
    </row>
    <row r="19" spans="1:5">
      <c r="A19" s="1">
        <v>2</v>
      </c>
      <c r="B19" s="1">
        <v>2</v>
      </c>
      <c r="C19" s="1">
        <v>2</v>
      </c>
      <c r="D19" s="1">
        <v>0</v>
      </c>
      <c r="E19" s="1">
        <v>2</v>
      </c>
    </row>
    <row r="20" spans="1:5">
      <c r="A20" s="1">
        <v>2</v>
      </c>
      <c r="B20" s="1">
        <v>3</v>
      </c>
      <c r="C20" s="1">
        <v>0</v>
      </c>
      <c r="D20" s="1">
        <v>1</v>
      </c>
      <c r="E20" s="1">
        <v>0</v>
      </c>
    </row>
    <row r="21" spans="1:5">
      <c r="A21" s="1">
        <v>1</v>
      </c>
      <c r="B21" s="1">
        <v>1</v>
      </c>
      <c r="C21" s="1">
        <v>0</v>
      </c>
      <c r="D21" s="1">
        <v>1</v>
      </c>
      <c r="E21" s="1">
        <v>1</v>
      </c>
    </row>
    <row r="22" spans="1:5">
      <c r="A22" s="1">
        <v>1</v>
      </c>
      <c r="B22" s="1">
        <v>1</v>
      </c>
      <c r="C22" s="1">
        <v>1</v>
      </c>
      <c r="D22" s="1">
        <v>1</v>
      </c>
      <c r="E22" s="1">
        <v>1</v>
      </c>
    </row>
    <row r="23" spans="1:5">
      <c r="A23" s="1">
        <v>1</v>
      </c>
      <c r="B23" s="1">
        <v>1</v>
      </c>
      <c r="C23" s="1">
        <v>2</v>
      </c>
      <c r="D23" s="1">
        <v>0</v>
      </c>
      <c r="E23" s="1">
        <v>1</v>
      </c>
    </row>
    <row r="24" spans="1:5">
      <c r="A24" s="1">
        <v>1</v>
      </c>
      <c r="B24" s="1">
        <v>1</v>
      </c>
      <c r="C24" s="1">
        <v>1</v>
      </c>
      <c r="D24" s="1">
        <v>2</v>
      </c>
      <c r="E24" s="1">
        <v>0</v>
      </c>
    </row>
    <row r="25" spans="1:5">
      <c r="A25" s="1">
        <v>1</v>
      </c>
      <c r="B25" s="1">
        <v>2</v>
      </c>
      <c r="C25" s="1">
        <v>1</v>
      </c>
      <c r="D25" s="1">
        <v>5</v>
      </c>
      <c r="E25" s="1">
        <v>0</v>
      </c>
    </row>
    <row r="26" spans="1:5">
      <c r="A26" s="1">
        <v>7</v>
      </c>
      <c r="B26" s="1">
        <v>0</v>
      </c>
      <c r="C26" s="1">
        <v>2</v>
      </c>
      <c r="D26" s="1">
        <v>0</v>
      </c>
      <c r="E26" s="1">
        <v>0</v>
      </c>
    </row>
    <row r="27" spans="1:5">
      <c r="A27" s="1">
        <v>8</v>
      </c>
      <c r="B27" s="1">
        <v>5</v>
      </c>
      <c r="C27" s="1">
        <v>1</v>
      </c>
      <c r="D27" s="1">
        <v>0</v>
      </c>
      <c r="E27" s="1">
        <v>0</v>
      </c>
    </row>
    <row r="28" spans="1:5">
      <c r="A28" s="1">
        <v>7</v>
      </c>
      <c r="B28" s="1">
        <v>3</v>
      </c>
      <c r="C28" s="1">
        <v>2</v>
      </c>
      <c r="D28" s="1">
        <v>0</v>
      </c>
      <c r="E28" s="1">
        <v>1</v>
      </c>
    </row>
    <row r="29" spans="1:5">
      <c r="A29" s="1">
        <v>4</v>
      </c>
      <c r="B29" s="1">
        <v>1</v>
      </c>
      <c r="C29" s="1">
        <v>4</v>
      </c>
      <c r="D29" s="1">
        <v>2</v>
      </c>
      <c r="E29" s="1">
        <v>0</v>
      </c>
    </row>
    <row r="30" spans="1:5">
      <c r="A30" s="1">
        <v>1</v>
      </c>
      <c r="B30" s="1">
        <v>1</v>
      </c>
      <c r="C30" s="1">
        <v>0</v>
      </c>
      <c r="D30" s="1">
        <v>1</v>
      </c>
      <c r="E30" s="1">
        <v>0</v>
      </c>
    </row>
    <row r="31" spans="1:5">
      <c r="A31" s="1">
        <v>2</v>
      </c>
      <c r="B31" s="1">
        <v>1</v>
      </c>
      <c r="C31" s="1">
        <v>5</v>
      </c>
      <c r="D31" s="1">
        <v>1</v>
      </c>
      <c r="E31" s="1">
        <v>0</v>
      </c>
    </row>
    <row r="32" spans="1:5">
      <c r="A32" s="1">
        <f>SUM(A2:A31)</f>
        <v>65</v>
      </c>
      <c r="B32" s="1">
        <f>SUM(B2:B31)</f>
        <v>52</v>
      </c>
      <c r="C32" s="1">
        <f>SUM(C2:C31)</f>
        <v>52</v>
      </c>
      <c r="D32" s="1">
        <f>SUM(D2:D31)</f>
        <v>33</v>
      </c>
      <c r="E32" s="1">
        <f>SUM(E2:E31)</f>
        <v>26</v>
      </c>
    </row>
    <row r="33" spans="1:6">
      <c r="A33" s="1">
        <f>J5*A32</f>
        <v>1625</v>
      </c>
      <c r="B33" s="1">
        <f>J6*B32</f>
        <v>1560</v>
      </c>
      <c r="C33" s="1">
        <f>J7*C32</f>
        <v>1560</v>
      </c>
      <c r="D33" s="1">
        <f>J8*D32</f>
        <v>5775</v>
      </c>
      <c r="E33" s="1">
        <f>J9*E32</f>
        <v>3120</v>
      </c>
      <c r="F33">
        <f>SUM(A33:E33)</f>
        <v>13640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04C-F394-3748-849C-4321FA002AAD}">
  <dimension ref="B2:N34"/>
  <sheetViews>
    <sheetView topLeftCell="A2" workbookViewId="0">
      <selection activeCell="B21" sqref="B21:C34"/>
    </sheetView>
  </sheetViews>
  <sheetFormatPr baseColWidth="10" defaultRowHeight="16"/>
  <cols>
    <col min="2" max="2" width="18.33203125" customWidth="1"/>
    <col min="3" max="3" width="17.1640625" customWidth="1"/>
    <col min="4" max="4" width="15.33203125" customWidth="1"/>
    <col min="5" max="5" width="14.83203125" customWidth="1"/>
    <col min="6" max="6" width="15.5" customWidth="1"/>
    <col min="7" max="7" width="16.6640625" customWidth="1"/>
    <col min="9" max="9" width="16.5" customWidth="1"/>
  </cols>
  <sheetData>
    <row r="2" spans="2:14">
      <c r="D2" s="34" t="s">
        <v>82</v>
      </c>
      <c r="E2" s="34"/>
    </row>
    <row r="4" spans="2:14"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5" t="s">
        <v>19</v>
      </c>
    </row>
    <row r="5" spans="2:14">
      <c r="B5" s="5" t="s">
        <v>20</v>
      </c>
      <c r="C5" s="4"/>
      <c r="D5" s="4"/>
      <c r="E5" s="4"/>
      <c r="F5" s="4"/>
      <c r="G5" s="4"/>
      <c r="I5" s="5" t="s">
        <v>31</v>
      </c>
      <c r="J5" s="4">
        <v>100675</v>
      </c>
      <c r="K5" s="4">
        <v>100230</v>
      </c>
      <c r="L5" s="4">
        <v>104270</v>
      </c>
      <c r="M5" s="4">
        <v>-141225</v>
      </c>
      <c r="N5" s="4">
        <v>-157760</v>
      </c>
    </row>
    <row r="6" spans="2:14">
      <c r="B6" s="5" t="s">
        <v>21</v>
      </c>
      <c r="C6" s="4">
        <v>14000</v>
      </c>
      <c r="D6" s="4">
        <v>14000</v>
      </c>
      <c r="E6" s="4">
        <v>14000</v>
      </c>
      <c r="F6" s="4">
        <v>14000</v>
      </c>
      <c r="G6" s="4">
        <v>14000</v>
      </c>
    </row>
    <row r="7" spans="2:14">
      <c r="B7" s="5" t="s">
        <v>22</v>
      </c>
      <c r="C7" s="4"/>
      <c r="D7" s="4"/>
      <c r="E7" s="4"/>
      <c r="F7" s="4"/>
      <c r="G7" s="4"/>
    </row>
    <row r="8" spans="2:14">
      <c r="B8" s="5" t="s">
        <v>23</v>
      </c>
      <c r="C8" s="4">
        <v>99000</v>
      </c>
      <c r="D8" s="4">
        <v>99500</v>
      </c>
      <c r="E8" s="4">
        <v>100000</v>
      </c>
      <c r="F8" s="4">
        <v>80000</v>
      </c>
      <c r="G8" s="4">
        <v>80000</v>
      </c>
    </row>
    <row r="9" spans="2:14">
      <c r="B9" s="5" t="s">
        <v>24</v>
      </c>
      <c r="C9" s="4">
        <v>19500</v>
      </c>
      <c r="D9" s="4">
        <v>19500</v>
      </c>
      <c r="E9" s="4">
        <v>20000</v>
      </c>
      <c r="F9" s="4">
        <v>15000</v>
      </c>
      <c r="G9" s="4">
        <v>15000</v>
      </c>
    </row>
    <row r="10" spans="2:14">
      <c r="B10" s="5" t="s">
        <v>25</v>
      </c>
      <c r="C10" s="4">
        <v>55000</v>
      </c>
      <c r="D10" s="4">
        <v>55000</v>
      </c>
      <c r="E10" s="4">
        <v>55000</v>
      </c>
      <c r="F10" s="4">
        <v>55000</v>
      </c>
      <c r="G10" s="4">
        <v>55000</v>
      </c>
    </row>
    <row r="11" spans="2:14">
      <c r="B11" s="5" t="s">
        <v>26</v>
      </c>
      <c r="C11" s="4">
        <v>7500</v>
      </c>
      <c r="D11" s="4">
        <v>7500</v>
      </c>
      <c r="E11" s="4">
        <v>7700</v>
      </c>
      <c r="F11" s="4">
        <v>6000</v>
      </c>
      <c r="G11" s="4">
        <v>5000</v>
      </c>
    </row>
    <row r="12" spans="2:14">
      <c r="B12" s="5" t="s">
        <v>27</v>
      </c>
      <c r="C12" s="4">
        <v>1400</v>
      </c>
      <c r="D12" s="4">
        <v>1400</v>
      </c>
      <c r="E12" s="4">
        <v>1000</v>
      </c>
      <c r="F12" s="4">
        <v>1400</v>
      </c>
      <c r="G12" s="4">
        <v>1400</v>
      </c>
    </row>
    <row r="13" spans="2:14">
      <c r="B13" s="5" t="s">
        <v>28</v>
      </c>
      <c r="C13" s="4">
        <v>3000</v>
      </c>
      <c r="D13" s="4">
        <v>3000</v>
      </c>
      <c r="E13" s="4">
        <v>3000</v>
      </c>
      <c r="F13" s="4">
        <v>2000</v>
      </c>
      <c r="G13" s="4">
        <v>1000</v>
      </c>
    </row>
    <row r="14" spans="2:14">
      <c r="B14" s="5" t="s">
        <v>29</v>
      </c>
      <c r="C14" s="4">
        <f>SUM(C6:C13)</f>
        <v>199400</v>
      </c>
      <c r="D14" s="4">
        <f>SUM(D6:D13)</f>
        <v>199900</v>
      </c>
      <c r="E14" s="4">
        <f>SUM(E6:E13)</f>
        <v>200700</v>
      </c>
      <c r="F14" s="4">
        <f>SUM(F6:F13)</f>
        <v>173400</v>
      </c>
      <c r="G14" s="4">
        <f>SUM(G8:G13)</f>
        <v>157400</v>
      </c>
    </row>
    <row r="15" spans="2:14">
      <c r="B15" s="5"/>
      <c r="C15" s="4"/>
      <c r="D15" s="4"/>
      <c r="E15" s="4"/>
      <c r="F15" s="4"/>
      <c r="G15" s="4"/>
    </row>
    <row r="16" spans="2:14">
      <c r="B16" s="5" t="s">
        <v>30</v>
      </c>
      <c r="C16" s="1">
        <v>300075</v>
      </c>
      <c r="D16" s="4">
        <v>300130</v>
      </c>
      <c r="E16" s="4">
        <v>304970</v>
      </c>
      <c r="F16" s="4">
        <v>32175</v>
      </c>
      <c r="G16" s="4">
        <v>13640</v>
      </c>
    </row>
    <row r="17" spans="2:8">
      <c r="B17" s="5" t="s">
        <v>31</v>
      </c>
      <c r="C17" s="4">
        <f>C16-C14</f>
        <v>100675</v>
      </c>
      <c r="D17" s="4">
        <f>D16-D14</f>
        <v>100230</v>
      </c>
      <c r="E17" s="4">
        <f>E16-E14</f>
        <v>104270</v>
      </c>
      <c r="F17" s="4">
        <f>F16-F14</f>
        <v>-141225</v>
      </c>
      <c r="G17" s="4">
        <f>G16-G14</f>
        <v>-143760</v>
      </c>
      <c r="H17" s="14"/>
    </row>
    <row r="21" spans="2:8">
      <c r="B21" s="33" t="s">
        <v>55</v>
      </c>
      <c r="C21" s="33"/>
    </row>
    <row r="22" spans="2:8">
      <c r="B22" s="7" t="s">
        <v>44</v>
      </c>
      <c r="C22" s="8">
        <v>950990</v>
      </c>
    </row>
    <row r="23" spans="2:8">
      <c r="B23" s="9" t="s">
        <v>54</v>
      </c>
      <c r="C23" s="10">
        <f>SUM(C22:C22)</f>
        <v>950990</v>
      </c>
    </row>
    <row r="24" spans="2:8">
      <c r="B24" s="11"/>
      <c r="C24" s="11"/>
    </row>
    <row r="25" spans="2:8">
      <c r="B25" s="12" t="s">
        <v>45</v>
      </c>
      <c r="C25" s="13"/>
    </row>
    <row r="26" spans="2:8">
      <c r="B26" s="12" t="s">
        <v>53</v>
      </c>
      <c r="C26" s="13">
        <v>300000</v>
      </c>
    </row>
    <row r="27" spans="2:8">
      <c r="B27" s="7" t="s">
        <v>46</v>
      </c>
      <c r="C27" s="8">
        <v>458500</v>
      </c>
    </row>
    <row r="28" spans="2:8">
      <c r="B28" s="7" t="s">
        <v>47</v>
      </c>
      <c r="C28" s="8">
        <v>70000</v>
      </c>
    </row>
    <row r="29" spans="2:8">
      <c r="B29" s="7" t="s">
        <v>48</v>
      </c>
      <c r="C29" s="8">
        <v>25000</v>
      </c>
    </row>
    <row r="30" spans="2:8">
      <c r="B30" s="7" t="s">
        <v>49</v>
      </c>
      <c r="C30" s="8">
        <v>275000</v>
      </c>
    </row>
    <row r="31" spans="2:8">
      <c r="B31" s="7" t="s">
        <v>50</v>
      </c>
      <c r="C31" s="8">
        <v>33700</v>
      </c>
    </row>
    <row r="32" spans="2:8">
      <c r="B32" s="7" t="s">
        <v>51</v>
      </c>
      <c r="C32" s="8">
        <f>68600</f>
        <v>68600</v>
      </c>
    </row>
    <row r="33" spans="2:3">
      <c r="B33" s="9" t="s">
        <v>29</v>
      </c>
      <c r="C33" s="9">
        <f>SUM(C26:C32)</f>
        <v>1230800</v>
      </c>
    </row>
    <row r="34" spans="2:3">
      <c r="B34" s="9" t="s">
        <v>52</v>
      </c>
      <c r="C34" s="9">
        <f>C23-C33</f>
        <v>-279810</v>
      </c>
    </row>
  </sheetData>
  <mergeCells count="2">
    <mergeCell ref="B21:C21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D638-B5E8-3C4C-ADE6-D58AF7DC1838}">
  <dimension ref="A3:P20"/>
  <sheetViews>
    <sheetView workbookViewId="0">
      <selection activeCell="A3" sqref="A3:C18"/>
    </sheetView>
  </sheetViews>
  <sheetFormatPr baseColWidth="10" defaultRowHeight="16"/>
  <cols>
    <col min="2" max="2" width="56.6640625" customWidth="1"/>
    <col min="7" max="7" width="30" customWidth="1"/>
    <col min="8" max="8" width="21.33203125" customWidth="1"/>
    <col min="12" max="12" width="7.5" customWidth="1"/>
    <col min="13" max="13" width="10.83203125" customWidth="1"/>
    <col min="14" max="14" width="25.6640625" customWidth="1"/>
  </cols>
  <sheetData>
    <row r="3" spans="1:16">
      <c r="A3" s="2" t="s">
        <v>57</v>
      </c>
      <c r="B3" s="2" t="s">
        <v>40</v>
      </c>
      <c r="C3" s="2" t="s">
        <v>41</v>
      </c>
    </row>
    <row r="4" spans="1:16">
      <c r="A4" s="1">
        <v>1</v>
      </c>
      <c r="B4" s="1" t="s">
        <v>0</v>
      </c>
      <c r="C4" s="1">
        <v>25</v>
      </c>
      <c r="O4">
        <v>200</v>
      </c>
      <c r="P4">
        <v>930</v>
      </c>
    </row>
    <row r="5" spans="1:16">
      <c r="A5" s="1">
        <v>2</v>
      </c>
      <c r="B5" s="1" t="s">
        <v>1</v>
      </c>
      <c r="C5" s="1">
        <v>30</v>
      </c>
    </row>
    <row r="6" spans="1:16">
      <c r="A6" s="1">
        <v>3</v>
      </c>
      <c r="B6" s="1" t="s">
        <v>2</v>
      </c>
      <c r="C6" s="1">
        <v>30</v>
      </c>
    </row>
    <row r="7" spans="1:16">
      <c r="A7" s="1">
        <v>4</v>
      </c>
      <c r="B7" s="1" t="s">
        <v>3</v>
      </c>
      <c r="C7" s="1">
        <v>175</v>
      </c>
    </row>
    <row r="8" spans="1:16">
      <c r="A8" s="1">
        <v>5</v>
      </c>
      <c r="B8" s="1" t="s">
        <v>4</v>
      </c>
      <c r="C8" s="1">
        <v>120</v>
      </c>
    </row>
    <row r="9" spans="1:16">
      <c r="A9" s="1">
        <v>6</v>
      </c>
      <c r="B9" s="1" t="s">
        <v>32</v>
      </c>
      <c r="C9" s="1">
        <v>30</v>
      </c>
    </row>
    <row r="10" spans="1:16">
      <c r="A10" s="1">
        <v>7</v>
      </c>
      <c r="B10" s="1" t="s">
        <v>33</v>
      </c>
      <c r="C10" s="1">
        <v>25</v>
      </c>
    </row>
    <row r="11" spans="1:16">
      <c r="A11" s="1"/>
      <c r="B11" s="2" t="s">
        <v>43</v>
      </c>
      <c r="C11" s="1"/>
    </row>
    <row r="12" spans="1:16">
      <c r="A12" s="1">
        <v>8</v>
      </c>
      <c r="B12" s="1" t="s">
        <v>34</v>
      </c>
      <c r="C12" s="1">
        <v>30</v>
      </c>
    </row>
    <row r="13" spans="1:16">
      <c r="A13" s="1">
        <v>9</v>
      </c>
      <c r="B13" s="1" t="s">
        <v>35</v>
      </c>
      <c r="C13" s="1">
        <v>85</v>
      </c>
    </row>
    <row r="14" spans="1:16">
      <c r="A14" s="1">
        <v>10</v>
      </c>
      <c r="B14" s="1" t="s">
        <v>36</v>
      </c>
      <c r="C14" s="1">
        <v>100</v>
      </c>
    </row>
    <row r="15" spans="1:16">
      <c r="A15" s="1">
        <v>11</v>
      </c>
      <c r="B15" s="1" t="s">
        <v>37</v>
      </c>
      <c r="C15" s="1">
        <v>80</v>
      </c>
    </row>
    <row r="16" spans="1:16" ht="17">
      <c r="A16" s="1">
        <v>12</v>
      </c>
      <c r="B16" s="6" t="s">
        <v>42</v>
      </c>
      <c r="C16" s="1">
        <v>190</v>
      </c>
    </row>
    <row r="17" spans="1:3">
      <c r="A17" s="1">
        <v>13</v>
      </c>
      <c r="B17" s="1" t="s">
        <v>38</v>
      </c>
      <c r="C17" s="1">
        <v>225</v>
      </c>
    </row>
    <row r="18" spans="1:3">
      <c r="A18" s="1">
        <v>14</v>
      </c>
      <c r="B18" s="1" t="s">
        <v>39</v>
      </c>
      <c r="C18" s="1">
        <v>200</v>
      </c>
    </row>
    <row r="20" spans="1:3">
      <c r="B20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67F7-1C04-A74E-AB41-92C1077F8AB4}">
  <dimension ref="B3:H16"/>
  <sheetViews>
    <sheetView workbookViewId="0">
      <selection activeCell="B3" sqref="B3:E13"/>
    </sheetView>
  </sheetViews>
  <sheetFormatPr baseColWidth="10" defaultRowHeight="16"/>
  <cols>
    <col min="2" max="2" width="17.1640625" customWidth="1"/>
    <col min="3" max="3" width="15" customWidth="1"/>
    <col min="4" max="4" width="14.6640625" customWidth="1"/>
    <col min="5" max="5" width="20.5" customWidth="1"/>
  </cols>
  <sheetData>
    <row r="3" spans="2:8">
      <c r="B3" s="2" t="s">
        <v>20</v>
      </c>
      <c r="C3" s="2" t="s">
        <v>77</v>
      </c>
      <c r="D3" s="2" t="s">
        <v>78</v>
      </c>
      <c r="E3" s="2" t="s">
        <v>79</v>
      </c>
    </row>
    <row r="4" spans="2:8">
      <c r="B4" s="2" t="s">
        <v>21</v>
      </c>
      <c r="C4" s="1">
        <v>14000</v>
      </c>
      <c r="D4" s="1">
        <v>14000</v>
      </c>
      <c r="E4" s="1">
        <v>14000</v>
      </c>
    </row>
    <row r="5" spans="2:8">
      <c r="B5" s="2"/>
      <c r="C5" s="1"/>
      <c r="D5" s="1"/>
      <c r="E5" s="1"/>
    </row>
    <row r="6" spans="2:8">
      <c r="B6" s="2" t="s">
        <v>22</v>
      </c>
      <c r="C6" s="1"/>
      <c r="D6" s="1"/>
      <c r="E6" s="1"/>
    </row>
    <row r="7" spans="2:8">
      <c r="B7" s="2" t="s">
        <v>23</v>
      </c>
      <c r="C7" s="1">
        <v>15600</v>
      </c>
      <c r="D7" s="1">
        <v>21600</v>
      </c>
      <c r="E7" s="1">
        <v>23600</v>
      </c>
    </row>
    <row r="8" spans="2:8">
      <c r="B8" s="2" t="s">
        <v>24</v>
      </c>
      <c r="C8" s="1">
        <v>6000</v>
      </c>
      <c r="D8" s="1">
        <v>7000</v>
      </c>
      <c r="E8" s="1">
        <v>15000</v>
      </c>
    </row>
    <row r="9" spans="2:8">
      <c r="B9" s="2" t="s">
        <v>25</v>
      </c>
      <c r="C9" s="1">
        <v>55000</v>
      </c>
      <c r="D9" s="1">
        <v>55000</v>
      </c>
      <c r="E9" s="1">
        <v>55000</v>
      </c>
    </row>
    <row r="10" spans="2:8">
      <c r="B10" s="2" t="s">
        <v>26</v>
      </c>
      <c r="C10" s="1">
        <v>5000</v>
      </c>
      <c r="D10" s="1">
        <v>5000</v>
      </c>
      <c r="E10" s="1">
        <v>5000</v>
      </c>
    </row>
    <row r="11" spans="2:8">
      <c r="B11" s="2" t="s">
        <v>27</v>
      </c>
      <c r="C11" s="1">
        <v>1400</v>
      </c>
      <c r="D11" s="1">
        <v>1400</v>
      </c>
      <c r="E11" s="1">
        <v>1400</v>
      </c>
    </row>
    <row r="12" spans="2:8">
      <c r="B12" s="2" t="s">
        <v>28</v>
      </c>
      <c r="C12" s="1">
        <v>1000</v>
      </c>
      <c r="D12" s="1">
        <v>1000</v>
      </c>
      <c r="E12" s="1">
        <v>1000</v>
      </c>
      <c r="H12" s="26"/>
    </row>
    <row r="13" spans="2:8">
      <c r="B13" s="2" t="s">
        <v>29</v>
      </c>
      <c r="C13" s="1">
        <f>SUM(C4:C12)</f>
        <v>98000</v>
      </c>
      <c r="D13" s="1">
        <f>SUM(D4:D12)</f>
        <v>105000</v>
      </c>
      <c r="E13" s="1">
        <f>SUM(E4:E12)</f>
        <v>115000</v>
      </c>
    </row>
    <row r="16" spans="2:8" ht="34">
      <c r="B16" s="22" t="s">
        <v>76</v>
      </c>
      <c r="C16" s="17">
        <f>AVERAGE(C13,D13,E13)</f>
        <v>106000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A430-C85A-254A-86DF-5C4D75302D4E}">
  <dimension ref="B3:O46"/>
  <sheetViews>
    <sheetView tabSelected="1" topLeftCell="A4" workbookViewId="0">
      <selection activeCell="J11" sqref="J11:N16"/>
    </sheetView>
  </sheetViews>
  <sheetFormatPr baseColWidth="10" defaultRowHeight="16"/>
  <cols>
    <col min="3" max="3" width="40.33203125" customWidth="1"/>
    <col min="6" max="6" width="12.33203125" customWidth="1"/>
    <col min="7" max="7" width="15.1640625" customWidth="1"/>
  </cols>
  <sheetData>
    <row r="3" spans="2:15" ht="68">
      <c r="B3" s="2" t="s">
        <v>57</v>
      </c>
      <c r="C3" s="2" t="s">
        <v>40</v>
      </c>
      <c r="D3" s="2" t="s">
        <v>81</v>
      </c>
      <c r="E3" s="15" t="s">
        <v>58</v>
      </c>
      <c r="F3" s="15" t="s">
        <v>59</v>
      </c>
      <c r="G3" s="15" t="s">
        <v>60</v>
      </c>
      <c r="J3" s="30" t="s">
        <v>71</v>
      </c>
      <c r="K3" s="30" t="s">
        <v>80</v>
      </c>
      <c r="L3" s="30" t="s">
        <v>72</v>
      </c>
      <c r="M3" s="30" t="s">
        <v>73</v>
      </c>
      <c r="N3" s="30" t="s">
        <v>74</v>
      </c>
      <c r="O3" s="30" t="s">
        <v>75</v>
      </c>
    </row>
    <row r="4" spans="2:15">
      <c r="B4" s="1">
        <v>1</v>
      </c>
      <c r="C4" s="1" t="s">
        <v>0</v>
      </c>
      <c r="D4" s="1">
        <v>25</v>
      </c>
      <c r="E4" s="1">
        <v>12</v>
      </c>
      <c r="F4" s="1">
        <f>D4-E4</f>
        <v>13</v>
      </c>
      <c r="G4" s="24">
        <v>0.02</v>
      </c>
      <c r="J4" s="31">
        <v>1000</v>
      </c>
      <c r="K4" s="32">
        <f>D41</f>
        <v>98000</v>
      </c>
      <c r="L4" s="31">
        <f>60.1*J4</f>
        <v>60100</v>
      </c>
      <c r="M4" s="32">
        <f>SUM(K4:L4)</f>
        <v>158100</v>
      </c>
      <c r="N4" s="31">
        <f>D37*J4</f>
        <v>119400</v>
      </c>
      <c r="O4" s="32">
        <f>N4-M4</f>
        <v>-38700</v>
      </c>
    </row>
    <row r="5" spans="2:15">
      <c r="B5" s="1">
        <v>2</v>
      </c>
      <c r="C5" s="1" t="s">
        <v>1</v>
      </c>
      <c r="D5" s="1">
        <v>30</v>
      </c>
      <c r="E5" s="1">
        <v>15</v>
      </c>
      <c r="F5" s="1">
        <f t="shared" ref="F5:F18" si="0">D5-E5</f>
        <v>15</v>
      </c>
      <c r="G5" s="24">
        <v>0.02</v>
      </c>
      <c r="J5" s="31">
        <v>2000</v>
      </c>
      <c r="K5" s="32">
        <f>D41</f>
        <v>98000</v>
      </c>
      <c r="L5" s="31">
        <f>E37*J5</f>
        <v>120200</v>
      </c>
      <c r="M5" s="32">
        <f>SUM(K5:L5)</f>
        <v>218200</v>
      </c>
      <c r="N5" s="31">
        <f>D37*J5</f>
        <v>238800</v>
      </c>
      <c r="O5" s="32">
        <f>N5-M5</f>
        <v>20600</v>
      </c>
    </row>
    <row r="6" spans="2:15">
      <c r="B6" s="1">
        <v>3</v>
      </c>
      <c r="C6" s="1" t="s">
        <v>2</v>
      </c>
      <c r="D6" s="1">
        <v>30</v>
      </c>
      <c r="E6" s="1">
        <v>15</v>
      </c>
      <c r="F6" s="1">
        <f t="shared" si="0"/>
        <v>15</v>
      </c>
      <c r="G6" s="24">
        <v>0.02</v>
      </c>
      <c r="J6" s="31">
        <v>3000</v>
      </c>
      <c r="K6" s="32">
        <f>D41</f>
        <v>98000</v>
      </c>
      <c r="L6" s="31">
        <f>E37*J6</f>
        <v>180300</v>
      </c>
      <c r="M6" s="32">
        <f>SUM(K6:L6)</f>
        <v>278300</v>
      </c>
      <c r="N6" s="31">
        <f>D37*J6</f>
        <v>358200</v>
      </c>
      <c r="O6" s="32">
        <f>N6-M6</f>
        <v>79900</v>
      </c>
    </row>
    <row r="7" spans="2:15">
      <c r="B7" s="1">
        <v>4</v>
      </c>
      <c r="C7" s="1" t="s">
        <v>3</v>
      </c>
      <c r="D7" s="1">
        <v>175</v>
      </c>
      <c r="E7" s="1">
        <v>80</v>
      </c>
      <c r="F7" s="1">
        <f t="shared" si="0"/>
        <v>95</v>
      </c>
      <c r="G7" s="24">
        <v>0.02</v>
      </c>
      <c r="J7" s="31">
        <v>4000</v>
      </c>
      <c r="K7" s="32">
        <f>D41</f>
        <v>98000</v>
      </c>
      <c r="L7" s="31">
        <f>E37*J7</f>
        <v>240400</v>
      </c>
      <c r="M7" s="32">
        <f>SUM(K7:L7)</f>
        <v>338400</v>
      </c>
      <c r="N7" s="31">
        <f>D37*J7</f>
        <v>477600</v>
      </c>
      <c r="O7" s="32">
        <f>N7-M7</f>
        <v>139200</v>
      </c>
    </row>
    <row r="8" spans="2:15">
      <c r="B8" s="1">
        <v>5</v>
      </c>
      <c r="C8" s="1" t="s">
        <v>4</v>
      </c>
      <c r="D8" s="1">
        <v>120</v>
      </c>
      <c r="E8" s="1">
        <v>35</v>
      </c>
      <c r="F8" s="1">
        <f t="shared" si="0"/>
        <v>85</v>
      </c>
      <c r="G8" s="24">
        <v>0.02</v>
      </c>
      <c r="J8" s="31">
        <v>5000</v>
      </c>
      <c r="K8" s="32">
        <f>D41</f>
        <v>98000</v>
      </c>
      <c r="L8" s="31">
        <f>E37*J8</f>
        <v>300500</v>
      </c>
      <c r="M8" s="32">
        <f>SUM(K8:L8)</f>
        <v>398500</v>
      </c>
      <c r="N8" s="31">
        <f>D37*J8</f>
        <v>597000</v>
      </c>
      <c r="O8" s="32">
        <f>N8-M8</f>
        <v>198500</v>
      </c>
    </row>
    <row r="9" spans="2:15">
      <c r="B9" s="1">
        <v>6</v>
      </c>
      <c r="C9" s="1" t="s">
        <v>32</v>
      </c>
      <c r="D9" s="1">
        <v>30</v>
      </c>
      <c r="E9" s="1">
        <v>15</v>
      </c>
      <c r="F9" s="1">
        <f t="shared" si="0"/>
        <v>15</v>
      </c>
      <c r="G9" s="24">
        <v>7.0000000000000007E-2</v>
      </c>
    </row>
    <row r="10" spans="2:15">
      <c r="B10" s="1">
        <v>7</v>
      </c>
      <c r="C10" s="1" t="s">
        <v>33</v>
      </c>
      <c r="D10" s="1">
        <v>25</v>
      </c>
      <c r="E10" s="1">
        <v>10</v>
      </c>
      <c r="F10" s="1">
        <f t="shared" si="0"/>
        <v>15</v>
      </c>
      <c r="G10" s="24">
        <v>7.0000000000000007E-2</v>
      </c>
    </row>
    <row r="11" spans="2:15" ht="68">
      <c r="B11" s="1"/>
      <c r="C11" s="2" t="s">
        <v>43</v>
      </c>
      <c r="D11" s="1"/>
      <c r="E11" s="1"/>
      <c r="F11" s="1"/>
      <c r="G11" s="1"/>
      <c r="J11" s="15" t="s">
        <v>71</v>
      </c>
      <c r="K11" s="15" t="s">
        <v>80</v>
      </c>
      <c r="L11" s="15" t="s">
        <v>73</v>
      </c>
      <c r="M11" s="15" t="s">
        <v>74</v>
      </c>
      <c r="N11" s="15" t="s">
        <v>75</v>
      </c>
    </row>
    <row r="12" spans="2:15">
      <c r="B12" s="1">
        <v>8</v>
      </c>
      <c r="C12" s="1" t="s">
        <v>34</v>
      </c>
      <c r="D12" s="1">
        <v>30</v>
      </c>
      <c r="E12" s="1">
        <v>18</v>
      </c>
      <c r="F12" s="1">
        <f t="shared" si="0"/>
        <v>12</v>
      </c>
      <c r="G12" s="24">
        <v>7.0000000000000007E-2</v>
      </c>
      <c r="J12" s="3">
        <v>1000</v>
      </c>
      <c r="K12" s="18">
        <f>D41</f>
        <v>98000</v>
      </c>
      <c r="L12" s="18">
        <v>158600</v>
      </c>
      <c r="M12" s="3">
        <v>119400</v>
      </c>
      <c r="N12" s="18">
        <v>-39200</v>
      </c>
    </row>
    <row r="13" spans="2:15">
      <c r="B13" s="1">
        <v>9</v>
      </c>
      <c r="C13" s="1" t="s">
        <v>35</v>
      </c>
      <c r="D13" s="1">
        <v>85</v>
      </c>
      <c r="E13" s="1">
        <v>30</v>
      </c>
      <c r="F13" s="1">
        <f t="shared" si="0"/>
        <v>55</v>
      </c>
      <c r="G13" s="24">
        <v>7.0000000000000007E-2</v>
      </c>
      <c r="J13" s="3">
        <v>2000</v>
      </c>
      <c r="K13" s="18">
        <f>D41</f>
        <v>98000</v>
      </c>
      <c r="L13" s="18">
        <v>218700</v>
      </c>
      <c r="M13" s="3">
        <v>238800</v>
      </c>
      <c r="N13" s="18">
        <v>20100</v>
      </c>
    </row>
    <row r="14" spans="2:15">
      <c r="B14" s="1">
        <v>10</v>
      </c>
      <c r="C14" s="1" t="s">
        <v>36</v>
      </c>
      <c r="D14" s="1">
        <v>100</v>
      </c>
      <c r="E14" s="1">
        <v>40</v>
      </c>
      <c r="F14" s="1">
        <f t="shared" si="0"/>
        <v>60</v>
      </c>
      <c r="G14" s="24">
        <v>0.2</v>
      </c>
      <c r="J14" s="3">
        <v>3000</v>
      </c>
      <c r="K14" s="18">
        <f>D41</f>
        <v>98000</v>
      </c>
      <c r="L14" s="18">
        <v>278800</v>
      </c>
      <c r="M14" s="3">
        <v>358200</v>
      </c>
      <c r="N14" s="18">
        <v>79400</v>
      </c>
    </row>
    <row r="15" spans="2:15">
      <c r="B15" s="1">
        <v>11</v>
      </c>
      <c r="C15" s="1" t="s">
        <v>37</v>
      </c>
      <c r="D15" s="1">
        <v>80</v>
      </c>
      <c r="E15" s="1">
        <v>35</v>
      </c>
      <c r="F15" s="1">
        <f t="shared" si="0"/>
        <v>45</v>
      </c>
      <c r="G15" s="24">
        <v>7.0000000000000007E-2</v>
      </c>
      <c r="J15" s="3">
        <v>4000</v>
      </c>
      <c r="K15" s="18">
        <f>D41</f>
        <v>98000</v>
      </c>
      <c r="L15" s="18">
        <v>338900</v>
      </c>
      <c r="M15" s="3">
        <v>477600</v>
      </c>
      <c r="N15" s="18">
        <v>138700</v>
      </c>
    </row>
    <row r="16" spans="2:15" ht="41" customHeight="1">
      <c r="B16" s="1">
        <v>12</v>
      </c>
      <c r="C16" s="6" t="s">
        <v>42</v>
      </c>
      <c r="D16" s="1">
        <v>190</v>
      </c>
      <c r="E16" s="1">
        <v>100</v>
      </c>
      <c r="F16" s="1">
        <f t="shared" si="0"/>
        <v>90</v>
      </c>
      <c r="G16" s="24">
        <v>7.0000000000000007E-2</v>
      </c>
      <c r="J16" s="3">
        <v>5000</v>
      </c>
      <c r="K16" s="18">
        <f>D41</f>
        <v>98000</v>
      </c>
      <c r="L16" s="18">
        <v>399000</v>
      </c>
      <c r="M16" s="3">
        <v>597000</v>
      </c>
      <c r="N16" s="18">
        <v>198000</v>
      </c>
    </row>
    <row r="17" spans="2:7" ht="17">
      <c r="B17" s="1">
        <v>13</v>
      </c>
      <c r="C17" s="6" t="s">
        <v>61</v>
      </c>
      <c r="D17" s="1">
        <v>225</v>
      </c>
      <c r="E17" s="1">
        <v>130</v>
      </c>
      <c r="F17" s="1">
        <f t="shared" si="0"/>
        <v>95</v>
      </c>
      <c r="G17" s="24">
        <v>0.2</v>
      </c>
    </row>
    <row r="18" spans="2:7">
      <c r="B18" s="1">
        <v>14</v>
      </c>
      <c r="C18" s="1" t="s">
        <v>39</v>
      </c>
      <c r="D18" s="1">
        <v>200</v>
      </c>
      <c r="E18" s="1">
        <v>105</v>
      </c>
      <c r="F18" s="1">
        <f t="shared" si="0"/>
        <v>95</v>
      </c>
      <c r="G18" s="24">
        <v>0.08</v>
      </c>
    </row>
    <row r="19" spans="2:7">
      <c r="G19" s="16"/>
    </row>
    <row r="21" spans="2:7">
      <c r="B21" s="2" t="s">
        <v>57</v>
      </c>
      <c r="C21" s="2" t="s">
        <v>40</v>
      </c>
      <c r="D21" s="2" t="s">
        <v>65</v>
      </c>
      <c r="E21" s="2" t="s">
        <v>62</v>
      </c>
      <c r="F21" s="2" t="s">
        <v>63</v>
      </c>
      <c r="G21" s="2" t="s">
        <v>64</v>
      </c>
    </row>
    <row r="22" spans="2:7">
      <c r="B22" s="1">
        <v>1</v>
      </c>
      <c r="C22" s="1" t="s">
        <v>0</v>
      </c>
      <c r="D22" s="1">
        <f>D4*G4</f>
        <v>0.5</v>
      </c>
      <c r="E22" s="1">
        <f>E4*G4</f>
        <v>0.24</v>
      </c>
      <c r="F22" s="21">
        <f>G4*D45</f>
        <v>33.052276559865092</v>
      </c>
      <c r="G22" s="21">
        <f>G4*D46</f>
        <v>3946.4418212478922</v>
      </c>
    </row>
    <row r="23" spans="2:7">
      <c r="B23" s="1">
        <v>2</v>
      </c>
      <c r="C23" s="1" t="s">
        <v>1</v>
      </c>
      <c r="D23" s="1">
        <f t="shared" ref="D23:D36" si="1">D5*G5</f>
        <v>0.6</v>
      </c>
      <c r="E23" s="1">
        <f t="shared" ref="E23:E36" si="2">E5*G5</f>
        <v>0.3</v>
      </c>
      <c r="F23" s="21">
        <f>G5*D45</f>
        <v>33.052276559865092</v>
      </c>
      <c r="G23" s="21">
        <f>G5*D46</f>
        <v>3946.4418212478922</v>
      </c>
    </row>
    <row r="24" spans="2:7">
      <c r="B24" s="1">
        <v>3</v>
      </c>
      <c r="C24" s="1" t="s">
        <v>2</v>
      </c>
      <c r="D24" s="1">
        <f t="shared" si="1"/>
        <v>0.6</v>
      </c>
      <c r="E24" s="1">
        <f t="shared" si="2"/>
        <v>0.3</v>
      </c>
      <c r="F24" s="21">
        <f>G6*D45</f>
        <v>33.052276559865092</v>
      </c>
      <c r="G24" s="21">
        <f>G6*D46</f>
        <v>3946.4418212478922</v>
      </c>
    </row>
    <row r="25" spans="2:7">
      <c r="B25" s="1">
        <v>4</v>
      </c>
      <c r="C25" s="1" t="s">
        <v>3</v>
      </c>
      <c r="D25" s="1">
        <f t="shared" si="1"/>
        <v>3.5</v>
      </c>
      <c r="E25" s="1">
        <f t="shared" si="2"/>
        <v>1.6</v>
      </c>
      <c r="F25" s="21">
        <f>G7*D45</f>
        <v>33.052276559865092</v>
      </c>
      <c r="G25" s="21">
        <f>G7*D46</f>
        <v>3946.4418212478922</v>
      </c>
    </row>
    <row r="26" spans="2:7">
      <c r="B26" s="1">
        <v>5</v>
      </c>
      <c r="C26" s="1" t="s">
        <v>4</v>
      </c>
      <c r="D26" s="1">
        <f t="shared" si="1"/>
        <v>2.4</v>
      </c>
      <c r="E26" s="1">
        <f t="shared" si="2"/>
        <v>0.70000000000000007</v>
      </c>
      <c r="F26" s="21">
        <f>G8*D45</f>
        <v>33.052276559865092</v>
      </c>
      <c r="G26" s="21">
        <f>G8*D46</f>
        <v>3946.4418212478922</v>
      </c>
    </row>
    <row r="27" spans="2:7">
      <c r="B27" s="1">
        <v>6</v>
      </c>
      <c r="C27" s="1" t="s">
        <v>32</v>
      </c>
      <c r="D27" s="1">
        <f t="shared" si="1"/>
        <v>2.1</v>
      </c>
      <c r="E27" s="1">
        <f t="shared" si="2"/>
        <v>1.05</v>
      </c>
      <c r="F27" s="21">
        <f>G9*D45</f>
        <v>115.68296795952783</v>
      </c>
      <c r="G27" s="21">
        <f>G9*D46</f>
        <v>13812.546374367625</v>
      </c>
    </row>
    <row r="28" spans="2:7">
      <c r="B28" s="1">
        <v>7</v>
      </c>
      <c r="C28" s="1" t="s">
        <v>33</v>
      </c>
      <c r="D28" s="1">
        <f t="shared" si="1"/>
        <v>1.7500000000000002</v>
      </c>
      <c r="E28" s="1">
        <f t="shared" si="2"/>
        <v>0.70000000000000007</v>
      </c>
      <c r="F28" s="21">
        <f>G10*D45</f>
        <v>115.68296795952783</v>
      </c>
      <c r="G28" s="21">
        <f>G10*D46</f>
        <v>13812.546374367625</v>
      </c>
    </row>
    <row r="29" spans="2:7">
      <c r="B29" s="1"/>
      <c r="C29" s="2" t="s">
        <v>43</v>
      </c>
      <c r="D29" s="1"/>
      <c r="E29" s="1"/>
      <c r="F29" s="21"/>
      <c r="G29" s="21"/>
    </row>
    <row r="30" spans="2:7">
      <c r="B30" s="1">
        <v>8</v>
      </c>
      <c r="C30" s="1" t="s">
        <v>34</v>
      </c>
      <c r="D30" s="1">
        <f t="shared" si="1"/>
        <v>2.1</v>
      </c>
      <c r="E30" s="1">
        <f t="shared" si="2"/>
        <v>1.2600000000000002</v>
      </c>
      <c r="F30" s="21">
        <f>G12*D45</f>
        <v>115.68296795952783</v>
      </c>
      <c r="G30" s="21">
        <f>G12*D46</f>
        <v>13812.546374367625</v>
      </c>
    </row>
    <row r="31" spans="2:7">
      <c r="B31" s="1">
        <v>9</v>
      </c>
      <c r="C31" s="1" t="s">
        <v>35</v>
      </c>
      <c r="D31" s="1">
        <f t="shared" si="1"/>
        <v>5.95</v>
      </c>
      <c r="E31" s="1">
        <f t="shared" si="2"/>
        <v>2.1</v>
      </c>
      <c r="F31" s="21">
        <f>G13*D45</f>
        <v>115.68296795952783</v>
      </c>
      <c r="G31" s="21">
        <f>G13*D46</f>
        <v>13812.546374367625</v>
      </c>
    </row>
    <row r="32" spans="2:7">
      <c r="B32" s="1">
        <v>10</v>
      </c>
      <c r="C32" s="1" t="s">
        <v>36</v>
      </c>
      <c r="D32" s="1">
        <f t="shared" si="1"/>
        <v>20</v>
      </c>
      <c r="E32" s="1">
        <f t="shared" si="2"/>
        <v>8</v>
      </c>
      <c r="F32" s="21">
        <f>G14*D45</f>
        <v>330.52276559865095</v>
      </c>
      <c r="G32" s="21">
        <f>G14*D46</f>
        <v>39464.418212478922</v>
      </c>
    </row>
    <row r="33" spans="2:7">
      <c r="B33" s="1">
        <v>11</v>
      </c>
      <c r="C33" s="1" t="s">
        <v>37</v>
      </c>
      <c r="D33" s="1">
        <f t="shared" si="1"/>
        <v>5.6000000000000005</v>
      </c>
      <c r="E33" s="1">
        <f t="shared" si="2"/>
        <v>2.4500000000000002</v>
      </c>
      <c r="F33" s="21">
        <f>G15*D45</f>
        <v>115.68296795952783</v>
      </c>
      <c r="G33" s="21">
        <f>G15*D46</f>
        <v>13812.546374367625</v>
      </c>
    </row>
    <row r="34" spans="2:7" ht="34">
      <c r="B34" s="1">
        <v>12</v>
      </c>
      <c r="C34" s="6" t="s">
        <v>42</v>
      </c>
      <c r="D34" s="1">
        <f t="shared" si="1"/>
        <v>13.3</v>
      </c>
      <c r="E34" s="1">
        <f t="shared" si="2"/>
        <v>7.0000000000000009</v>
      </c>
      <c r="F34" s="21">
        <f>G16*D45</f>
        <v>115.68296795952783</v>
      </c>
      <c r="G34" s="21">
        <f>G16*D46</f>
        <v>13812.546374367625</v>
      </c>
    </row>
    <row r="35" spans="2:7" ht="17">
      <c r="B35" s="1">
        <v>13</v>
      </c>
      <c r="C35" s="6" t="s">
        <v>61</v>
      </c>
      <c r="D35" s="1">
        <f t="shared" si="1"/>
        <v>45</v>
      </c>
      <c r="E35" s="1">
        <f t="shared" si="2"/>
        <v>26</v>
      </c>
      <c r="F35" s="21">
        <f>G17*D45</f>
        <v>330.52276559865095</v>
      </c>
      <c r="G35" s="21">
        <f>G17*D46</f>
        <v>39464.418212478922</v>
      </c>
    </row>
    <row r="36" spans="2:7">
      <c r="B36" s="1">
        <v>14</v>
      </c>
      <c r="C36" s="1" t="s">
        <v>39</v>
      </c>
      <c r="D36" s="1">
        <f t="shared" si="1"/>
        <v>16</v>
      </c>
      <c r="E36" s="1">
        <f t="shared" si="2"/>
        <v>8.4</v>
      </c>
      <c r="F36" s="21">
        <f>G18*D45</f>
        <v>132.20910623946037</v>
      </c>
      <c r="G36" s="21">
        <f>G18*D46</f>
        <v>15785.767284991569</v>
      </c>
    </row>
    <row r="37" spans="2:7">
      <c r="B37" s="3"/>
      <c r="C37" s="2" t="s">
        <v>70</v>
      </c>
      <c r="D37" s="20">
        <f>SUM(D22:D36)</f>
        <v>119.4</v>
      </c>
      <c r="E37" s="20">
        <f>SUM(E22:E36)</f>
        <v>60.1</v>
      </c>
      <c r="F37" s="21">
        <f>SUM(F22:F36)</f>
        <v>1652.6138279932547</v>
      </c>
      <c r="G37" s="21">
        <f>SUM(G22:G36)</f>
        <v>197322.09106239461</v>
      </c>
    </row>
    <row r="41" spans="2:7">
      <c r="C41" s="23" t="s">
        <v>69</v>
      </c>
      <c r="D41" s="27">
        <v>98000</v>
      </c>
    </row>
    <row r="42" spans="2:7">
      <c r="C42" s="23" t="s">
        <v>66</v>
      </c>
      <c r="D42" s="28">
        <f>D37-E37</f>
        <v>59.300000000000004</v>
      </c>
    </row>
    <row r="43" spans="2:7">
      <c r="C43" s="23"/>
      <c r="D43" s="28"/>
    </row>
    <row r="44" spans="2:7">
      <c r="C44" s="23"/>
      <c r="D44" s="28"/>
    </row>
    <row r="45" spans="2:7">
      <c r="C45" s="23" t="s">
        <v>67</v>
      </c>
      <c r="D45" s="29">
        <f>D41/D42</f>
        <v>1652.6138279932545</v>
      </c>
    </row>
    <row r="46" spans="2:7">
      <c r="C46" s="23" t="s">
        <v>68</v>
      </c>
      <c r="D46" s="29">
        <f>SUMPRODUCT(D4:D18,F22:F36)</f>
        <v>197322.09106239461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 1</vt:lpstr>
      <vt:lpstr>Month 2</vt:lpstr>
      <vt:lpstr>Month 3</vt:lpstr>
      <vt:lpstr>Month 4</vt:lpstr>
      <vt:lpstr>Month 5</vt:lpstr>
      <vt:lpstr>Profit loss</vt:lpstr>
      <vt:lpstr>Suggested Menu</vt:lpstr>
      <vt:lpstr>Resource Planning &amp; budgeting</vt:lpstr>
      <vt:lpstr>Break even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2022-01-11T12:09:18Z</dcterms:created>
  <dcterms:modified xsi:type="dcterms:W3CDTF">2022-01-14T05:14:54Z</dcterms:modified>
</cp:coreProperties>
</file>