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salva\OneDrive\Desktop\Progetti falessi slide\"/>
    </mc:Choice>
  </mc:AlternateContent>
  <xr:revisionPtr revIDLastSave="0" documentId="8_{68B8FB4C-E4EF-446E-B255-A736765189A9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Dati" sheetId="1" r:id="rId1"/>
    <sheet name="Date validation" sheetId="3" r:id="rId2"/>
    <sheet name="Analysis" sheetId="4" r:id="rId3"/>
    <sheet name="ProcessControlChart " sheetId="6" r:id="rId4"/>
  </sheets>
  <definedNames>
    <definedName name="_xlnm._FilterDatabase" localSheetId="1" hidden="1">'Date validation'!$A$1:$C$42</definedName>
    <definedName name="_xlnm._FilterDatabase" localSheetId="0" hidden="1">Dati!$F$1:$F$20</definedName>
    <definedName name="_xlnm._FilterDatabase" localSheetId="3" hidden="1">'ProcessControlChart '!$A$1:$E$41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6" l="1"/>
  <c r="F2" i="6"/>
  <c r="I28" i="6"/>
  <c r="D38" i="6" l="1"/>
  <c r="E33" i="6"/>
  <c r="D30" i="6"/>
  <c r="C27" i="6"/>
  <c r="E25" i="6"/>
  <c r="C19" i="6"/>
  <c r="E17" i="6"/>
  <c r="D14" i="6"/>
  <c r="C11" i="6"/>
  <c r="E9" i="6"/>
  <c r="D6" i="6"/>
  <c r="E38" i="6"/>
  <c r="D35" i="6"/>
  <c r="C32" i="6"/>
  <c r="E30" i="6"/>
  <c r="D27" i="6"/>
  <c r="C24" i="6"/>
  <c r="E22" i="6"/>
  <c r="D19" i="6"/>
  <c r="C16" i="6"/>
  <c r="E14" i="6"/>
  <c r="D11" i="6"/>
  <c r="C8" i="6"/>
  <c r="E6" i="6"/>
  <c r="D3" i="6"/>
  <c r="D40" i="6"/>
  <c r="C37" i="6"/>
  <c r="E35" i="6"/>
  <c r="D32" i="6"/>
  <c r="C29" i="6"/>
  <c r="E27" i="6"/>
  <c r="D24" i="6"/>
  <c r="C21" i="6"/>
  <c r="E19" i="6"/>
  <c r="D16" i="6"/>
  <c r="C13" i="6"/>
  <c r="E11" i="6"/>
  <c r="D8" i="6"/>
  <c r="C5" i="6"/>
  <c r="E3" i="6"/>
  <c r="E36" i="6"/>
  <c r="C30" i="6"/>
  <c r="E28" i="6"/>
  <c r="C22" i="6"/>
  <c r="E20" i="6"/>
  <c r="D17" i="6"/>
  <c r="C14" i="6"/>
  <c r="E12" i="6"/>
  <c r="D9" i="6"/>
  <c r="C6" i="6"/>
  <c r="E4" i="6"/>
  <c r="C35" i="6"/>
  <c r="D22" i="6"/>
  <c r="C3" i="6"/>
  <c r="C40" i="6"/>
  <c r="E40" i="6"/>
  <c r="D37" i="6"/>
  <c r="C34" i="6"/>
  <c r="E32" i="6"/>
  <c r="D29" i="6"/>
  <c r="C26" i="6"/>
  <c r="E24" i="6"/>
  <c r="D21" i="6"/>
  <c r="C18" i="6"/>
  <c r="E16" i="6"/>
  <c r="D13" i="6"/>
  <c r="C10" i="6"/>
  <c r="E8" i="6"/>
  <c r="D5" i="6"/>
  <c r="C2" i="6"/>
  <c r="C38" i="6"/>
  <c r="D33" i="6"/>
  <c r="D25" i="6"/>
  <c r="C41" i="6"/>
  <c r="C39" i="6"/>
  <c r="E37" i="6"/>
  <c r="D34" i="6"/>
  <c r="C31" i="6"/>
  <c r="E29" i="6"/>
  <c r="D26" i="6"/>
  <c r="C23" i="6"/>
  <c r="E21" i="6"/>
  <c r="D18" i="6"/>
  <c r="C15" i="6"/>
  <c r="E13" i="6"/>
  <c r="D10" i="6"/>
  <c r="C7" i="6"/>
  <c r="E5" i="6"/>
  <c r="D2" i="6"/>
  <c r="D41" i="6"/>
  <c r="D39" i="6"/>
  <c r="C36" i="6"/>
  <c r="E34" i="6"/>
  <c r="D31" i="6"/>
  <c r="C28" i="6"/>
  <c r="E26" i="6"/>
  <c r="D23" i="6"/>
  <c r="C20" i="6"/>
  <c r="E18" i="6"/>
  <c r="D15" i="6"/>
  <c r="C12" i="6"/>
  <c r="E10" i="6"/>
  <c r="D7" i="6"/>
  <c r="C4" i="6"/>
  <c r="E2" i="6"/>
  <c r="E41" i="6"/>
  <c r="E39" i="6"/>
  <c r="D36" i="6"/>
  <c r="C33" i="6"/>
  <c r="E31" i="6"/>
  <c r="D28" i="6"/>
  <c r="C25" i="6"/>
  <c r="E23" i="6"/>
  <c r="D20" i="6"/>
  <c r="C17" i="6"/>
  <c r="E15" i="6"/>
  <c r="D12" i="6"/>
  <c r="C9" i="6"/>
  <c r="E7" i="6"/>
  <c r="D4" i="6"/>
  <c r="C35" i="3"/>
  <c r="C10" i="3"/>
  <c r="C36" i="3"/>
  <c r="C17" i="3"/>
  <c r="C14" i="3"/>
  <c r="C33" i="3"/>
  <c r="C11" i="3"/>
  <c r="H9" i="4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<sst xmlns="http://schemas.openxmlformats.org/spreadsheetml/2006/main" count="502" uniqueCount="264">
  <si>
    <t>Key</t>
  </si>
  <si>
    <t>id</t>
  </si>
  <si>
    <t>Created_date</t>
  </si>
  <si>
    <t>S2GRAPH-230</t>
  </si>
  <si>
    <t>13169459</t>
  </si>
  <si>
    <t>S2GRAPH-228</t>
  </si>
  <si>
    <t>13167319</t>
  </si>
  <si>
    <t>S2GRAPH-227</t>
  </si>
  <si>
    <t>13167316</t>
  </si>
  <si>
    <t>S2GRAPH-220</t>
  </si>
  <si>
    <t>13165233</t>
  </si>
  <si>
    <t>S2GRAPH-195</t>
  </si>
  <si>
    <t>13149096</t>
  </si>
  <si>
    <t>S2GRAPH-192</t>
  </si>
  <si>
    <t>13148835</t>
  </si>
  <si>
    <t>S2GRAPH-189</t>
  </si>
  <si>
    <t>13148478</t>
  </si>
  <si>
    <t>S2GRAPH-188</t>
  </si>
  <si>
    <t>13147356</t>
  </si>
  <si>
    <t>S2GRAPH-186</t>
  </si>
  <si>
    <t>13146783</t>
  </si>
  <si>
    <t>S2GRAPH-181</t>
  </si>
  <si>
    <t>13140884</t>
  </si>
  <si>
    <t>S2GRAPH-179</t>
  </si>
  <si>
    <t>13140839</t>
  </si>
  <si>
    <t>S2GRAPH-178</t>
  </si>
  <si>
    <t>13140826</t>
  </si>
  <si>
    <t>S2GRAPH-176</t>
  </si>
  <si>
    <t>13138123</t>
  </si>
  <si>
    <t>S2GRAPH-171</t>
  </si>
  <si>
    <t>13118177</t>
  </si>
  <si>
    <t>S2GRAPH-168</t>
  </si>
  <si>
    <t>13112273</t>
  </si>
  <si>
    <t>S2GRAPH-126</t>
  </si>
  <si>
    <t>13019657</t>
  </si>
  <si>
    <t>S2GRAPH-120</t>
  </si>
  <si>
    <t>13010998</t>
  </si>
  <si>
    <t>S2GRAPH-118</t>
  </si>
  <si>
    <t>13010835</t>
  </si>
  <si>
    <t>S2GRAPH-105</t>
  </si>
  <si>
    <t>13002053</t>
  </si>
  <si>
    <t>S2GRAPH-65</t>
  </si>
  <si>
    <t>12959582</t>
  </si>
  <si>
    <t>S2GRAPH-64</t>
  </si>
  <si>
    <t>12959579</t>
  </si>
  <si>
    <t>S2GRAPH-63</t>
  </si>
  <si>
    <t>12959576</t>
  </si>
  <si>
    <t>S2GRAPH-43</t>
  </si>
  <si>
    <t>12936667</t>
  </si>
  <si>
    <t>S2GRAPH-42</t>
  </si>
  <si>
    <t>12936665</t>
  </si>
  <si>
    <t>S2GRAPH-40</t>
  </si>
  <si>
    <t>12936657</t>
  </si>
  <si>
    <t>S2GRAPH-38</t>
  </si>
  <si>
    <t>12936653</t>
  </si>
  <si>
    <t>S2GRAPH-28</t>
  </si>
  <si>
    <t>12931355</t>
  </si>
  <si>
    <t>S2GRAPH-20</t>
  </si>
  <si>
    <t>12927910</t>
  </si>
  <si>
    <t>S2GRAPH-19</t>
  </si>
  <si>
    <t>S2GRAPH-18</t>
  </si>
  <si>
    <t>12927652</t>
  </si>
  <si>
    <t xml:space="preserve">Bug Fixed </t>
  </si>
  <si>
    <t>Control Line</t>
  </si>
  <si>
    <t>Upper Limit</t>
  </si>
  <si>
    <t>Lower Limit</t>
  </si>
  <si>
    <t>Average</t>
  </si>
  <si>
    <t>Standard Deviation</t>
  </si>
  <si>
    <t>Ticket</t>
  </si>
  <si>
    <t>TicketsGit</t>
  </si>
  <si>
    <t>S2GRAPH-125</t>
  </si>
  <si>
    <t>S2GRAPH-251</t>
  </si>
  <si>
    <t>S2GRAPH-213</t>
  </si>
  <si>
    <t>S2GRAPH-218</t>
  </si>
  <si>
    <t>S2GRAPH-89</t>
  </si>
  <si>
    <t>S2GRAPH-131</t>
  </si>
  <si>
    <t>S2GRAPH-180</t>
  </si>
  <si>
    <t>S2GRAPH-206</t>
  </si>
  <si>
    <t>S2GRAPH-211</t>
  </si>
  <si>
    <t>S2GRAPH-167</t>
  </si>
  <si>
    <t>S2GRAPH-153</t>
  </si>
  <si>
    <t>S2GRAPH-81</t>
  </si>
  <si>
    <t>S2GRAPH-135</t>
  </si>
  <si>
    <t>S2GRAPH-61</t>
  </si>
  <si>
    <t>S2GRAPH-184</t>
  </si>
  <si>
    <t>S2GRAPH-68</t>
  </si>
  <si>
    <t>S2GRAPH-34</t>
  </si>
  <si>
    <t>S2GRAPH-55</t>
  </si>
  <si>
    <t>S2GRAPH-123</t>
  </si>
  <si>
    <t>S2GRAPH-197</t>
  </si>
  <si>
    <t>S2GRAPH-172</t>
  </si>
  <si>
    <t>S2GRAPH-193</t>
  </si>
  <si>
    <t>S2GRAPH-35</t>
  </si>
  <si>
    <t>S2GRAPH-204</t>
  </si>
  <si>
    <t>S2GRAPH-133</t>
  </si>
  <si>
    <t>S2GRAPH-245</t>
  </si>
  <si>
    <t>S2GRAPH-214</t>
  </si>
  <si>
    <t>S2GRAPH-21</t>
  </si>
  <si>
    <t>S2GRAPH-25</t>
  </si>
  <si>
    <t>S2GRAPH-191</t>
  </si>
  <si>
    <t>S2GRAPH-109</t>
  </si>
  <si>
    <t>S2GRAPH-12</t>
  </si>
  <si>
    <t>S2GRAPH-32</t>
  </si>
  <si>
    <t>S2GRAPH-219</t>
  </si>
  <si>
    <t>S2GRAPH-116</t>
  </si>
  <si>
    <t>S2GRAPH-226</t>
  </si>
  <si>
    <t>S2GRAPH-30</t>
  </si>
  <si>
    <t>S2GRAPH-215</t>
  </si>
  <si>
    <t>S2GRAPH-223</t>
  </si>
  <si>
    <t>S2GRAPH-60</t>
  </si>
  <si>
    <t>S2GRAPH-117</t>
  </si>
  <si>
    <t>S2GRAPH-53</t>
  </si>
  <si>
    <t>S2GRAPH-212</t>
  </si>
  <si>
    <t>S2GRAPH-14</t>
  </si>
  <si>
    <t>S2GRAPH-106</t>
  </si>
  <si>
    <t>S2GRAPH-130</t>
  </si>
  <si>
    <t>S2GRAPH-216</t>
  </si>
  <si>
    <t>S2GRAPH-114</t>
  </si>
  <si>
    <t>S2GRAPH-88</t>
  </si>
  <si>
    <t>S2GRAPH-100</t>
  </si>
  <si>
    <t>S2GRAPH-108</t>
  </si>
  <si>
    <t>S2GRAPH-198</t>
  </si>
  <si>
    <t>S2GRAPH-157</t>
  </si>
  <si>
    <t>S2GRAPH-127</t>
  </si>
  <si>
    <t>S2GRAPH-161</t>
  </si>
  <si>
    <t>S2GRAPH-201</t>
  </si>
  <si>
    <t>S2GRAPH-82</t>
  </si>
  <si>
    <t>S2GRAPH-205</t>
  </si>
  <si>
    <t>S2GRAPH-146</t>
  </si>
  <si>
    <t>S2GRAPH-207</t>
  </si>
  <si>
    <t>S2GRAPH-37</t>
  </si>
  <si>
    <t>S2GRAPH-39</t>
  </si>
  <si>
    <t>S2GRAPH-124</t>
  </si>
  <si>
    <t>S2GRAPH-169</t>
  </si>
  <si>
    <t>S2GRAPH-235</t>
  </si>
  <si>
    <t>S2GRAPH-95</t>
  </si>
  <si>
    <t>S2GRAPH-110</t>
  </si>
  <si>
    <t>S2GRAPH-199</t>
  </si>
  <si>
    <t>S2GRAPH-144</t>
  </si>
  <si>
    <t>S2GRAPH-92</t>
  </si>
  <si>
    <t>S2GRAPH-148</t>
  </si>
  <si>
    <t>S2GRAPH-185</t>
  </si>
  <si>
    <t>S2GRAPH-99</t>
  </si>
  <si>
    <t>S2GRAPH-132</t>
  </si>
  <si>
    <t>S2GRAPH-170</t>
  </si>
  <si>
    <t>S2GRAPH-229</t>
  </si>
  <si>
    <t>S2GRAPH-249</t>
  </si>
  <si>
    <t>S2GRAPH-71</t>
  </si>
  <si>
    <t>S2GRAPH-115</t>
  </si>
  <si>
    <t>S2GRAPH-113</t>
  </si>
  <si>
    <t>S2GRAPH-91</t>
  </si>
  <si>
    <t>S2GRAPH-98</t>
  </si>
  <si>
    <t>S2GRAPH-122</t>
  </si>
  <si>
    <t>S2GRAPH-231</t>
  </si>
  <si>
    <t>S2GRAPH-200</t>
  </si>
  <si>
    <t>S2GRAPH-152</t>
  </si>
  <si>
    <t>S2GRAPH-57</t>
  </si>
  <si>
    <t>S2GRAPH-112</t>
  </si>
  <si>
    <t>S2GRAPH-45</t>
  </si>
  <si>
    <t>S2GRAPH-177</t>
  </si>
  <si>
    <t>S2GRAPH-145</t>
  </si>
  <si>
    <t>S2GRAPH-159</t>
  </si>
  <si>
    <t>S2GRAPH-16</t>
  </si>
  <si>
    <t>S2GRAPH-93</t>
  </si>
  <si>
    <t>S2GRAPH-163</t>
  </si>
  <si>
    <t>S2GRAPH-162</t>
  </si>
  <si>
    <t>S2GRAPH-97</t>
  </si>
  <si>
    <t>S2GRAPH-36</t>
  </si>
  <si>
    <t>S2GRAPH-210</t>
  </si>
  <si>
    <t>S2GRAPH-203</t>
  </si>
  <si>
    <t>S2GRAPH-166</t>
  </si>
  <si>
    <t>S2GRAPH-232</t>
  </si>
  <si>
    <t>S2GRAPH-248</t>
  </si>
  <si>
    <t>S2GRAPH-225</t>
  </si>
  <si>
    <t>S2GRAPH-221</t>
  </si>
  <si>
    <t>S2GRAPH-175</t>
  </si>
  <si>
    <t>S2GRAPH-44</t>
  </si>
  <si>
    <t>S2GRAPH-94</t>
  </si>
  <si>
    <t>S2GRAPH-158</t>
  </si>
  <si>
    <t>S2GRAPH-129</t>
  </si>
  <si>
    <t>S2GRAPH-24</t>
  </si>
  <si>
    <t>S2GRAPH-84</t>
  </si>
  <si>
    <t>S2GRAPH-190</t>
  </si>
  <si>
    <t>S2GRAPH-111</t>
  </si>
  <si>
    <t>S2GRAPH-243</t>
  </si>
  <si>
    <t>S2GRAPH-160</t>
  </si>
  <si>
    <t>S2GRAPH-138</t>
  </si>
  <si>
    <t>S2GRAPH-104</t>
  </si>
  <si>
    <t>S2GRAPH-187</t>
  </si>
  <si>
    <t>S2GRAPH-70</t>
  </si>
  <si>
    <t>S2GRAPH-121</t>
  </si>
  <si>
    <t>S2GRAPH-66</t>
  </si>
  <si>
    <t>S2GRAPH-22</t>
  </si>
  <si>
    <t>S2GRAPH-222</t>
  </si>
  <si>
    <t>S2GRAPH-182</t>
  </si>
  <si>
    <t>S2GRAPH-87</t>
  </si>
  <si>
    <t>S2GRAPH-102</t>
  </si>
  <si>
    <t>S2GRAPH-96</t>
  </si>
  <si>
    <t>S2GRAPH-69</t>
  </si>
  <si>
    <t>S2GRAPH-165</t>
  </si>
  <si>
    <t>S2GRAPH-50</t>
  </si>
  <si>
    <t>S2GRAPH-41</t>
  </si>
  <si>
    <t>S2GRAPH-209</t>
  </si>
  <si>
    <t>S2GRAPH-136</t>
  </si>
  <si>
    <t>S2GRAPH-11</t>
  </si>
  <si>
    <t>S2GRAPH-103</t>
  </si>
  <si>
    <t>S2GRAPH-196</t>
  </si>
  <si>
    <t>S2GRAPH-17</t>
  </si>
  <si>
    <t>S2GRAPH-33</t>
  </si>
  <si>
    <t>S2GRAPH-246</t>
  </si>
  <si>
    <t>S2GRAPH-31</t>
  </si>
  <si>
    <t>S2GRAPH-183</t>
  </si>
  <si>
    <t xml:space="preserve"> </t>
  </si>
  <si>
    <t>TicketJira</t>
  </si>
  <si>
    <t>Ticket mancante</t>
  </si>
  <si>
    <t xml:space="preserve">#Commit linked </t>
  </si>
  <si>
    <t>#Commit not linked</t>
  </si>
  <si>
    <t xml:space="preserve">#Commit </t>
  </si>
  <si>
    <t>Linkage2= #BugFixedTicketJira link to #TicketGit</t>
  </si>
  <si>
    <t>Linkage1 = #Commit linked / #Commit</t>
  </si>
  <si>
    <t>BugFixed</t>
  </si>
  <si>
    <t>Report qualità dataset</t>
  </si>
  <si>
    <t>CommitDate</t>
  </si>
  <si>
    <t>2018-07</t>
  </si>
  <si>
    <t>2018-06</t>
  </si>
  <si>
    <t>2018-03</t>
  </si>
  <si>
    <t>2018-02</t>
  </si>
  <si>
    <t>2017-11</t>
  </si>
  <si>
    <t>2016-11</t>
  </si>
  <si>
    <t>2016-10</t>
  </si>
  <si>
    <t>2016-09</t>
  </si>
  <si>
    <t>2016-06</t>
  </si>
  <si>
    <t>2016-02</t>
  </si>
  <si>
    <t>Anno-mese</t>
  </si>
  <si>
    <t>2018-04</t>
  </si>
  <si>
    <t>2016-01</t>
  </si>
  <si>
    <t>2015-11</t>
  </si>
  <si>
    <t>2018-05</t>
  </si>
  <si>
    <t>2015-10</t>
  </si>
  <si>
    <t>2017-10</t>
  </si>
  <si>
    <t>2018-01</t>
  </si>
  <si>
    <t>2017-12</t>
  </si>
  <si>
    <t>2016-03</t>
  </si>
  <si>
    <t>2015-12</t>
  </si>
  <si>
    <t>2016-08</t>
  </si>
  <si>
    <t>2018-08</t>
  </si>
  <si>
    <t>2018-09</t>
  </si>
  <si>
    <t>2017-03</t>
  </si>
  <si>
    <t>2016-12</t>
  </si>
  <si>
    <t>2017-04</t>
  </si>
  <si>
    <t>2017-05</t>
  </si>
  <si>
    <t>2018-11</t>
  </si>
  <si>
    <t>2019-01</t>
  </si>
  <si>
    <t>2018-12</t>
  </si>
  <si>
    <t>2017-01</t>
  </si>
  <si>
    <t>2018-10</t>
  </si>
  <si>
    <t>2015-08</t>
  </si>
  <si>
    <t>2015-07</t>
  </si>
  <si>
    <t>2015-06</t>
  </si>
  <si>
    <t>2015-05</t>
  </si>
  <si>
    <t>2017-07</t>
  </si>
  <si>
    <t>2017-08</t>
  </si>
  <si>
    <t>2017-09</t>
  </si>
  <si>
    <t>2015-09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</si>
</sst>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10]mmmm\-yy;@"/>
    <numFmt numFmtId="165" formatCode="[$-410]mmm\-yy;@"/>
    <numFmt numFmtId="166" formatCode="0.00000"/>
    <numFmt numFmtId="167" formatCode="0.00000000"/>
    <numFmt numFmtId="168" formatCode="0.000000"/>
    <numFmt numFmtId="169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49" fontId="1" fillId="0" borderId="1" xfId="0" applyNumberFormat="1" applyFont="1" applyBorder="1"/>
    <xf numFmtId="49" fontId="0" fillId="0" borderId="1" xfId="0" applyNumberFormat="1" applyBorder="1"/>
    <xf numFmtId="164" fontId="1" fillId="0" borderId="1" xfId="0" applyNumberFormat="1" applyFont="1" applyBorder="1"/>
    <xf numFmtId="164" fontId="0" fillId="0" borderId="1" xfId="0" applyNumberFormat="1" applyBorder="1"/>
    <xf numFmtId="164" fontId="0" fillId="0" borderId="0" xfId="0" applyNumberFormat="1"/>
    <xf numFmtId="165" fontId="1" fillId="0" borderId="1" xfId="0" applyNumberFormat="1" applyFont="1" applyBorder="1"/>
    <xf numFmtId="165" fontId="0" fillId="0" borderId="1" xfId="0" applyNumberFormat="1" applyBorder="1"/>
    <xf numFmtId="165" fontId="0" fillId="0" borderId="0" xfId="0" applyNumberFormat="1"/>
    <xf numFmtId="0" fontId="0" fillId="0" borderId="0" xfId="0" applyFill="1" applyBorder="1"/>
    <xf numFmtId="165" fontId="1" fillId="0" borderId="1" xfId="0" applyNumberFormat="1" applyFont="1" applyFill="1" applyBorder="1"/>
    <xf numFmtId="0" fontId="1" fillId="0" borderId="1" xfId="0" applyFont="1" applyFill="1" applyBorder="1"/>
    <xf numFmtId="165" fontId="0" fillId="0" borderId="1" xfId="0" applyNumberFormat="1" applyFill="1" applyBorder="1"/>
    <xf numFmtId="0" fontId="0" fillId="0" borderId="1" xfId="0" applyFill="1" applyBorder="1"/>
    <xf numFmtId="165" fontId="0" fillId="0" borderId="0" xfId="0" applyNumberFormat="1" applyFill="1" applyBorder="1"/>
    <xf numFmtId="0" fontId="0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5" borderId="0" xfId="0" applyFill="1"/>
    <xf numFmtId="9" fontId="0" fillId="5" borderId="0" xfId="0" applyNumberFormat="1" applyFill="1"/>
    <xf numFmtId="0" fontId="0" fillId="0" borderId="0" xfId="0" applyFill="1"/>
    <xf numFmtId="165" fontId="2" fillId="0" borderId="1" xfId="0" applyNumberFormat="1" applyFont="1" applyBorder="1"/>
    <xf numFmtId="0" fontId="2" fillId="0" borderId="1" xfId="0" applyFont="1" applyBorder="1"/>
    <xf numFmtId="165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wrapText="1"/>
    </xf>
    <xf numFmtId="16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168" fontId="0" fillId="0" borderId="1" xfId="0" applyNumberFormat="1" applyBorder="1" applyAlignment="1">
      <alignment horizontal="center" vertical="center"/>
    </xf>
    <xf numFmtId="0" fontId="0" fillId="7" borderId="0" xfId="0" applyFill="1"/>
    <xf numFmtId="9" fontId="0" fillId="7" borderId="0" xfId="0" applyNumberFormat="1" applyFill="1"/>
    <xf numFmtId="0" fontId="0" fillId="0" borderId="0" xfId="0" applyBorder="1"/>
    <xf numFmtId="0" fontId="1" fillId="0" borderId="1" xfId="0" applyFont="1" applyBorder="1"/>
    <xf numFmtId="0" fontId="0" fillId="0" borderId="1" xfId="0" applyBorder="1"/>
    <xf numFmtId="169" fontId="0" fillId="0" borderId="0" xfId="0" applyNumberFormat="1"/>
    <xf numFmtId="169" fontId="1" fillId="0" borderId="0" xfId="0" applyNumberFormat="1" applyFont="1"/>
  </cellXfs>
  <cellStyles count="1">
    <cellStyle name="Normale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t" anchorCtr="0"/>
          <a:lstStyle/>
          <a:p>
            <a:pPr>
              <a:defRPr/>
            </a:pPr>
            <a:r>
              <a:rPr lang="it-IT" b="1"/>
              <a:t>Process Control Chart</a:t>
            </a:r>
          </a:p>
        </c:rich>
      </c:tx>
      <c:layout>
        <c:manualLayout>
          <c:xMode val="edge"/>
          <c:yMode val="edge"/>
          <c:x val="0.41261813776152162"/>
          <c:y val="4.414163207602092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955117125078922"/>
          <c:y val="0.12273837580486394"/>
          <c:w val="0.75731653166896284"/>
          <c:h val="0.55073924522901774"/>
        </c:manualLayout>
      </c:layout>
      <c:lineChart>
        <c:grouping val="standard"/>
        <c:varyColors val="0"/>
        <c:ser>
          <c:idx val="1"/>
          <c:order val="1"/>
          <c:tx>
            <c:strRef>
              <c:f>'ProcessControlChart '!$C$1</c:f>
              <c:strCache>
                <c:ptCount val="1"/>
                <c:pt idx="0">
                  <c:v>Control Line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'ProcessControlChart '!$A$2:$A$41</c:f>
              <c:strCache>
                <c:ptCount val="40"/>
                <c:pt idx="0">
                  <c:v>2015-05</c:v>
                </c:pt>
                <c:pt idx="1">
                  <c:v>2015-06</c:v>
                </c:pt>
                <c:pt idx="2">
                  <c:v>2015-07</c:v>
                </c:pt>
                <c:pt idx="3">
                  <c:v>2015-08</c:v>
                </c:pt>
                <c:pt idx="4">
                  <c:v>2015-09</c:v>
                </c:pt>
                <c:pt idx="5">
                  <c:v>2015-10</c:v>
                </c:pt>
                <c:pt idx="6">
                  <c:v>2015-11</c:v>
                </c:pt>
                <c:pt idx="7">
                  <c:v>2015-12</c:v>
                </c:pt>
                <c:pt idx="8">
                  <c:v>2016-01</c:v>
                </c:pt>
                <c:pt idx="9">
                  <c:v>2016-02</c:v>
                </c:pt>
                <c:pt idx="10">
                  <c:v>2016-03</c:v>
                </c:pt>
                <c:pt idx="11">
                  <c:v>2016-06</c:v>
                </c:pt>
                <c:pt idx="12">
                  <c:v>2016-08</c:v>
                </c:pt>
                <c:pt idx="13">
                  <c:v>2016-09</c:v>
                </c:pt>
                <c:pt idx="14">
                  <c:v>2016-10</c:v>
                </c:pt>
                <c:pt idx="15">
                  <c:v>2016-11</c:v>
                </c:pt>
                <c:pt idx="16">
                  <c:v>2016-12</c:v>
                </c:pt>
                <c:pt idx="17">
                  <c:v>2017-01</c:v>
                </c:pt>
                <c:pt idx="18">
                  <c:v>2017-03</c:v>
                </c:pt>
                <c:pt idx="19">
                  <c:v>2017-04</c:v>
                </c:pt>
                <c:pt idx="20">
                  <c:v>2017-05</c:v>
                </c:pt>
                <c:pt idx="21">
                  <c:v>2017-07</c:v>
                </c:pt>
                <c:pt idx="22">
                  <c:v>2017-08</c:v>
                </c:pt>
                <c:pt idx="23">
                  <c:v>2017-09</c:v>
                </c:pt>
                <c:pt idx="24">
                  <c:v>2017-10</c:v>
                </c:pt>
                <c:pt idx="25">
                  <c:v>2017-11</c:v>
                </c:pt>
                <c:pt idx="26">
                  <c:v>2017-12</c:v>
                </c:pt>
                <c:pt idx="27">
                  <c:v>2018-01</c:v>
                </c:pt>
                <c:pt idx="28">
                  <c:v>2018-02</c:v>
                </c:pt>
                <c:pt idx="29">
                  <c:v>2018-03</c:v>
                </c:pt>
                <c:pt idx="30">
                  <c:v>2018-04</c:v>
                </c:pt>
                <c:pt idx="31">
                  <c:v>2018-05</c:v>
                </c:pt>
                <c:pt idx="32">
                  <c:v>2018-06</c:v>
                </c:pt>
                <c:pt idx="33">
                  <c:v>2018-07</c:v>
                </c:pt>
                <c:pt idx="34">
                  <c:v>2018-08</c:v>
                </c:pt>
                <c:pt idx="35">
                  <c:v>2018-09</c:v>
                </c:pt>
                <c:pt idx="36">
                  <c:v>2018-10</c:v>
                </c:pt>
                <c:pt idx="37">
                  <c:v>2018-11</c:v>
                </c:pt>
                <c:pt idx="38">
                  <c:v>2018-12</c:v>
                </c:pt>
                <c:pt idx="39">
                  <c:v>2019-01</c:v>
                </c:pt>
              </c:strCache>
            </c:strRef>
          </c:cat>
          <c:val>
            <c:numRef>
              <c:f>'ProcessControlChart '!$C$2:$C$41</c:f>
              <c:numCache>
                <c:formatCode>General</c:formatCode>
                <c:ptCount val="40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B-4CB3-9A99-2A8D0A521EA9}"/>
            </c:ext>
          </c:extLst>
        </c:ser>
        <c:ser>
          <c:idx val="2"/>
          <c:order val="2"/>
          <c:tx>
            <c:strRef>
              <c:f>'ProcessControlChart '!$D$1</c:f>
              <c:strCache>
                <c:ptCount val="1"/>
                <c:pt idx="0">
                  <c:v>Upper Limit</c:v>
                </c:pt>
              </c:strCache>
            </c:strRef>
          </c:tx>
          <c:spPr>
            <a:ln w="12700">
              <a:solidFill>
                <a:srgbClr val="333333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333333"/>
              </a:solidFill>
              <a:ln>
                <a:solidFill>
                  <a:srgbClr val="333333"/>
                </a:solidFill>
                <a:prstDash val="solid"/>
              </a:ln>
            </c:spPr>
          </c:marker>
          <c:cat>
            <c:strRef>
              <c:f>'ProcessControlChart '!$A$2:$A$41</c:f>
              <c:strCache>
                <c:ptCount val="40"/>
                <c:pt idx="0">
                  <c:v>2015-05</c:v>
                </c:pt>
                <c:pt idx="1">
                  <c:v>2015-06</c:v>
                </c:pt>
                <c:pt idx="2">
                  <c:v>2015-07</c:v>
                </c:pt>
                <c:pt idx="3">
                  <c:v>2015-08</c:v>
                </c:pt>
                <c:pt idx="4">
                  <c:v>2015-09</c:v>
                </c:pt>
                <c:pt idx="5">
                  <c:v>2015-10</c:v>
                </c:pt>
                <c:pt idx="6">
                  <c:v>2015-11</c:v>
                </c:pt>
                <c:pt idx="7">
                  <c:v>2015-12</c:v>
                </c:pt>
                <c:pt idx="8">
                  <c:v>2016-01</c:v>
                </c:pt>
                <c:pt idx="9">
                  <c:v>2016-02</c:v>
                </c:pt>
                <c:pt idx="10">
                  <c:v>2016-03</c:v>
                </c:pt>
                <c:pt idx="11">
                  <c:v>2016-06</c:v>
                </c:pt>
                <c:pt idx="12">
                  <c:v>2016-08</c:v>
                </c:pt>
                <c:pt idx="13">
                  <c:v>2016-09</c:v>
                </c:pt>
                <c:pt idx="14">
                  <c:v>2016-10</c:v>
                </c:pt>
                <c:pt idx="15">
                  <c:v>2016-11</c:v>
                </c:pt>
                <c:pt idx="16">
                  <c:v>2016-12</c:v>
                </c:pt>
                <c:pt idx="17">
                  <c:v>2017-01</c:v>
                </c:pt>
                <c:pt idx="18">
                  <c:v>2017-03</c:v>
                </c:pt>
                <c:pt idx="19">
                  <c:v>2017-04</c:v>
                </c:pt>
                <c:pt idx="20">
                  <c:v>2017-05</c:v>
                </c:pt>
                <c:pt idx="21">
                  <c:v>2017-07</c:v>
                </c:pt>
                <c:pt idx="22">
                  <c:v>2017-08</c:v>
                </c:pt>
                <c:pt idx="23">
                  <c:v>2017-09</c:v>
                </c:pt>
                <c:pt idx="24">
                  <c:v>2017-10</c:v>
                </c:pt>
                <c:pt idx="25">
                  <c:v>2017-11</c:v>
                </c:pt>
                <c:pt idx="26">
                  <c:v>2017-12</c:v>
                </c:pt>
                <c:pt idx="27">
                  <c:v>2018-01</c:v>
                </c:pt>
                <c:pt idx="28">
                  <c:v>2018-02</c:v>
                </c:pt>
                <c:pt idx="29">
                  <c:v>2018-03</c:v>
                </c:pt>
                <c:pt idx="30">
                  <c:v>2018-04</c:v>
                </c:pt>
                <c:pt idx="31">
                  <c:v>2018-05</c:v>
                </c:pt>
                <c:pt idx="32">
                  <c:v>2018-06</c:v>
                </c:pt>
                <c:pt idx="33">
                  <c:v>2018-07</c:v>
                </c:pt>
                <c:pt idx="34">
                  <c:v>2018-08</c:v>
                </c:pt>
                <c:pt idx="35">
                  <c:v>2018-09</c:v>
                </c:pt>
                <c:pt idx="36">
                  <c:v>2018-10</c:v>
                </c:pt>
                <c:pt idx="37">
                  <c:v>2018-11</c:v>
                </c:pt>
                <c:pt idx="38">
                  <c:v>2018-12</c:v>
                </c:pt>
                <c:pt idx="39">
                  <c:v>2019-01</c:v>
                </c:pt>
              </c:strCache>
            </c:strRef>
          </c:cat>
          <c:val>
            <c:numRef>
              <c:f>'ProcessControlChart '!$D$2:$D$41</c:f>
              <c:numCache>
                <c:formatCode>0.00000</c:formatCode>
                <c:ptCount val="40"/>
                <c:pt idx="0">
                  <c:v>6.0147110783328426</c:v>
                </c:pt>
                <c:pt idx="1">
                  <c:v>6.0147110783328426</c:v>
                </c:pt>
                <c:pt idx="2">
                  <c:v>6.0147110783328426</c:v>
                </c:pt>
                <c:pt idx="3">
                  <c:v>6.0147110783328426</c:v>
                </c:pt>
                <c:pt idx="4">
                  <c:v>6.0147110783328426</c:v>
                </c:pt>
                <c:pt idx="5">
                  <c:v>6.0147110783328426</c:v>
                </c:pt>
                <c:pt idx="6">
                  <c:v>6.0147110783328426</c:v>
                </c:pt>
                <c:pt idx="7">
                  <c:v>6.0147110783328426</c:v>
                </c:pt>
                <c:pt idx="8">
                  <c:v>6.0147110783328426</c:v>
                </c:pt>
                <c:pt idx="9">
                  <c:v>6.0147110783328426</c:v>
                </c:pt>
                <c:pt idx="10">
                  <c:v>6.0147110783328426</c:v>
                </c:pt>
                <c:pt idx="11">
                  <c:v>6.0147110783328426</c:v>
                </c:pt>
                <c:pt idx="12">
                  <c:v>6.0147110783328426</c:v>
                </c:pt>
                <c:pt idx="13">
                  <c:v>6.0147110783328426</c:v>
                </c:pt>
                <c:pt idx="14">
                  <c:v>6.0147110783328426</c:v>
                </c:pt>
                <c:pt idx="15">
                  <c:v>6.0147110783328426</c:v>
                </c:pt>
                <c:pt idx="16">
                  <c:v>6.0147110783328426</c:v>
                </c:pt>
                <c:pt idx="17">
                  <c:v>6.0147110783328426</c:v>
                </c:pt>
                <c:pt idx="18">
                  <c:v>6.0147110783328426</c:v>
                </c:pt>
                <c:pt idx="19">
                  <c:v>6.0147110783328426</c:v>
                </c:pt>
                <c:pt idx="20">
                  <c:v>6.0147110783328426</c:v>
                </c:pt>
                <c:pt idx="21">
                  <c:v>6.0147110783328426</c:v>
                </c:pt>
                <c:pt idx="22">
                  <c:v>6.0147110783328426</c:v>
                </c:pt>
                <c:pt idx="23">
                  <c:v>6.0147110783328426</c:v>
                </c:pt>
                <c:pt idx="24">
                  <c:v>6.0147110783328426</c:v>
                </c:pt>
                <c:pt idx="25">
                  <c:v>6.0147110783328426</c:v>
                </c:pt>
                <c:pt idx="26">
                  <c:v>6.0147110783328426</c:v>
                </c:pt>
                <c:pt idx="27">
                  <c:v>6.0147110783328426</c:v>
                </c:pt>
                <c:pt idx="28">
                  <c:v>6.0147110783328426</c:v>
                </c:pt>
                <c:pt idx="29">
                  <c:v>6.0147110783328426</c:v>
                </c:pt>
                <c:pt idx="30">
                  <c:v>6.0147110783328426</c:v>
                </c:pt>
                <c:pt idx="31">
                  <c:v>6.0147110783328426</c:v>
                </c:pt>
                <c:pt idx="32">
                  <c:v>6.0147110783328426</c:v>
                </c:pt>
                <c:pt idx="33">
                  <c:v>6.0147110783328426</c:v>
                </c:pt>
                <c:pt idx="34">
                  <c:v>6.0147110783328426</c:v>
                </c:pt>
                <c:pt idx="35">
                  <c:v>6.0147110783328426</c:v>
                </c:pt>
                <c:pt idx="36">
                  <c:v>6.0147110783328426</c:v>
                </c:pt>
                <c:pt idx="37">
                  <c:v>6.0147110783328426</c:v>
                </c:pt>
                <c:pt idx="38">
                  <c:v>6.0147110783328426</c:v>
                </c:pt>
                <c:pt idx="39">
                  <c:v>6.0147110783328426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EB-4CB3-9A99-2A8D0A521EA9}"/>
            </c:ext>
          </c:extLst>
        </c:ser>
        <c:ser>
          <c:idx val="3"/>
          <c:order val="3"/>
          <c:tx>
            <c:strRef>
              <c:f>'ProcessControlChart '!$E$1</c:f>
              <c:strCache>
                <c:ptCount val="1"/>
                <c:pt idx="0">
                  <c:v>Lower Limit</c:v>
                </c:pt>
              </c:strCache>
            </c:strRef>
          </c:tx>
          <c:spPr>
            <a:ln w="12700">
              <a:solidFill>
                <a:srgbClr val="3333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3333"/>
                </a:solidFill>
                <a:prstDash val="solid"/>
              </a:ln>
            </c:spPr>
          </c:marker>
          <c:cat>
            <c:strRef>
              <c:f>'ProcessControlChart '!$A$2:$A$41</c:f>
              <c:strCache>
                <c:ptCount val="40"/>
                <c:pt idx="0">
                  <c:v>2015-05</c:v>
                </c:pt>
                <c:pt idx="1">
                  <c:v>2015-06</c:v>
                </c:pt>
                <c:pt idx="2">
                  <c:v>2015-07</c:v>
                </c:pt>
                <c:pt idx="3">
                  <c:v>2015-08</c:v>
                </c:pt>
                <c:pt idx="4">
                  <c:v>2015-09</c:v>
                </c:pt>
                <c:pt idx="5">
                  <c:v>2015-10</c:v>
                </c:pt>
                <c:pt idx="6">
                  <c:v>2015-11</c:v>
                </c:pt>
                <c:pt idx="7">
                  <c:v>2015-12</c:v>
                </c:pt>
                <c:pt idx="8">
                  <c:v>2016-01</c:v>
                </c:pt>
                <c:pt idx="9">
                  <c:v>2016-02</c:v>
                </c:pt>
                <c:pt idx="10">
                  <c:v>2016-03</c:v>
                </c:pt>
                <c:pt idx="11">
                  <c:v>2016-06</c:v>
                </c:pt>
                <c:pt idx="12">
                  <c:v>2016-08</c:v>
                </c:pt>
                <c:pt idx="13">
                  <c:v>2016-09</c:v>
                </c:pt>
                <c:pt idx="14">
                  <c:v>2016-10</c:v>
                </c:pt>
                <c:pt idx="15">
                  <c:v>2016-11</c:v>
                </c:pt>
                <c:pt idx="16">
                  <c:v>2016-12</c:v>
                </c:pt>
                <c:pt idx="17">
                  <c:v>2017-01</c:v>
                </c:pt>
                <c:pt idx="18">
                  <c:v>2017-03</c:v>
                </c:pt>
                <c:pt idx="19">
                  <c:v>2017-04</c:v>
                </c:pt>
                <c:pt idx="20">
                  <c:v>2017-05</c:v>
                </c:pt>
                <c:pt idx="21">
                  <c:v>2017-07</c:v>
                </c:pt>
                <c:pt idx="22">
                  <c:v>2017-08</c:v>
                </c:pt>
                <c:pt idx="23">
                  <c:v>2017-09</c:v>
                </c:pt>
                <c:pt idx="24">
                  <c:v>2017-10</c:v>
                </c:pt>
                <c:pt idx="25">
                  <c:v>2017-11</c:v>
                </c:pt>
                <c:pt idx="26">
                  <c:v>2017-12</c:v>
                </c:pt>
                <c:pt idx="27">
                  <c:v>2018-01</c:v>
                </c:pt>
                <c:pt idx="28">
                  <c:v>2018-02</c:v>
                </c:pt>
                <c:pt idx="29">
                  <c:v>2018-03</c:v>
                </c:pt>
                <c:pt idx="30">
                  <c:v>2018-04</c:v>
                </c:pt>
                <c:pt idx="31">
                  <c:v>2018-05</c:v>
                </c:pt>
                <c:pt idx="32">
                  <c:v>2018-06</c:v>
                </c:pt>
                <c:pt idx="33">
                  <c:v>2018-07</c:v>
                </c:pt>
                <c:pt idx="34">
                  <c:v>2018-08</c:v>
                </c:pt>
                <c:pt idx="35">
                  <c:v>2018-09</c:v>
                </c:pt>
                <c:pt idx="36">
                  <c:v>2018-10</c:v>
                </c:pt>
                <c:pt idx="37">
                  <c:v>2018-11</c:v>
                </c:pt>
                <c:pt idx="38">
                  <c:v>2018-12</c:v>
                </c:pt>
                <c:pt idx="39">
                  <c:v>2019-01</c:v>
                </c:pt>
              </c:strCache>
            </c:strRef>
          </c:cat>
          <c:val>
            <c:numRef>
              <c:f>'ProcessControlChart '!$E$2:$E$41</c:f>
              <c:numCache>
                <c:formatCode>0.00000000</c:formatCode>
                <c:ptCount val="40"/>
                <c:pt idx="0">
                  <c:v>-4.6147110783328422</c:v>
                </c:pt>
                <c:pt idx="1">
                  <c:v>-4.6147110783328422</c:v>
                </c:pt>
                <c:pt idx="2">
                  <c:v>-4.6147110783328422</c:v>
                </c:pt>
                <c:pt idx="3">
                  <c:v>-4.6147110783328422</c:v>
                </c:pt>
                <c:pt idx="4">
                  <c:v>-4.6147110783328422</c:v>
                </c:pt>
                <c:pt idx="5">
                  <c:v>-4.6147110783328422</c:v>
                </c:pt>
                <c:pt idx="6">
                  <c:v>-4.6147110783328422</c:v>
                </c:pt>
                <c:pt idx="7">
                  <c:v>-4.6147110783328422</c:v>
                </c:pt>
                <c:pt idx="8">
                  <c:v>-4.6147110783328422</c:v>
                </c:pt>
                <c:pt idx="9">
                  <c:v>-4.6147110783328422</c:v>
                </c:pt>
                <c:pt idx="10">
                  <c:v>-4.6147110783328422</c:v>
                </c:pt>
                <c:pt idx="11">
                  <c:v>-4.6147110783328422</c:v>
                </c:pt>
                <c:pt idx="12">
                  <c:v>-4.6147110783328422</c:v>
                </c:pt>
                <c:pt idx="13">
                  <c:v>-4.6147110783328422</c:v>
                </c:pt>
                <c:pt idx="14">
                  <c:v>-4.6147110783328422</c:v>
                </c:pt>
                <c:pt idx="15">
                  <c:v>-4.6147110783328422</c:v>
                </c:pt>
                <c:pt idx="16">
                  <c:v>-4.6147110783328422</c:v>
                </c:pt>
                <c:pt idx="17">
                  <c:v>-4.6147110783328422</c:v>
                </c:pt>
                <c:pt idx="18">
                  <c:v>-4.6147110783328422</c:v>
                </c:pt>
                <c:pt idx="19">
                  <c:v>-4.6147110783328422</c:v>
                </c:pt>
                <c:pt idx="20">
                  <c:v>-4.6147110783328422</c:v>
                </c:pt>
                <c:pt idx="21">
                  <c:v>-4.6147110783328422</c:v>
                </c:pt>
                <c:pt idx="22">
                  <c:v>-4.6147110783328422</c:v>
                </c:pt>
                <c:pt idx="23">
                  <c:v>-4.6147110783328422</c:v>
                </c:pt>
                <c:pt idx="24">
                  <c:v>-4.6147110783328422</c:v>
                </c:pt>
                <c:pt idx="25">
                  <c:v>-4.6147110783328422</c:v>
                </c:pt>
                <c:pt idx="26">
                  <c:v>-4.6147110783328422</c:v>
                </c:pt>
                <c:pt idx="27">
                  <c:v>-4.6147110783328422</c:v>
                </c:pt>
                <c:pt idx="28">
                  <c:v>-4.6147110783328422</c:v>
                </c:pt>
                <c:pt idx="29">
                  <c:v>-4.6147110783328422</c:v>
                </c:pt>
                <c:pt idx="30">
                  <c:v>-4.6147110783328422</c:v>
                </c:pt>
                <c:pt idx="31">
                  <c:v>-4.6147110783328422</c:v>
                </c:pt>
                <c:pt idx="32">
                  <c:v>-4.6147110783328422</c:v>
                </c:pt>
                <c:pt idx="33">
                  <c:v>-4.6147110783328422</c:v>
                </c:pt>
                <c:pt idx="34">
                  <c:v>-4.6147110783328422</c:v>
                </c:pt>
                <c:pt idx="35">
                  <c:v>-4.6147110783328422</c:v>
                </c:pt>
                <c:pt idx="36">
                  <c:v>-4.6147110783328422</c:v>
                </c:pt>
                <c:pt idx="37">
                  <c:v>-4.6147110783328422</c:v>
                </c:pt>
                <c:pt idx="38">
                  <c:v>-4.6147110783328422</c:v>
                </c:pt>
                <c:pt idx="39">
                  <c:v>-4.6147110783328422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EB-4CB3-9A99-2A8D0A521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687552"/>
        <c:axId val="1"/>
      </c:lineChart>
      <c:lineChart>
        <c:grouping val="standard"/>
        <c:varyColors val="0"/>
        <c:ser>
          <c:idx val="0"/>
          <c:order val="0"/>
          <c:tx>
            <c:strRef>
              <c:f>'ProcessControlChart '!$B$1</c:f>
              <c:strCache>
                <c:ptCount val="1"/>
                <c:pt idx="0">
                  <c:v>BugFixed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'ProcessControlChart '!$A$2:$A$41</c:f>
              <c:strCache>
                <c:ptCount val="40"/>
                <c:pt idx="0">
                  <c:v>2015-05</c:v>
                </c:pt>
                <c:pt idx="1">
                  <c:v>2015-06</c:v>
                </c:pt>
                <c:pt idx="2">
                  <c:v>2015-07</c:v>
                </c:pt>
                <c:pt idx="3">
                  <c:v>2015-08</c:v>
                </c:pt>
                <c:pt idx="4">
                  <c:v>2015-09</c:v>
                </c:pt>
                <c:pt idx="5">
                  <c:v>2015-10</c:v>
                </c:pt>
                <c:pt idx="6">
                  <c:v>2015-11</c:v>
                </c:pt>
                <c:pt idx="7">
                  <c:v>2015-12</c:v>
                </c:pt>
                <c:pt idx="8">
                  <c:v>2016-01</c:v>
                </c:pt>
                <c:pt idx="9">
                  <c:v>2016-02</c:v>
                </c:pt>
                <c:pt idx="10">
                  <c:v>2016-03</c:v>
                </c:pt>
                <c:pt idx="11">
                  <c:v>2016-06</c:v>
                </c:pt>
                <c:pt idx="12">
                  <c:v>2016-08</c:v>
                </c:pt>
                <c:pt idx="13">
                  <c:v>2016-09</c:v>
                </c:pt>
                <c:pt idx="14">
                  <c:v>2016-10</c:v>
                </c:pt>
                <c:pt idx="15">
                  <c:v>2016-11</c:v>
                </c:pt>
                <c:pt idx="16">
                  <c:v>2016-12</c:v>
                </c:pt>
                <c:pt idx="17">
                  <c:v>2017-01</c:v>
                </c:pt>
                <c:pt idx="18">
                  <c:v>2017-03</c:v>
                </c:pt>
                <c:pt idx="19">
                  <c:v>2017-04</c:v>
                </c:pt>
                <c:pt idx="20">
                  <c:v>2017-05</c:v>
                </c:pt>
                <c:pt idx="21">
                  <c:v>2017-07</c:v>
                </c:pt>
                <c:pt idx="22">
                  <c:v>2017-08</c:v>
                </c:pt>
                <c:pt idx="23">
                  <c:v>2017-09</c:v>
                </c:pt>
                <c:pt idx="24">
                  <c:v>2017-10</c:v>
                </c:pt>
                <c:pt idx="25">
                  <c:v>2017-11</c:v>
                </c:pt>
                <c:pt idx="26">
                  <c:v>2017-12</c:v>
                </c:pt>
                <c:pt idx="27">
                  <c:v>2018-01</c:v>
                </c:pt>
                <c:pt idx="28">
                  <c:v>2018-02</c:v>
                </c:pt>
                <c:pt idx="29">
                  <c:v>2018-03</c:v>
                </c:pt>
                <c:pt idx="30">
                  <c:v>2018-04</c:v>
                </c:pt>
                <c:pt idx="31">
                  <c:v>2018-05</c:v>
                </c:pt>
                <c:pt idx="32">
                  <c:v>2018-06</c:v>
                </c:pt>
                <c:pt idx="33">
                  <c:v>2018-07</c:v>
                </c:pt>
                <c:pt idx="34">
                  <c:v>2018-08</c:v>
                </c:pt>
                <c:pt idx="35">
                  <c:v>2018-09</c:v>
                </c:pt>
                <c:pt idx="36">
                  <c:v>2018-10</c:v>
                </c:pt>
                <c:pt idx="37">
                  <c:v>2018-11</c:v>
                </c:pt>
                <c:pt idx="38">
                  <c:v>2018-12</c:v>
                </c:pt>
                <c:pt idx="39">
                  <c:v>2019-01</c:v>
                </c:pt>
              </c:strCache>
            </c:strRef>
          </c:cat>
          <c:val>
            <c:numRef>
              <c:f>'ProcessControlChart '!$B$2:$B$41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7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B-4CB3-9A99-2A8D0A521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702528"/>
        <c:axId val="1326704192"/>
      </c:lineChart>
      <c:catAx>
        <c:axId val="132668755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it-IT" sz="1000" b="1"/>
                  <a:t>Months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it-IT"/>
          </a:p>
        </c:txPr>
        <c:crossAx val="1"/>
        <c:crossesAt val="0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1"/>
        <c:axPos val="l"/>
        <c:majorGridlines/>
        <c:title>
          <c:tx>
            <c:rich>
              <a:bodyPr rot="-5400000" vert="horz"/>
              <a:lstStyle/>
              <a:p>
                <a:pPr>
                  <a:defRPr sz="800" b="1"/>
                </a:pPr>
                <a:r>
                  <a:rPr lang="it-IT" sz="800" b="1"/>
                  <a:t>#BugFixed</a:t>
                </a:r>
              </a:p>
            </c:rich>
          </c:tx>
          <c:layout>
            <c:manualLayout>
              <c:xMode val="edge"/>
              <c:yMode val="edge"/>
              <c:x val="8.4972823480035528E-2"/>
              <c:y val="0.39628709876259643"/>
            </c:manualLayout>
          </c:layout>
          <c:overlay val="0"/>
        </c:title>
        <c:numFmt formatCode="0" sourceLinked="0"/>
        <c:majorTickMark val="out"/>
        <c:minorTickMark val="none"/>
        <c:tickLblPos val="high"/>
        <c:crossAx val="1326687552"/>
        <c:crossesAt val="43282"/>
        <c:crossBetween val="between"/>
      </c:valAx>
      <c:valAx>
        <c:axId val="1326704192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1326702528"/>
        <c:crosses val="autoZero"/>
        <c:crossBetween val="between"/>
      </c:valAx>
      <c:catAx>
        <c:axId val="1326702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6704192"/>
        <c:crosses val="autoZero"/>
        <c:auto val="1"/>
        <c:lblAlgn val="ctr"/>
        <c:lblOffset val="100"/>
        <c:noMultiLvlLbl val="1"/>
      </c:catAx>
      <c:spPr>
        <a:solidFill>
          <a:sysClr val="window" lastClr="FFFFFF">
            <a:lumMod val="75000"/>
          </a:sysClr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9525">
          <a:solidFill>
            <a:srgbClr val="000000"/>
          </a:solidFill>
          <a:prstDash val="solid"/>
        </a:ln>
      </c:spPr>
      <c:txPr>
        <a:bodyPr/>
        <a:lstStyle/>
        <a:p>
          <a:pPr>
            <a:defRPr sz="1050">
              <a:ln>
                <a:noFill/>
              </a:ln>
            </a:defRPr>
          </a:pPr>
          <a:endParaRPr lang="it-IT"/>
        </a:p>
      </c:txPr>
    </c:legend>
    <c:plotVisOnly val="1"/>
    <c:dispBlanksAs val="gap"/>
    <c:showDLblsOverMax val="0"/>
  </c:chart>
  <c:spPr>
    <a:solidFill>
      <a:sysClr val="window" lastClr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1</xdr:row>
      <xdr:rowOff>83157</xdr:rowOff>
    </xdr:from>
    <xdr:to>
      <xdr:col>15</xdr:col>
      <xdr:colOff>426057</xdr:colOff>
      <xdr:row>20</xdr:row>
      <xdr:rowOff>60960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E702FDFA-8485-4F5B-915E-D1BC90675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opLeftCell="D1" zoomScale="115" workbookViewId="0">
      <selection activeCell="F1" sqref="F1:G1048576"/>
    </sheetView>
  </sheetViews>
  <sheetFormatPr defaultRowHeight="14.4" x14ac:dyDescent="0.3"/>
  <cols>
    <col min="1" max="1" width="12.21875" bestFit="1" customWidth="1"/>
    <col min="3" max="3" width="27.44140625" style="6" bestFit="1" customWidth="1"/>
    <col min="4" max="4" width="27.44140625" style="9" bestFit="1" customWidth="1"/>
    <col min="6" max="6" width="27.44140625" style="15" bestFit="1" customWidth="1"/>
    <col min="7" max="7" width="15.88671875" style="10" customWidth="1"/>
  </cols>
  <sheetData>
    <row r="1" spans="1:8" s="1" customFormat="1" x14ac:dyDescent="0.3">
      <c r="A1" s="2" t="s">
        <v>0</v>
      </c>
      <c r="B1" s="2" t="s">
        <v>1</v>
      </c>
      <c r="C1" s="4" t="s">
        <v>2</v>
      </c>
      <c r="D1" s="7" t="s">
        <v>222</v>
      </c>
      <c r="F1" s="11" t="s">
        <v>222</v>
      </c>
      <c r="G1" s="12" t="s">
        <v>62</v>
      </c>
    </row>
    <row r="2" spans="1:8" x14ac:dyDescent="0.3">
      <c r="A2" s="3" t="s">
        <v>60</v>
      </c>
      <c r="B2" s="3" t="s">
        <v>61</v>
      </c>
      <c r="C2" s="5">
        <v>42375</v>
      </c>
      <c r="D2" s="8" t="s">
        <v>223</v>
      </c>
      <c r="F2" s="13" t="s">
        <v>223</v>
      </c>
      <c r="G2" s="14">
        <f t="shared" ref="G2:G11" si="0">COUNTIF(D2:D30,F2)</f>
        <v>1</v>
      </c>
    </row>
    <row r="3" spans="1:8" x14ac:dyDescent="0.3">
      <c r="A3" s="3" t="s">
        <v>53</v>
      </c>
      <c r="B3" s="3" t="s">
        <v>54</v>
      </c>
      <c r="C3" s="5">
        <v>42404</v>
      </c>
      <c r="D3" s="8" t="s">
        <v>224</v>
      </c>
      <c r="F3" s="13" t="s">
        <v>224</v>
      </c>
      <c r="G3" s="14">
        <f t="shared" si="0"/>
        <v>3</v>
      </c>
    </row>
    <row r="4" spans="1:8" x14ac:dyDescent="0.3">
      <c r="A4" s="3" t="s">
        <v>51</v>
      </c>
      <c r="B4" s="3" t="s">
        <v>52</v>
      </c>
      <c r="C4" s="5">
        <v>42404</v>
      </c>
      <c r="D4" s="8" t="s">
        <v>224</v>
      </c>
      <c r="F4" s="13" t="s">
        <v>225</v>
      </c>
      <c r="G4" s="14">
        <f t="shared" si="0"/>
        <v>7</v>
      </c>
    </row>
    <row r="5" spans="1:8" x14ac:dyDescent="0.3">
      <c r="A5" s="3" t="s">
        <v>49</v>
      </c>
      <c r="B5" s="3" t="s">
        <v>50</v>
      </c>
      <c r="C5" s="5">
        <v>42404</v>
      </c>
      <c r="D5" s="8" t="s">
        <v>224</v>
      </c>
      <c r="F5" s="13" t="s">
        <v>226</v>
      </c>
      <c r="G5" s="14">
        <f t="shared" si="0"/>
        <v>2</v>
      </c>
    </row>
    <row r="6" spans="1:8" x14ac:dyDescent="0.3">
      <c r="A6" s="3" t="s">
        <v>47</v>
      </c>
      <c r="B6" s="3" t="s">
        <v>48</v>
      </c>
      <c r="C6" s="5">
        <v>42404</v>
      </c>
      <c r="D6" s="8" t="s">
        <v>225</v>
      </c>
      <c r="F6" s="13" t="s">
        <v>227</v>
      </c>
      <c r="G6" s="14">
        <f t="shared" si="0"/>
        <v>1</v>
      </c>
    </row>
    <row r="7" spans="1:8" x14ac:dyDescent="0.3">
      <c r="A7" s="3" t="s">
        <v>57</v>
      </c>
      <c r="B7" s="3" t="s">
        <v>58</v>
      </c>
      <c r="C7" s="5">
        <v>42375</v>
      </c>
      <c r="D7" s="8" t="s">
        <v>225</v>
      </c>
      <c r="F7" s="13" t="s">
        <v>228</v>
      </c>
      <c r="G7" s="14">
        <f t="shared" si="0"/>
        <v>1</v>
      </c>
    </row>
    <row r="8" spans="1:8" x14ac:dyDescent="0.3">
      <c r="A8" s="3" t="s">
        <v>45</v>
      </c>
      <c r="B8" s="3" t="s">
        <v>46</v>
      </c>
      <c r="C8" s="5">
        <v>42478</v>
      </c>
      <c r="D8" s="8" t="s">
        <v>225</v>
      </c>
      <c r="F8" s="13" t="s">
        <v>229</v>
      </c>
      <c r="G8" s="14">
        <f t="shared" si="0"/>
        <v>2</v>
      </c>
    </row>
    <row r="9" spans="1:8" x14ac:dyDescent="0.3">
      <c r="A9" s="3" t="s">
        <v>43</v>
      </c>
      <c r="B9" s="3" t="s">
        <v>44</v>
      </c>
      <c r="C9" s="5">
        <v>42478</v>
      </c>
      <c r="D9" s="8" t="s">
        <v>225</v>
      </c>
      <c r="F9" s="13" t="s">
        <v>230</v>
      </c>
      <c r="G9" s="14">
        <f t="shared" si="0"/>
        <v>1</v>
      </c>
    </row>
    <row r="10" spans="1:8" x14ac:dyDescent="0.3">
      <c r="A10" s="3" t="s">
        <v>41</v>
      </c>
      <c r="B10" s="3" t="s">
        <v>42</v>
      </c>
      <c r="C10" s="5">
        <v>42478</v>
      </c>
      <c r="D10" s="8" t="s">
        <v>225</v>
      </c>
      <c r="F10" s="13" t="s">
        <v>231</v>
      </c>
      <c r="G10" s="14">
        <f t="shared" si="0"/>
        <v>3</v>
      </c>
    </row>
    <row r="11" spans="1:8" x14ac:dyDescent="0.3">
      <c r="A11" s="3" t="s">
        <v>39</v>
      </c>
      <c r="B11" s="3" t="s">
        <v>40</v>
      </c>
      <c r="C11" s="5">
        <v>42614</v>
      </c>
      <c r="D11" s="8" t="s">
        <v>225</v>
      </c>
      <c r="F11" s="13" t="s">
        <v>232</v>
      </c>
      <c r="G11" s="14">
        <f t="shared" si="0"/>
        <v>8</v>
      </c>
    </row>
    <row r="12" spans="1:8" x14ac:dyDescent="0.3">
      <c r="A12" s="3" t="s">
        <v>37</v>
      </c>
      <c r="B12" s="3" t="s">
        <v>38</v>
      </c>
      <c r="C12" s="5">
        <v>42652</v>
      </c>
      <c r="D12" s="8" t="s">
        <v>226</v>
      </c>
      <c r="H12" s="36"/>
    </row>
    <row r="13" spans="1:8" x14ac:dyDescent="0.3">
      <c r="A13" s="3" t="s">
        <v>35</v>
      </c>
      <c r="B13" s="3" t="s">
        <v>36</v>
      </c>
      <c r="C13" s="5">
        <v>42653</v>
      </c>
      <c r="D13" s="8" t="s">
        <v>225</v>
      </c>
      <c r="H13" s="36"/>
    </row>
    <row r="14" spans="1:8" x14ac:dyDescent="0.3">
      <c r="A14" s="3" t="s">
        <v>33</v>
      </c>
      <c r="B14" s="3" t="s">
        <v>34</v>
      </c>
      <c r="C14" s="5">
        <v>42683</v>
      </c>
      <c r="D14" s="8" t="s">
        <v>226</v>
      </c>
      <c r="H14" s="36"/>
    </row>
    <row r="15" spans="1:8" x14ac:dyDescent="0.3">
      <c r="A15" s="3" t="s">
        <v>55</v>
      </c>
      <c r="B15" s="3" t="s">
        <v>56</v>
      </c>
      <c r="C15" s="5">
        <v>42384</v>
      </c>
      <c r="D15" s="8" t="s">
        <v>227</v>
      </c>
      <c r="H15" s="36"/>
    </row>
    <row r="16" spans="1:8" x14ac:dyDescent="0.3">
      <c r="A16" s="3" t="s">
        <v>27</v>
      </c>
      <c r="B16" s="3" t="s">
        <v>28</v>
      </c>
      <c r="C16" s="5">
        <v>43144</v>
      </c>
      <c r="D16" s="8" t="s">
        <v>228</v>
      </c>
      <c r="H16" s="36"/>
    </row>
    <row r="17" spans="1:8" x14ac:dyDescent="0.3">
      <c r="A17" s="3" t="s">
        <v>23</v>
      </c>
      <c r="B17" s="3" t="s">
        <v>24</v>
      </c>
      <c r="C17" s="5">
        <v>43157</v>
      </c>
      <c r="D17" s="8" t="s">
        <v>229</v>
      </c>
      <c r="H17" s="36"/>
    </row>
    <row r="18" spans="1:8" x14ac:dyDescent="0.3">
      <c r="A18" s="3" t="s">
        <v>25</v>
      </c>
      <c r="B18" s="3" t="s">
        <v>26</v>
      </c>
      <c r="C18" s="5">
        <v>43157</v>
      </c>
      <c r="D18" s="8" t="s">
        <v>229</v>
      </c>
      <c r="H18" s="36"/>
    </row>
    <row r="19" spans="1:8" x14ac:dyDescent="0.3">
      <c r="A19" s="3" t="s">
        <v>21</v>
      </c>
      <c r="B19" s="3" t="s">
        <v>22</v>
      </c>
      <c r="C19" s="5">
        <v>43157</v>
      </c>
      <c r="D19" s="8" t="s">
        <v>230</v>
      </c>
      <c r="H19" s="36"/>
    </row>
    <row r="20" spans="1:8" x14ac:dyDescent="0.3">
      <c r="A20" s="3" t="s">
        <v>19</v>
      </c>
      <c r="B20" s="3" t="s">
        <v>20</v>
      </c>
      <c r="C20" s="5">
        <v>43180</v>
      </c>
      <c r="D20" s="8" t="s">
        <v>231</v>
      </c>
      <c r="H20" s="36"/>
    </row>
    <row r="21" spans="1:8" x14ac:dyDescent="0.3">
      <c r="A21" s="3" t="s">
        <v>17</v>
      </c>
      <c r="B21" s="3" t="s">
        <v>18</v>
      </c>
      <c r="C21" s="5">
        <v>43182</v>
      </c>
      <c r="D21" s="8" t="s">
        <v>231</v>
      </c>
      <c r="F21" s="10"/>
      <c r="H21" s="36"/>
    </row>
    <row r="22" spans="1:8" x14ac:dyDescent="0.3">
      <c r="A22" s="3" t="s">
        <v>15</v>
      </c>
      <c r="B22" s="3" t="s">
        <v>16</v>
      </c>
      <c r="C22" s="5">
        <v>43187</v>
      </c>
      <c r="D22" s="8" t="s">
        <v>231</v>
      </c>
      <c r="F22" s="10"/>
    </row>
    <row r="23" spans="1:8" x14ac:dyDescent="0.3">
      <c r="A23" s="3" t="s">
        <v>13</v>
      </c>
      <c r="B23" s="3" t="s">
        <v>14</v>
      </c>
      <c r="C23" s="5">
        <v>43188</v>
      </c>
      <c r="D23" s="8" t="s">
        <v>232</v>
      </c>
      <c r="F23" s="10"/>
    </row>
    <row r="24" spans="1:8" x14ac:dyDescent="0.3">
      <c r="A24" s="3" t="s">
        <v>11</v>
      </c>
      <c r="B24" s="3" t="s">
        <v>12</v>
      </c>
      <c r="C24" s="5">
        <v>43189</v>
      </c>
      <c r="D24" s="8" t="s">
        <v>232</v>
      </c>
      <c r="F24" s="10"/>
    </row>
    <row r="25" spans="1:8" x14ac:dyDescent="0.3">
      <c r="A25" s="3" t="s">
        <v>31</v>
      </c>
      <c r="B25" s="3" t="s">
        <v>32</v>
      </c>
      <c r="C25" s="5">
        <v>43034</v>
      </c>
      <c r="D25" s="8" t="s">
        <v>232</v>
      </c>
      <c r="F25" s="10"/>
    </row>
    <row r="26" spans="1:8" x14ac:dyDescent="0.3">
      <c r="A26" s="3" t="s">
        <v>29</v>
      </c>
      <c r="B26" s="3" t="s">
        <v>30</v>
      </c>
      <c r="C26" s="5">
        <v>43053</v>
      </c>
      <c r="D26" s="8" t="s">
        <v>232</v>
      </c>
      <c r="F26" s="10"/>
    </row>
    <row r="27" spans="1:8" x14ac:dyDescent="0.3">
      <c r="A27" s="3" t="s">
        <v>9</v>
      </c>
      <c r="B27" s="3" t="s">
        <v>10</v>
      </c>
      <c r="C27" s="5">
        <v>43262</v>
      </c>
      <c r="D27" s="8" t="s">
        <v>232</v>
      </c>
      <c r="F27" s="10"/>
    </row>
    <row r="28" spans="1:8" x14ac:dyDescent="0.3">
      <c r="A28" s="3" t="s">
        <v>7</v>
      </c>
      <c r="B28" s="3" t="s">
        <v>8</v>
      </c>
      <c r="C28" s="5">
        <v>43272</v>
      </c>
      <c r="D28" s="8" t="s">
        <v>232</v>
      </c>
      <c r="F28" s="10"/>
    </row>
    <row r="29" spans="1:8" x14ac:dyDescent="0.3">
      <c r="A29" s="3" t="s">
        <v>5</v>
      </c>
      <c r="B29" s="3" t="s">
        <v>6</v>
      </c>
      <c r="C29" s="5">
        <v>43272</v>
      </c>
      <c r="D29" s="8" t="s">
        <v>232</v>
      </c>
      <c r="F29" s="10"/>
    </row>
    <row r="30" spans="1:8" x14ac:dyDescent="0.3">
      <c r="A30" s="3" t="s">
        <v>3</v>
      </c>
      <c r="B30" s="3" t="s">
        <v>4</v>
      </c>
      <c r="C30" s="5">
        <v>43283</v>
      </c>
      <c r="D30" s="8" t="s">
        <v>232</v>
      </c>
      <c r="F30" s="10"/>
    </row>
    <row r="31" spans="1:8" x14ac:dyDescent="0.3">
      <c r="F31" s="10"/>
    </row>
    <row r="32" spans="1:8" x14ac:dyDescent="0.3">
      <c r="F32" s="10"/>
    </row>
    <row r="33" spans="6:6" x14ac:dyDescent="0.3">
      <c r="F33" s="10"/>
    </row>
    <row r="34" spans="6:6" x14ac:dyDescent="0.3">
      <c r="F34" s="10"/>
    </row>
    <row r="35" spans="6:6" x14ac:dyDescent="0.3">
      <c r="F35" s="10"/>
    </row>
    <row r="36" spans="6:6" x14ac:dyDescent="0.3">
      <c r="F36" s="10"/>
    </row>
    <row r="37" spans="6:6" x14ac:dyDescent="0.3">
      <c r="F37" s="10"/>
    </row>
  </sheetData>
  <autoFilter ref="F1:F31" xr:uid="{63D99824-87B7-424D-B3D5-5166852A7FB5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040A-3E4A-4BF5-AC30-DC1CE4914B59}">
  <dimension ref="A1:F42"/>
  <sheetViews>
    <sheetView topLeftCell="A22" workbookViewId="0">
      <selection activeCell="E1" sqref="E1:F11"/>
    </sheetView>
  </sheetViews>
  <sheetFormatPr defaultRowHeight="14.4" x14ac:dyDescent="0.3"/>
  <cols>
    <col min="1" max="1" width="20.5546875" style="39" customWidth="1"/>
    <col min="2" max="2" width="16.109375" customWidth="1"/>
    <col min="4" max="4" width="28.44140625" customWidth="1"/>
    <col min="5" max="5" width="20" customWidth="1"/>
  </cols>
  <sheetData>
    <row r="1" spans="1:6" s="1" customFormat="1" x14ac:dyDescent="0.3">
      <c r="A1" s="40" t="s">
        <v>233</v>
      </c>
      <c r="B1" s="1" t="s">
        <v>68</v>
      </c>
      <c r="C1" s="1" t="s">
        <v>220</v>
      </c>
      <c r="E1" s="37" t="s">
        <v>222</v>
      </c>
      <c r="F1" s="37" t="s">
        <v>62</v>
      </c>
    </row>
    <row r="2" spans="1:6" x14ac:dyDescent="0.3">
      <c r="A2" s="39" t="s">
        <v>252</v>
      </c>
      <c r="B2">
        <v>4</v>
      </c>
      <c r="C2">
        <v>0</v>
      </c>
      <c r="E2" s="38" t="s">
        <v>223</v>
      </c>
      <c r="F2" s="38">
        <v>1</v>
      </c>
    </row>
    <row r="3" spans="1:6" x14ac:dyDescent="0.3">
      <c r="A3" s="39" t="s">
        <v>253</v>
      </c>
      <c r="B3">
        <v>18</v>
      </c>
      <c r="C3">
        <v>0</v>
      </c>
      <c r="E3" s="38" t="s">
        <v>224</v>
      </c>
      <c r="F3" s="38">
        <v>3</v>
      </c>
    </row>
    <row r="4" spans="1:6" x14ac:dyDescent="0.3">
      <c r="A4" s="39" t="s">
        <v>251</v>
      </c>
      <c r="B4">
        <v>17</v>
      </c>
      <c r="C4">
        <v>0</v>
      </c>
      <c r="E4" s="38" t="s">
        <v>225</v>
      </c>
      <c r="F4" s="38">
        <v>7</v>
      </c>
    </row>
    <row r="5" spans="1:6" x14ac:dyDescent="0.3">
      <c r="A5" s="39" t="s">
        <v>255</v>
      </c>
      <c r="B5">
        <v>4</v>
      </c>
      <c r="C5">
        <v>0</v>
      </c>
      <c r="E5" s="38" t="s">
        <v>226</v>
      </c>
      <c r="F5" s="38">
        <v>2</v>
      </c>
    </row>
    <row r="6" spans="1:6" x14ac:dyDescent="0.3">
      <c r="A6" s="39" t="s">
        <v>246</v>
      </c>
      <c r="B6">
        <v>1</v>
      </c>
      <c r="C6">
        <v>0</v>
      </c>
      <c r="E6" s="38" t="s">
        <v>227</v>
      </c>
      <c r="F6" s="38">
        <v>1</v>
      </c>
    </row>
    <row r="7" spans="1:6" x14ac:dyDescent="0.3">
      <c r="A7" s="39" t="s">
        <v>245</v>
      </c>
      <c r="B7">
        <v>5</v>
      </c>
      <c r="C7">
        <v>0</v>
      </c>
      <c r="E7" s="38" t="s">
        <v>228</v>
      </c>
      <c r="F7" s="38">
        <v>1</v>
      </c>
    </row>
    <row r="8" spans="1:6" x14ac:dyDescent="0.3">
      <c r="A8" s="39" t="s">
        <v>223</v>
      </c>
      <c r="B8">
        <v>17</v>
      </c>
      <c r="C8">
        <v>1</v>
      </c>
      <c r="E8" s="38" t="s">
        <v>229</v>
      </c>
      <c r="F8" s="38">
        <v>2</v>
      </c>
    </row>
    <row r="9" spans="1:6" x14ac:dyDescent="0.3">
      <c r="A9" s="39" t="s">
        <v>224</v>
      </c>
      <c r="B9">
        <v>48</v>
      </c>
      <c r="C9">
        <v>3</v>
      </c>
      <c r="E9" s="38" t="s">
        <v>230</v>
      </c>
      <c r="F9" s="38">
        <v>1</v>
      </c>
    </row>
    <row r="10" spans="1:6" x14ac:dyDescent="0.3">
      <c r="A10" s="39" t="s">
        <v>237</v>
      </c>
      <c r="B10">
        <v>39</v>
      </c>
      <c r="C10">
        <f>0</f>
        <v>0</v>
      </c>
      <c r="E10" s="38" t="s">
        <v>231</v>
      </c>
      <c r="F10" s="38">
        <v>3</v>
      </c>
    </row>
    <row r="11" spans="1:6" x14ac:dyDescent="0.3">
      <c r="A11" s="39" t="s">
        <v>234</v>
      </c>
      <c r="B11">
        <v>82</v>
      </c>
      <c r="C11">
        <f>0</f>
        <v>0</v>
      </c>
      <c r="E11" s="38" t="s">
        <v>232</v>
      </c>
      <c r="F11" s="38">
        <v>8</v>
      </c>
    </row>
    <row r="12" spans="1:6" x14ac:dyDescent="0.3">
      <c r="A12" s="39" t="s">
        <v>225</v>
      </c>
      <c r="B12">
        <v>62</v>
      </c>
      <c r="C12">
        <v>7</v>
      </c>
    </row>
    <row r="13" spans="1:6" x14ac:dyDescent="0.3">
      <c r="A13" s="39" t="s">
        <v>226</v>
      </c>
      <c r="B13">
        <v>17</v>
      </c>
      <c r="C13" s="21">
        <v>2</v>
      </c>
    </row>
    <row r="14" spans="1:6" x14ac:dyDescent="0.3">
      <c r="A14" s="39" t="s">
        <v>240</v>
      </c>
      <c r="B14">
        <v>4</v>
      </c>
      <c r="C14">
        <f>0</f>
        <v>0</v>
      </c>
    </row>
    <row r="15" spans="1:6" x14ac:dyDescent="0.3">
      <c r="A15" s="39" t="s">
        <v>241</v>
      </c>
      <c r="B15">
        <v>2</v>
      </c>
      <c r="C15" s="21">
        <v>0</v>
      </c>
    </row>
    <row r="16" spans="1:6" x14ac:dyDescent="0.3">
      <c r="A16" s="39" t="s">
        <v>227</v>
      </c>
      <c r="B16">
        <v>25</v>
      </c>
      <c r="C16">
        <v>1</v>
      </c>
    </row>
    <row r="17" spans="1:3" x14ac:dyDescent="0.3">
      <c r="A17" s="39" t="s">
        <v>239</v>
      </c>
      <c r="B17">
        <v>9</v>
      </c>
      <c r="C17">
        <f>0</f>
        <v>0</v>
      </c>
    </row>
    <row r="18" spans="1:3" x14ac:dyDescent="0.3">
      <c r="A18" s="39" t="s">
        <v>262</v>
      </c>
      <c r="B18">
        <v>3</v>
      </c>
      <c r="C18">
        <v>0</v>
      </c>
    </row>
    <row r="19" spans="1:3" x14ac:dyDescent="0.3">
      <c r="A19" s="39" t="s">
        <v>261</v>
      </c>
      <c r="B19">
        <v>18</v>
      </c>
      <c r="C19">
        <v>0</v>
      </c>
    </row>
    <row r="20" spans="1:3" x14ac:dyDescent="0.3">
      <c r="A20" s="39" t="s">
        <v>260</v>
      </c>
      <c r="B20">
        <v>29</v>
      </c>
      <c r="C20">
        <v>0</v>
      </c>
    </row>
    <row r="21" spans="1:3" x14ac:dyDescent="0.3">
      <c r="A21" s="39" t="s">
        <v>250</v>
      </c>
      <c r="B21">
        <v>16</v>
      </c>
      <c r="C21">
        <v>0</v>
      </c>
    </row>
    <row r="22" spans="1:3" x14ac:dyDescent="0.3">
      <c r="A22" s="39" t="s">
        <v>249</v>
      </c>
      <c r="B22">
        <v>26</v>
      </c>
      <c r="C22">
        <v>0</v>
      </c>
    </row>
    <row r="23" spans="1:3" x14ac:dyDescent="0.3">
      <c r="A23" s="39" t="s">
        <v>247</v>
      </c>
      <c r="B23">
        <v>1</v>
      </c>
      <c r="C23">
        <v>0</v>
      </c>
    </row>
    <row r="24" spans="1:3" x14ac:dyDescent="0.3">
      <c r="A24" s="39" t="s">
        <v>254</v>
      </c>
      <c r="B24">
        <v>1</v>
      </c>
      <c r="C24">
        <v>0</v>
      </c>
    </row>
    <row r="25" spans="1:3" x14ac:dyDescent="0.3">
      <c r="A25" s="39" t="s">
        <v>248</v>
      </c>
      <c r="B25">
        <v>23</v>
      </c>
      <c r="C25">
        <v>0</v>
      </c>
    </row>
    <row r="26" spans="1:3" x14ac:dyDescent="0.3">
      <c r="A26" s="39" t="s">
        <v>228</v>
      </c>
      <c r="B26">
        <v>49</v>
      </c>
      <c r="C26">
        <v>0</v>
      </c>
    </row>
    <row r="27" spans="1:3" x14ac:dyDescent="0.3">
      <c r="A27" s="39" t="s">
        <v>229</v>
      </c>
      <c r="B27">
        <v>13</v>
      </c>
      <c r="C27">
        <v>2</v>
      </c>
    </row>
    <row r="28" spans="1:3" x14ac:dyDescent="0.3">
      <c r="A28" s="39" t="s">
        <v>230</v>
      </c>
      <c r="B28">
        <v>30</v>
      </c>
      <c r="C28">
        <v>1</v>
      </c>
    </row>
    <row r="29" spans="1:3" x14ac:dyDescent="0.3">
      <c r="A29" s="39" t="s">
        <v>244</v>
      </c>
      <c r="B29">
        <v>15</v>
      </c>
      <c r="C29">
        <v>0</v>
      </c>
    </row>
    <row r="30" spans="1:3" x14ac:dyDescent="0.3">
      <c r="A30" s="39" t="s">
        <v>231</v>
      </c>
      <c r="B30">
        <v>13</v>
      </c>
      <c r="C30">
        <v>3</v>
      </c>
    </row>
    <row r="31" spans="1:3" x14ac:dyDescent="0.3">
      <c r="A31" s="39" t="s">
        <v>242</v>
      </c>
      <c r="B31">
        <v>8</v>
      </c>
      <c r="C31">
        <v>0</v>
      </c>
    </row>
    <row r="32" spans="1:3" x14ac:dyDescent="0.3">
      <c r="A32" s="39" t="s">
        <v>232</v>
      </c>
      <c r="B32">
        <v>24</v>
      </c>
      <c r="C32">
        <v>8</v>
      </c>
    </row>
    <row r="33" spans="1:4" x14ac:dyDescent="0.3">
      <c r="A33" s="39" t="s">
        <v>235</v>
      </c>
      <c r="B33">
        <v>6</v>
      </c>
      <c r="C33">
        <f>0</f>
        <v>0</v>
      </c>
    </row>
    <row r="34" spans="1:4" x14ac:dyDescent="0.3">
      <c r="A34" s="39" t="s">
        <v>243</v>
      </c>
      <c r="B34">
        <v>26</v>
      </c>
      <c r="C34">
        <v>0</v>
      </c>
    </row>
    <row r="35" spans="1:4" x14ac:dyDescent="0.3">
      <c r="A35" s="39" t="s">
        <v>236</v>
      </c>
      <c r="B35">
        <v>227</v>
      </c>
      <c r="C35">
        <f>0</f>
        <v>0</v>
      </c>
    </row>
    <row r="36" spans="1:4" x14ac:dyDescent="0.3">
      <c r="A36" s="39" t="s">
        <v>238</v>
      </c>
      <c r="B36">
        <v>199</v>
      </c>
      <c r="C36">
        <f>0</f>
        <v>0</v>
      </c>
    </row>
    <row r="37" spans="1:4" x14ac:dyDescent="0.3">
      <c r="A37" s="39" t="s">
        <v>263</v>
      </c>
      <c r="B37">
        <v>203</v>
      </c>
      <c r="C37">
        <v>0</v>
      </c>
    </row>
    <row r="38" spans="1:4" x14ac:dyDescent="0.3">
      <c r="A38" s="39" t="s">
        <v>256</v>
      </c>
      <c r="B38">
        <v>180</v>
      </c>
      <c r="C38">
        <v>0</v>
      </c>
    </row>
    <row r="39" spans="1:4" x14ac:dyDescent="0.3">
      <c r="A39" s="39" t="s">
        <v>257</v>
      </c>
      <c r="B39">
        <v>29</v>
      </c>
      <c r="C39">
        <v>0</v>
      </c>
    </row>
    <row r="40" spans="1:4" x14ac:dyDescent="0.3">
      <c r="A40" s="39" t="s">
        <v>258</v>
      </c>
      <c r="B40">
        <v>99</v>
      </c>
      <c r="C40">
        <v>0</v>
      </c>
    </row>
    <row r="41" spans="1:4" x14ac:dyDescent="0.3">
      <c r="A41" s="39" t="s">
        <v>259</v>
      </c>
      <c r="B41">
        <v>89</v>
      </c>
      <c r="C41">
        <v>0</v>
      </c>
    </row>
    <row r="42" spans="1:4" x14ac:dyDescent="0.3">
      <c r="D42" s="9"/>
    </row>
  </sheetData>
  <autoFilter ref="A1:C42" xr:uid="{8608E371-3788-480F-8490-F2360849BAD1}">
    <sortState xmlns:xlrd2="http://schemas.microsoft.com/office/spreadsheetml/2017/richdata2" ref="A2:C42">
      <sortCondition descending="1" ref="A1:A42"/>
    </sortState>
  </autoFilter>
  <conditionalFormatting sqref="B43:C1048576 B42 B1:C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 A1:A1048576">
    <cfRule type="duplicateValues" dxfId="0" priority="4"/>
    <cfRule type="duplicateValues" priority="5"/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7D041-0997-4FB7-90E8-1B9A5FE307E1}">
  <dimension ref="A1:H249"/>
  <sheetViews>
    <sheetView workbookViewId="0">
      <selection activeCell="E13" sqref="E13"/>
    </sheetView>
  </sheetViews>
  <sheetFormatPr defaultRowHeight="14.4" x14ac:dyDescent="0.3"/>
  <cols>
    <col min="1" max="1" width="32.6640625" style="16" customWidth="1"/>
    <col min="2" max="2" width="25.77734375" style="17" customWidth="1"/>
    <col min="7" max="7" width="34.44140625" bestFit="1" customWidth="1"/>
    <col min="8" max="8" width="15.21875" customWidth="1"/>
  </cols>
  <sheetData>
    <row r="1" spans="1:8" x14ac:dyDescent="0.3">
      <c r="A1" s="18" t="s">
        <v>69</v>
      </c>
      <c r="B1" s="18" t="s">
        <v>213</v>
      </c>
    </row>
    <row r="2" spans="1:8" x14ac:dyDescent="0.3">
      <c r="A2" s="16" t="s">
        <v>11</v>
      </c>
      <c r="B2" s="17" t="s">
        <v>3</v>
      </c>
    </row>
    <row r="3" spans="1:8" x14ac:dyDescent="0.3">
      <c r="A3" s="16" t="s">
        <v>70</v>
      </c>
      <c r="B3" s="17" t="s">
        <v>5</v>
      </c>
    </row>
    <row r="4" spans="1:8" x14ac:dyDescent="0.3">
      <c r="A4" s="16" t="s">
        <v>71</v>
      </c>
      <c r="B4" s="17" t="s">
        <v>7</v>
      </c>
      <c r="G4" s="19" t="s">
        <v>214</v>
      </c>
      <c r="H4" s="19" t="s">
        <v>29</v>
      </c>
    </row>
    <row r="5" spans="1:8" x14ac:dyDescent="0.3">
      <c r="A5" s="16" t="s">
        <v>72</v>
      </c>
      <c r="B5" s="17" t="s">
        <v>9</v>
      </c>
      <c r="F5" t="s">
        <v>212</v>
      </c>
      <c r="G5" s="19" t="s">
        <v>219</v>
      </c>
      <c r="H5" s="20">
        <v>0.15</v>
      </c>
    </row>
    <row r="6" spans="1:8" x14ac:dyDescent="0.3">
      <c r="A6" s="16" t="s">
        <v>73</v>
      </c>
      <c r="B6" s="17" t="s">
        <v>11</v>
      </c>
      <c r="F6" t="s">
        <v>212</v>
      </c>
      <c r="G6" s="19" t="s">
        <v>218</v>
      </c>
      <c r="H6" s="20">
        <v>0.97</v>
      </c>
    </row>
    <row r="7" spans="1:8" x14ac:dyDescent="0.3">
      <c r="A7" s="16" t="s">
        <v>74</v>
      </c>
      <c r="B7" s="17" t="s">
        <v>13</v>
      </c>
      <c r="G7" s="19" t="s">
        <v>215</v>
      </c>
      <c r="H7" s="19">
        <v>248</v>
      </c>
    </row>
    <row r="8" spans="1:8" x14ac:dyDescent="0.3">
      <c r="A8" s="16" t="s">
        <v>75</v>
      </c>
      <c r="B8" s="17" t="s">
        <v>15</v>
      </c>
      <c r="G8" s="19" t="s">
        <v>216</v>
      </c>
      <c r="H8" s="19">
        <v>1433</v>
      </c>
    </row>
    <row r="9" spans="1:8" x14ac:dyDescent="0.3">
      <c r="A9" s="16" t="s">
        <v>76</v>
      </c>
      <c r="B9" s="17" t="s">
        <v>17</v>
      </c>
      <c r="G9" s="19" t="s">
        <v>217</v>
      </c>
      <c r="H9" s="19">
        <f>H7+H8</f>
        <v>1681</v>
      </c>
    </row>
    <row r="10" spans="1:8" x14ac:dyDescent="0.3">
      <c r="A10" s="16" t="s">
        <v>77</v>
      </c>
      <c r="B10" s="17" t="s">
        <v>19</v>
      </c>
    </row>
    <row r="11" spans="1:8" x14ac:dyDescent="0.3">
      <c r="A11" s="16" t="s">
        <v>78</v>
      </c>
      <c r="B11" s="17" t="s">
        <v>21</v>
      </c>
    </row>
    <row r="12" spans="1:8" x14ac:dyDescent="0.3">
      <c r="A12" s="16" t="s">
        <v>79</v>
      </c>
      <c r="B12" s="17" t="s">
        <v>23</v>
      </c>
    </row>
    <row r="13" spans="1:8" x14ac:dyDescent="0.3">
      <c r="A13" s="16" t="s">
        <v>80</v>
      </c>
      <c r="B13" s="17" t="s">
        <v>25</v>
      </c>
    </row>
    <row r="14" spans="1:8" x14ac:dyDescent="0.3">
      <c r="A14" s="16" t="s">
        <v>81</v>
      </c>
      <c r="B14" s="17" t="s">
        <v>27</v>
      </c>
    </row>
    <row r="15" spans="1:8" x14ac:dyDescent="0.3">
      <c r="A15" s="16" t="s">
        <v>82</v>
      </c>
      <c r="B15" s="17" t="s">
        <v>29</v>
      </c>
    </row>
    <row r="16" spans="1:8" x14ac:dyDescent="0.3">
      <c r="A16" s="16" t="s">
        <v>83</v>
      </c>
      <c r="B16" s="17" t="s">
        <v>31</v>
      </c>
    </row>
    <row r="17" spans="1:2" x14ac:dyDescent="0.3">
      <c r="A17" s="16" t="s">
        <v>84</v>
      </c>
      <c r="B17" s="17" t="s">
        <v>33</v>
      </c>
    </row>
    <row r="18" spans="1:2" x14ac:dyDescent="0.3">
      <c r="A18" s="16" t="s">
        <v>85</v>
      </c>
      <c r="B18" s="17" t="s">
        <v>35</v>
      </c>
    </row>
    <row r="19" spans="1:2" x14ac:dyDescent="0.3">
      <c r="A19" s="16" t="s">
        <v>76</v>
      </c>
      <c r="B19" s="17" t="s">
        <v>37</v>
      </c>
    </row>
    <row r="20" spans="1:2" x14ac:dyDescent="0.3">
      <c r="A20" s="16" t="s">
        <v>86</v>
      </c>
      <c r="B20" s="17" t="s">
        <v>39</v>
      </c>
    </row>
    <row r="21" spans="1:2" x14ac:dyDescent="0.3">
      <c r="A21" s="16" t="s">
        <v>87</v>
      </c>
      <c r="B21" s="17" t="s">
        <v>41</v>
      </c>
    </row>
    <row r="22" spans="1:2" x14ac:dyDescent="0.3">
      <c r="A22" s="16" t="s">
        <v>88</v>
      </c>
      <c r="B22" s="17" t="s">
        <v>43</v>
      </c>
    </row>
    <row r="23" spans="1:2" x14ac:dyDescent="0.3">
      <c r="A23" s="16" t="s">
        <v>89</v>
      </c>
      <c r="B23" s="17" t="s">
        <v>45</v>
      </c>
    </row>
    <row r="24" spans="1:2" x14ac:dyDescent="0.3">
      <c r="A24" s="16" t="s">
        <v>90</v>
      </c>
      <c r="B24" s="17" t="s">
        <v>47</v>
      </c>
    </row>
    <row r="25" spans="1:2" x14ac:dyDescent="0.3">
      <c r="A25" s="16" t="s">
        <v>91</v>
      </c>
      <c r="B25" s="17" t="s">
        <v>49</v>
      </c>
    </row>
    <row r="26" spans="1:2" x14ac:dyDescent="0.3">
      <c r="A26" s="16" t="s">
        <v>92</v>
      </c>
      <c r="B26" s="17" t="s">
        <v>51</v>
      </c>
    </row>
    <row r="27" spans="1:2" x14ac:dyDescent="0.3">
      <c r="A27" s="16" t="s">
        <v>93</v>
      </c>
      <c r="B27" s="17" t="s">
        <v>53</v>
      </c>
    </row>
    <row r="28" spans="1:2" x14ac:dyDescent="0.3">
      <c r="A28" s="16" t="s">
        <v>27</v>
      </c>
      <c r="B28" s="17" t="s">
        <v>55</v>
      </c>
    </row>
    <row r="29" spans="1:2" x14ac:dyDescent="0.3">
      <c r="A29" s="16" t="s">
        <v>94</v>
      </c>
      <c r="B29" s="17" t="s">
        <v>57</v>
      </c>
    </row>
    <row r="30" spans="1:2" x14ac:dyDescent="0.3">
      <c r="A30" s="16" t="s">
        <v>95</v>
      </c>
      <c r="B30" s="17" t="s">
        <v>59</v>
      </c>
    </row>
    <row r="31" spans="1:2" x14ac:dyDescent="0.3">
      <c r="A31" s="16" t="s">
        <v>33</v>
      </c>
      <c r="B31" s="17" t="s">
        <v>60</v>
      </c>
    </row>
    <row r="32" spans="1:2" x14ac:dyDescent="0.3">
      <c r="A32" s="16" t="s">
        <v>70</v>
      </c>
    </row>
    <row r="33" spans="1:1" x14ac:dyDescent="0.3">
      <c r="A33" s="16" t="s">
        <v>96</v>
      </c>
    </row>
    <row r="34" spans="1:1" x14ac:dyDescent="0.3">
      <c r="A34" s="16" t="s">
        <v>97</v>
      </c>
    </row>
    <row r="35" spans="1:1" x14ac:dyDescent="0.3">
      <c r="A35" s="16" t="s">
        <v>98</v>
      </c>
    </row>
    <row r="36" spans="1:1" x14ac:dyDescent="0.3">
      <c r="A36" s="16" t="s">
        <v>99</v>
      </c>
    </row>
    <row r="37" spans="1:1" x14ac:dyDescent="0.3">
      <c r="A37" s="16" t="s">
        <v>100</v>
      </c>
    </row>
    <row r="38" spans="1:1" x14ac:dyDescent="0.3">
      <c r="A38" s="16" t="s">
        <v>101</v>
      </c>
    </row>
    <row r="39" spans="1:1" x14ac:dyDescent="0.3">
      <c r="A39" s="16" t="s">
        <v>102</v>
      </c>
    </row>
    <row r="40" spans="1:1" x14ac:dyDescent="0.3">
      <c r="A40" s="16" t="s">
        <v>103</v>
      </c>
    </row>
    <row r="41" spans="1:1" x14ac:dyDescent="0.3">
      <c r="A41" s="16" t="s">
        <v>104</v>
      </c>
    </row>
    <row r="42" spans="1:1" x14ac:dyDescent="0.3">
      <c r="A42" s="16" t="s">
        <v>105</v>
      </c>
    </row>
    <row r="43" spans="1:1" x14ac:dyDescent="0.3">
      <c r="A43" s="16" t="s">
        <v>106</v>
      </c>
    </row>
    <row r="44" spans="1:1" x14ac:dyDescent="0.3">
      <c r="A44" s="16" t="s">
        <v>107</v>
      </c>
    </row>
    <row r="45" spans="1:1" x14ac:dyDescent="0.3">
      <c r="A45" s="16" t="s">
        <v>94</v>
      </c>
    </row>
    <row r="46" spans="1:1" x14ac:dyDescent="0.3">
      <c r="A46" s="16" t="s">
        <v>108</v>
      </c>
    </row>
    <row r="47" spans="1:1" x14ac:dyDescent="0.3">
      <c r="A47" s="16" t="s">
        <v>109</v>
      </c>
    </row>
    <row r="48" spans="1:1" x14ac:dyDescent="0.3">
      <c r="A48" s="16" t="s">
        <v>110</v>
      </c>
    </row>
    <row r="49" spans="1:1" x14ac:dyDescent="0.3">
      <c r="A49" s="16" t="s">
        <v>77</v>
      </c>
    </row>
    <row r="50" spans="1:1" x14ac:dyDescent="0.3">
      <c r="A50" s="16" t="s">
        <v>111</v>
      </c>
    </row>
    <row r="51" spans="1:1" x14ac:dyDescent="0.3">
      <c r="A51" s="16" t="s">
        <v>112</v>
      </c>
    </row>
    <row r="52" spans="1:1" x14ac:dyDescent="0.3">
      <c r="A52" s="16" t="s">
        <v>113</v>
      </c>
    </row>
    <row r="53" spans="1:1" x14ac:dyDescent="0.3">
      <c r="A53" s="16" t="s">
        <v>114</v>
      </c>
    </row>
    <row r="54" spans="1:1" x14ac:dyDescent="0.3">
      <c r="A54" s="16" t="s">
        <v>115</v>
      </c>
    </row>
    <row r="55" spans="1:1" x14ac:dyDescent="0.3">
      <c r="A55" s="16" t="s">
        <v>116</v>
      </c>
    </row>
    <row r="56" spans="1:1" x14ac:dyDescent="0.3">
      <c r="A56" s="16" t="s">
        <v>78</v>
      </c>
    </row>
    <row r="57" spans="1:1" x14ac:dyDescent="0.3">
      <c r="A57" s="16" t="s">
        <v>117</v>
      </c>
    </row>
    <row r="58" spans="1:1" x14ac:dyDescent="0.3">
      <c r="A58" s="16" t="s">
        <v>118</v>
      </c>
    </row>
    <row r="59" spans="1:1" x14ac:dyDescent="0.3">
      <c r="A59" s="16" t="s">
        <v>119</v>
      </c>
    </row>
    <row r="60" spans="1:1" x14ac:dyDescent="0.3">
      <c r="A60" s="16" t="s">
        <v>120</v>
      </c>
    </row>
    <row r="61" spans="1:1" x14ac:dyDescent="0.3">
      <c r="A61" s="16" t="s">
        <v>121</v>
      </c>
    </row>
    <row r="62" spans="1:1" x14ac:dyDescent="0.3">
      <c r="A62" s="16" t="s">
        <v>115</v>
      </c>
    </row>
    <row r="63" spans="1:1" x14ac:dyDescent="0.3">
      <c r="A63" s="16" t="s">
        <v>107</v>
      </c>
    </row>
    <row r="64" spans="1:1" x14ac:dyDescent="0.3">
      <c r="A64" s="16" t="s">
        <v>122</v>
      </c>
    </row>
    <row r="65" spans="1:1" x14ac:dyDescent="0.3">
      <c r="A65" s="16" t="s">
        <v>123</v>
      </c>
    </row>
    <row r="66" spans="1:1" x14ac:dyDescent="0.3">
      <c r="A66" s="16" t="s">
        <v>59</v>
      </c>
    </row>
    <row r="67" spans="1:1" x14ac:dyDescent="0.3">
      <c r="A67" s="16" t="s">
        <v>124</v>
      </c>
    </row>
    <row r="68" spans="1:1" x14ac:dyDescent="0.3">
      <c r="A68" s="16" t="s">
        <v>93</v>
      </c>
    </row>
    <row r="69" spans="1:1" x14ac:dyDescent="0.3">
      <c r="A69" s="16" t="s">
        <v>110</v>
      </c>
    </row>
    <row r="70" spans="1:1" x14ac:dyDescent="0.3">
      <c r="A70" s="16" t="s">
        <v>125</v>
      </c>
    </row>
    <row r="71" spans="1:1" x14ac:dyDescent="0.3">
      <c r="A71" s="16" t="s">
        <v>126</v>
      </c>
    </row>
    <row r="72" spans="1:1" x14ac:dyDescent="0.3">
      <c r="A72" s="16" t="s">
        <v>127</v>
      </c>
    </row>
    <row r="73" spans="1:1" x14ac:dyDescent="0.3">
      <c r="A73" s="16" t="s">
        <v>128</v>
      </c>
    </row>
    <row r="74" spans="1:1" x14ac:dyDescent="0.3">
      <c r="A74" s="16" t="s">
        <v>9</v>
      </c>
    </row>
    <row r="75" spans="1:1" x14ac:dyDescent="0.3">
      <c r="A75" s="16" t="s">
        <v>129</v>
      </c>
    </row>
    <row r="76" spans="1:1" x14ac:dyDescent="0.3">
      <c r="A76" s="16" t="s">
        <v>91</v>
      </c>
    </row>
    <row r="77" spans="1:1" x14ac:dyDescent="0.3">
      <c r="A77" s="16" t="s">
        <v>130</v>
      </c>
    </row>
    <row r="78" spans="1:1" x14ac:dyDescent="0.3">
      <c r="A78" s="16" t="s">
        <v>70</v>
      </c>
    </row>
    <row r="79" spans="1:1" x14ac:dyDescent="0.3">
      <c r="A79" s="16" t="s">
        <v>131</v>
      </c>
    </row>
    <row r="80" spans="1:1" x14ac:dyDescent="0.3">
      <c r="A80" s="16" t="s">
        <v>3</v>
      </c>
    </row>
    <row r="81" spans="1:1" x14ac:dyDescent="0.3">
      <c r="A81" s="16" t="s">
        <v>60</v>
      </c>
    </row>
    <row r="82" spans="1:1" x14ac:dyDescent="0.3">
      <c r="A82" s="16" t="s">
        <v>132</v>
      </c>
    </row>
    <row r="83" spans="1:1" x14ac:dyDescent="0.3">
      <c r="A83" s="16" t="s">
        <v>13</v>
      </c>
    </row>
    <row r="84" spans="1:1" x14ac:dyDescent="0.3">
      <c r="A84" s="16" t="s">
        <v>133</v>
      </c>
    </row>
    <row r="85" spans="1:1" x14ac:dyDescent="0.3">
      <c r="A85" s="16" t="s">
        <v>47</v>
      </c>
    </row>
    <row r="86" spans="1:1" x14ac:dyDescent="0.3">
      <c r="A86" s="16" t="s">
        <v>116</v>
      </c>
    </row>
    <row r="87" spans="1:1" x14ac:dyDescent="0.3">
      <c r="A87" s="16" t="s">
        <v>134</v>
      </c>
    </row>
    <row r="88" spans="1:1" x14ac:dyDescent="0.3">
      <c r="A88" s="16" t="s">
        <v>49</v>
      </c>
    </row>
    <row r="89" spans="1:1" x14ac:dyDescent="0.3">
      <c r="A89" s="16" t="s">
        <v>135</v>
      </c>
    </row>
    <row r="90" spans="1:1" x14ac:dyDescent="0.3">
      <c r="A90" s="16" t="s">
        <v>23</v>
      </c>
    </row>
    <row r="91" spans="1:1" x14ac:dyDescent="0.3">
      <c r="A91" s="16" t="s">
        <v>136</v>
      </c>
    </row>
    <row r="92" spans="1:1" x14ac:dyDescent="0.3">
      <c r="A92" s="16" t="s">
        <v>137</v>
      </c>
    </row>
    <row r="93" spans="1:1" x14ac:dyDescent="0.3">
      <c r="A93" s="16" t="s">
        <v>71</v>
      </c>
    </row>
    <row r="94" spans="1:1" x14ac:dyDescent="0.3">
      <c r="A94" s="16" t="s">
        <v>138</v>
      </c>
    </row>
    <row r="95" spans="1:1" x14ac:dyDescent="0.3">
      <c r="A95" s="16" t="s">
        <v>139</v>
      </c>
    </row>
    <row r="96" spans="1:1" x14ac:dyDescent="0.3">
      <c r="A96" s="16" t="s">
        <v>136</v>
      </c>
    </row>
    <row r="97" spans="1:1" x14ac:dyDescent="0.3">
      <c r="A97" s="16" t="s">
        <v>103</v>
      </c>
    </row>
    <row r="98" spans="1:1" x14ac:dyDescent="0.3">
      <c r="A98" s="16" t="s">
        <v>140</v>
      </c>
    </row>
    <row r="99" spans="1:1" x14ac:dyDescent="0.3">
      <c r="A99" s="16" t="s">
        <v>141</v>
      </c>
    </row>
    <row r="100" spans="1:1" x14ac:dyDescent="0.3">
      <c r="A100" s="16" t="s">
        <v>76</v>
      </c>
    </row>
    <row r="101" spans="1:1" x14ac:dyDescent="0.3">
      <c r="A101" s="16" t="s">
        <v>55</v>
      </c>
    </row>
    <row r="102" spans="1:1" x14ac:dyDescent="0.3">
      <c r="A102" s="16" t="s">
        <v>142</v>
      </c>
    </row>
    <row r="103" spans="1:1" x14ac:dyDescent="0.3">
      <c r="A103" s="16" t="s">
        <v>143</v>
      </c>
    </row>
    <row r="104" spans="1:1" x14ac:dyDescent="0.3">
      <c r="A104" s="16" t="s">
        <v>144</v>
      </c>
    </row>
    <row r="105" spans="1:1" x14ac:dyDescent="0.3">
      <c r="A105" s="16" t="s">
        <v>39</v>
      </c>
    </row>
    <row r="106" spans="1:1" x14ac:dyDescent="0.3">
      <c r="A106" s="16" t="s">
        <v>145</v>
      </c>
    </row>
    <row r="107" spans="1:1" x14ac:dyDescent="0.3">
      <c r="A107" s="16" t="s">
        <v>104</v>
      </c>
    </row>
    <row r="108" spans="1:1" x14ac:dyDescent="0.3">
      <c r="A108" s="16" t="s">
        <v>146</v>
      </c>
    </row>
    <row r="109" spans="1:1" x14ac:dyDescent="0.3">
      <c r="A109" s="16" t="s">
        <v>147</v>
      </c>
    </row>
    <row r="110" spans="1:1" x14ac:dyDescent="0.3">
      <c r="A110" s="16" t="s">
        <v>148</v>
      </c>
    </row>
    <row r="111" spans="1:1" x14ac:dyDescent="0.3">
      <c r="A111" s="16" t="s">
        <v>89</v>
      </c>
    </row>
    <row r="112" spans="1:1" x14ac:dyDescent="0.3">
      <c r="A112" s="16" t="s">
        <v>75</v>
      </c>
    </row>
    <row r="113" spans="1:1" x14ac:dyDescent="0.3">
      <c r="A113" s="16" t="s">
        <v>149</v>
      </c>
    </row>
    <row r="114" spans="1:1" x14ac:dyDescent="0.3">
      <c r="A114" s="16" t="s">
        <v>91</v>
      </c>
    </row>
    <row r="115" spans="1:1" x14ac:dyDescent="0.3">
      <c r="A115" s="16" t="s">
        <v>134</v>
      </c>
    </row>
    <row r="116" spans="1:1" x14ac:dyDescent="0.3">
      <c r="A116" s="16" t="s">
        <v>136</v>
      </c>
    </row>
    <row r="117" spans="1:1" x14ac:dyDescent="0.3">
      <c r="A117" s="16" t="s">
        <v>110</v>
      </c>
    </row>
    <row r="118" spans="1:1" x14ac:dyDescent="0.3">
      <c r="A118" s="16" t="s">
        <v>150</v>
      </c>
    </row>
    <row r="119" spans="1:1" x14ac:dyDescent="0.3">
      <c r="A119" s="16" t="s">
        <v>151</v>
      </c>
    </row>
    <row r="120" spans="1:1" x14ac:dyDescent="0.3">
      <c r="A120" s="16" t="s">
        <v>17</v>
      </c>
    </row>
    <row r="121" spans="1:1" x14ac:dyDescent="0.3">
      <c r="A121" s="16" t="s">
        <v>152</v>
      </c>
    </row>
    <row r="122" spans="1:1" x14ac:dyDescent="0.3">
      <c r="A122" s="16" t="s">
        <v>153</v>
      </c>
    </row>
    <row r="123" spans="1:1" x14ac:dyDescent="0.3">
      <c r="A123" s="16" t="s">
        <v>154</v>
      </c>
    </row>
    <row r="124" spans="1:1" x14ac:dyDescent="0.3">
      <c r="A124" s="16" t="s">
        <v>155</v>
      </c>
    </row>
    <row r="125" spans="1:1" x14ac:dyDescent="0.3">
      <c r="A125" s="16" t="s">
        <v>136</v>
      </c>
    </row>
    <row r="126" spans="1:1" x14ac:dyDescent="0.3">
      <c r="A126" s="16" t="s">
        <v>156</v>
      </c>
    </row>
    <row r="127" spans="1:1" x14ac:dyDescent="0.3">
      <c r="A127" s="16" t="s">
        <v>157</v>
      </c>
    </row>
    <row r="128" spans="1:1" x14ac:dyDescent="0.3">
      <c r="A128" s="16" t="s">
        <v>158</v>
      </c>
    </row>
    <row r="129" spans="1:1" x14ac:dyDescent="0.3">
      <c r="A129" s="16" t="s">
        <v>110</v>
      </c>
    </row>
    <row r="130" spans="1:1" x14ac:dyDescent="0.3">
      <c r="A130" s="16" t="s">
        <v>37</v>
      </c>
    </row>
    <row r="131" spans="1:1" x14ac:dyDescent="0.3">
      <c r="A131" s="16" t="s">
        <v>148</v>
      </c>
    </row>
    <row r="132" spans="1:1" x14ac:dyDescent="0.3">
      <c r="A132" s="16" t="s">
        <v>132</v>
      </c>
    </row>
    <row r="133" spans="1:1" x14ac:dyDescent="0.3">
      <c r="A133" s="16" t="s">
        <v>159</v>
      </c>
    </row>
    <row r="134" spans="1:1" x14ac:dyDescent="0.3">
      <c r="A134" s="16" t="s">
        <v>82</v>
      </c>
    </row>
    <row r="135" spans="1:1" x14ac:dyDescent="0.3">
      <c r="A135" s="16" t="s">
        <v>31</v>
      </c>
    </row>
    <row r="136" spans="1:1" x14ac:dyDescent="0.3">
      <c r="A136" s="16" t="s">
        <v>141</v>
      </c>
    </row>
    <row r="137" spans="1:1" x14ac:dyDescent="0.3">
      <c r="A137" s="16" t="s">
        <v>7</v>
      </c>
    </row>
    <row r="138" spans="1:1" x14ac:dyDescent="0.3">
      <c r="A138" s="16" t="s">
        <v>57</v>
      </c>
    </row>
    <row r="139" spans="1:1" x14ac:dyDescent="0.3">
      <c r="A139" s="16" t="s">
        <v>160</v>
      </c>
    </row>
    <row r="140" spans="1:1" x14ac:dyDescent="0.3">
      <c r="A140" s="16" t="s">
        <v>161</v>
      </c>
    </row>
    <row r="141" spans="1:1" x14ac:dyDescent="0.3">
      <c r="A141" s="16" t="s">
        <v>162</v>
      </c>
    </row>
    <row r="142" spans="1:1" x14ac:dyDescent="0.3">
      <c r="A142" s="16" t="s">
        <v>163</v>
      </c>
    </row>
    <row r="143" spans="1:1" x14ac:dyDescent="0.3">
      <c r="A143" s="16" t="s">
        <v>164</v>
      </c>
    </row>
    <row r="144" spans="1:1" x14ac:dyDescent="0.3">
      <c r="A144" s="16" t="s">
        <v>165</v>
      </c>
    </row>
    <row r="145" spans="1:1" x14ac:dyDescent="0.3">
      <c r="A145" s="16" t="s">
        <v>166</v>
      </c>
    </row>
    <row r="146" spans="1:1" x14ac:dyDescent="0.3">
      <c r="A146" s="16" t="s">
        <v>167</v>
      </c>
    </row>
    <row r="147" spans="1:1" x14ac:dyDescent="0.3">
      <c r="A147" s="16" t="s">
        <v>105</v>
      </c>
    </row>
    <row r="148" spans="1:1" x14ac:dyDescent="0.3">
      <c r="A148" s="16" t="s">
        <v>168</v>
      </c>
    </row>
    <row r="149" spans="1:1" x14ac:dyDescent="0.3">
      <c r="A149" s="16" t="s">
        <v>77</v>
      </c>
    </row>
    <row r="150" spans="1:1" x14ac:dyDescent="0.3">
      <c r="A150" s="16" t="s">
        <v>21</v>
      </c>
    </row>
    <row r="151" spans="1:1" x14ac:dyDescent="0.3">
      <c r="A151" s="16" t="s">
        <v>169</v>
      </c>
    </row>
    <row r="152" spans="1:1" x14ac:dyDescent="0.3">
      <c r="A152" s="16" t="s">
        <v>170</v>
      </c>
    </row>
    <row r="153" spans="1:1" x14ac:dyDescent="0.3">
      <c r="A153" s="16" t="s">
        <v>171</v>
      </c>
    </row>
    <row r="154" spans="1:1" x14ac:dyDescent="0.3">
      <c r="A154" s="16" t="s">
        <v>172</v>
      </c>
    </row>
    <row r="155" spans="1:1" x14ac:dyDescent="0.3">
      <c r="A155" s="16" t="s">
        <v>25</v>
      </c>
    </row>
    <row r="156" spans="1:1" x14ac:dyDescent="0.3">
      <c r="A156" s="16" t="s">
        <v>120</v>
      </c>
    </row>
    <row r="157" spans="1:1" x14ac:dyDescent="0.3">
      <c r="A157" s="16" t="s">
        <v>161</v>
      </c>
    </row>
    <row r="158" spans="1:1" x14ac:dyDescent="0.3">
      <c r="A158" s="16" t="s">
        <v>108</v>
      </c>
    </row>
    <row r="159" spans="1:1" x14ac:dyDescent="0.3">
      <c r="A159" s="16" t="s">
        <v>171</v>
      </c>
    </row>
    <row r="160" spans="1:1" x14ac:dyDescent="0.3">
      <c r="A160" s="16" t="s">
        <v>136</v>
      </c>
    </row>
    <row r="161" spans="1:1" x14ac:dyDescent="0.3">
      <c r="A161" s="16" t="s">
        <v>148</v>
      </c>
    </row>
    <row r="162" spans="1:1" x14ac:dyDescent="0.3">
      <c r="A162" s="16" t="s">
        <v>5</v>
      </c>
    </row>
    <row r="163" spans="1:1" x14ac:dyDescent="0.3">
      <c r="A163" s="16" t="s">
        <v>173</v>
      </c>
    </row>
    <row r="164" spans="1:1" x14ac:dyDescent="0.3">
      <c r="A164" s="16" t="s">
        <v>3</v>
      </c>
    </row>
    <row r="165" spans="1:1" x14ac:dyDescent="0.3">
      <c r="A165" s="16" t="s">
        <v>174</v>
      </c>
    </row>
    <row r="166" spans="1:1" x14ac:dyDescent="0.3">
      <c r="A166" s="16" t="s">
        <v>175</v>
      </c>
    </row>
    <row r="167" spans="1:1" x14ac:dyDescent="0.3">
      <c r="A167" s="16" t="s">
        <v>169</v>
      </c>
    </row>
    <row r="168" spans="1:1" x14ac:dyDescent="0.3">
      <c r="A168" s="16" t="s">
        <v>176</v>
      </c>
    </row>
    <row r="169" spans="1:1" x14ac:dyDescent="0.3">
      <c r="A169" s="16" t="s">
        <v>177</v>
      </c>
    </row>
    <row r="170" spans="1:1" x14ac:dyDescent="0.3">
      <c r="A170" s="16" t="s">
        <v>136</v>
      </c>
    </row>
    <row r="171" spans="1:1" x14ac:dyDescent="0.3">
      <c r="A171" s="16" t="s">
        <v>178</v>
      </c>
    </row>
    <row r="172" spans="1:1" x14ac:dyDescent="0.3">
      <c r="A172" s="16" t="s">
        <v>75</v>
      </c>
    </row>
    <row r="173" spans="1:1" x14ac:dyDescent="0.3">
      <c r="A173" s="16" t="s">
        <v>179</v>
      </c>
    </row>
    <row r="174" spans="1:1" x14ac:dyDescent="0.3">
      <c r="A174" s="16" t="s">
        <v>180</v>
      </c>
    </row>
    <row r="175" spans="1:1" x14ac:dyDescent="0.3">
      <c r="A175" s="16" t="s">
        <v>181</v>
      </c>
    </row>
    <row r="176" spans="1:1" x14ac:dyDescent="0.3">
      <c r="A176" s="16" t="s">
        <v>77</v>
      </c>
    </row>
    <row r="177" spans="1:1" x14ac:dyDescent="0.3">
      <c r="A177" s="16" t="s">
        <v>15</v>
      </c>
    </row>
    <row r="178" spans="1:1" x14ac:dyDescent="0.3">
      <c r="A178" s="16" t="s">
        <v>182</v>
      </c>
    </row>
    <row r="179" spans="1:1" x14ac:dyDescent="0.3">
      <c r="A179" s="16" t="s">
        <v>45</v>
      </c>
    </row>
    <row r="180" spans="1:1" x14ac:dyDescent="0.3">
      <c r="A180" s="16" t="s">
        <v>70</v>
      </c>
    </row>
    <row r="181" spans="1:1" x14ac:dyDescent="0.3">
      <c r="A181" s="16" t="s">
        <v>183</v>
      </c>
    </row>
    <row r="182" spans="1:1" x14ac:dyDescent="0.3">
      <c r="A182" s="16" t="s">
        <v>184</v>
      </c>
    </row>
    <row r="183" spans="1:1" x14ac:dyDescent="0.3">
      <c r="A183" s="16" t="s">
        <v>185</v>
      </c>
    </row>
    <row r="184" spans="1:1" x14ac:dyDescent="0.3">
      <c r="A184" s="16" t="s">
        <v>172</v>
      </c>
    </row>
    <row r="185" spans="1:1" x14ac:dyDescent="0.3">
      <c r="A185" s="16" t="s">
        <v>186</v>
      </c>
    </row>
    <row r="186" spans="1:1" x14ac:dyDescent="0.3">
      <c r="A186" s="16" t="s">
        <v>148</v>
      </c>
    </row>
    <row r="187" spans="1:1" x14ac:dyDescent="0.3">
      <c r="A187" s="16" t="s">
        <v>33</v>
      </c>
    </row>
    <row r="188" spans="1:1" x14ac:dyDescent="0.3">
      <c r="A188" s="16" t="s">
        <v>90</v>
      </c>
    </row>
    <row r="189" spans="1:1" x14ac:dyDescent="0.3">
      <c r="A189" s="16" t="s">
        <v>78</v>
      </c>
    </row>
    <row r="190" spans="1:1" x14ac:dyDescent="0.3">
      <c r="A190" s="16" t="s">
        <v>155</v>
      </c>
    </row>
    <row r="191" spans="1:1" x14ac:dyDescent="0.3">
      <c r="A191" s="16" t="s">
        <v>187</v>
      </c>
    </row>
    <row r="192" spans="1:1" x14ac:dyDescent="0.3">
      <c r="A192" s="16" t="s">
        <v>76</v>
      </c>
    </row>
    <row r="193" spans="1:1" x14ac:dyDescent="0.3">
      <c r="A193" s="16" t="s">
        <v>188</v>
      </c>
    </row>
    <row r="194" spans="1:1" x14ac:dyDescent="0.3">
      <c r="A194" s="16" t="s">
        <v>143</v>
      </c>
    </row>
    <row r="195" spans="1:1" x14ac:dyDescent="0.3">
      <c r="A195" s="16" t="s">
        <v>189</v>
      </c>
    </row>
    <row r="196" spans="1:1" x14ac:dyDescent="0.3">
      <c r="A196" s="16" t="s">
        <v>35</v>
      </c>
    </row>
    <row r="197" spans="1:1" x14ac:dyDescent="0.3">
      <c r="A197" s="16" t="s">
        <v>188</v>
      </c>
    </row>
    <row r="198" spans="1:1" x14ac:dyDescent="0.3">
      <c r="A198" s="16" t="s">
        <v>190</v>
      </c>
    </row>
    <row r="199" spans="1:1" x14ac:dyDescent="0.3">
      <c r="A199" s="16" t="s">
        <v>19</v>
      </c>
    </row>
    <row r="200" spans="1:1" x14ac:dyDescent="0.3">
      <c r="A200" s="16" t="s">
        <v>184</v>
      </c>
    </row>
    <row r="201" spans="1:1" x14ac:dyDescent="0.3">
      <c r="A201" s="16" t="s">
        <v>136</v>
      </c>
    </row>
    <row r="202" spans="1:1" x14ac:dyDescent="0.3">
      <c r="A202" s="16" t="s">
        <v>191</v>
      </c>
    </row>
    <row r="203" spans="1:1" x14ac:dyDescent="0.3">
      <c r="A203" s="16" t="s">
        <v>136</v>
      </c>
    </row>
    <row r="204" spans="1:1" x14ac:dyDescent="0.3">
      <c r="A204" s="16" t="s">
        <v>192</v>
      </c>
    </row>
    <row r="205" spans="1:1" x14ac:dyDescent="0.3">
      <c r="A205" s="16" t="s">
        <v>120</v>
      </c>
    </row>
    <row r="206" spans="1:1" x14ac:dyDescent="0.3">
      <c r="A206" s="16" t="s">
        <v>77</v>
      </c>
    </row>
    <row r="207" spans="1:1" x14ac:dyDescent="0.3">
      <c r="A207" s="16" t="s">
        <v>193</v>
      </c>
    </row>
    <row r="208" spans="1:1" x14ac:dyDescent="0.3">
      <c r="A208" s="16" t="s">
        <v>194</v>
      </c>
    </row>
    <row r="209" spans="1:1" x14ac:dyDescent="0.3">
      <c r="A209" s="16" t="s">
        <v>195</v>
      </c>
    </row>
    <row r="210" spans="1:1" x14ac:dyDescent="0.3">
      <c r="A210" s="16" t="s">
        <v>41</v>
      </c>
    </row>
    <row r="211" spans="1:1" x14ac:dyDescent="0.3">
      <c r="A211" s="16" t="s">
        <v>196</v>
      </c>
    </row>
    <row r="212" spans="1:1" x14ac:dyDescent="0.3">
      <c r="A212" s="16" t="s">
        <v>197</v>
      </c>
    </row>
    <row r="213" spans="1:1" x14ac:dyDescent="0.3">
      <c r="A213" s="16" t="s">
        <v>136</v>
      </c>
    </row>
    <row r="214" spans="1:1" x14ac:dyDescent="0.3">
      <c r="A214" s="16" t="s">
        <v>154</v>
      </c>
    </row>
    <row r="215" spans="1:1" x14ac:dyDescent="0.3">
      <c r="A215" s="16" t="s">
        <v>198</v>
      </c>
    </row>
    <row r="216" spans="1:1" x14ac:dyDescent="0.3">
      <c r="A216" s="16" t="s">
        <v>199</v>
      </c>
    </row>
    <row r="217" spans="1:1" x14ac:dyDescent="0.3">
      <c r="A217" s="16" t="s">
        <v>73</v>
      </c>
    </row>
    <row r="218" spans="1:1" x14ac:dyDescent="0.3">
      <c r="A218" s="16" t="s">
        <v>136</v>
      </c>
    </row>
    <row r="219" spans="1:1" x14ac:dyDescent="0.3">
      <c r="A219" s="16" t="s">
        <v>200</v>
      </c>
    </row>
    <row r="220" spans="1:1" x14ac:dyDescent="0.3">
      <c r="A220" s="16" t="s">
        <v>13</v>
      </c>
    </row>
    <row r="221" spans="1:1" x14ac:dyDescent="0.3">
      <c r="A221" s="16" t="s">
        <v>201</v>
      </c>
    </row>
    <row r="222" spans="1:1" x14ac:dyDescent="0.3">
      <c r="A222" s="16" t="s">
        <v>136</v>
      </c>
    </row>
    <row r="223" spans="1:1" x14ac:dyDescent="0.3">
      <c r="A223" s="16" t="s">
        <v>51</v>
      </c>
    </row>
    <row r="224" spans="1:1" x14ac:dyDescent="0.3">
      <c r="A224" s="16" t="s">
        <v>125</v>
      </c>
    </row>
    <row r="225" spans="1:1" x14ac:dyDescent="0.3">
      <c r="A225" s="16" t="s">
        <v>202</v>
      </c>
    </row>
    <row r="226" spans="1:1" x14ac:dyDescent="0.3">
      <c r="A226" s="16" t="s">
        <v>146</v>
      </c>
    </row>
    <row r="227" spans="1:1" x14ac:dyDescent="0.3">
      <c r="A227" s="16" t="s">
        <v>175</v>
      </c>
    </row>
    <row r="228" spans="1:1" x14ac:dyDescent="0.3">
      <c r="A228" s="16" t="s">
        <v>203</v>
      </c>
    </row>
    <row r="229" spans="1:1" x14ac:dyDescent="0.3">
      <c r="A229" s="16" t="s">
        <v>53</v>
      </c>
    </row>
    <row r="230" spans="1:1" x14ac:dyDescent="0.3">
      <c r="A230" s="16" t="s">
        <v>121</v>
      </c>
    </row>
    <row r="231" spans="1:1" x14ac:dyDescent="0.3">
      <c r="A231" s="16" t="s">
        <v>115</v>
      </c>
    </row>
    <row r="232" spans="1:1" x14ac:dyDescent="0.3">
      <c r="A232" s="16" t="s">
        <v>136</v>
      </c>
    </row>
    <row r="233" spans="1:1" x14ac:dyDescent="0.3">
      <c r="A233" s="16" t="s">
        <v>204</v>
      </c>
    </row>
    <row r="234" spans="1:1" x14ac:dyDescent="0.3">
      <c r="A234" s="16" t="s">
        <v>43</v>
      </c>
    </row>
    <row r="235" spans="1:1" x14ac:dyDescent="0.3">
      <c r="A235" s="16" t="s">
        <v>205</v>
      </c>
    </row>
    <row r="236" spans="1:1" x14ac:dyDescent="0.3">
      <c r="A236" s="16" t="s">
        <v>206</v>
      </c>
    </row>
    <row r="237" spans="1:1" x14ac:dyDescent="0.3">
      <c r="A237" s="16" t="s">
        <v>103</v>
      </c>
    </row>
    <row r="238" spans="1:1" x14ac:dyDescent="0.3">
      <c r="A238" s="16" t="s">
        <v>19</v>
      </c>
    </row>
    <row r="239" spans="1:1" x14ac:dyDescent="0.3">
      <c r="A239" s="16" t="s">
        <v>172</v>
      </c>
    </row>
    <row r="240" spans="1:1" x14ac:dyDescent="0.3">
      <c r="A240" s="16" t="s">
        <v>23</v>
      </c>
    </row>
    <row r="241" spans="1:1" x14ac:dyDescent="0.3">
      <c r="A241" s="16" t="s">
        <v>207</v>
      </c>
    </row>
    <row r="242" spans="1:1" x14ac:dyDescent="0.3">
      <c r="A242" s="16" t="s">
        <v>123</v>
      </c>
    </row>
    <row r="243" spans="1:1" x14ac:dyDescent="0.3">
      <c r="A243" s="16" t="s">
        <v>208</v>
      </c>
    </row>
    <row r="244" spans="1:1" x14ac:dyDescent="0.3">
      <c r="A244" s="16" t="s">
        <v>209</v>
      </c>
    </row>
    <row r="245" spans="1:1" x14ac:dyDescent="0.3">
      <c r="A245" s="16" t="s">
        <v>210</v>
      </c>
    </row>
    <row r="246" spans="1:1" x14ac:dyDescent="0.3">
      <c r="A246" s="16" t="s">
        <v>179</v>
      </c>
    </row>
    <row r="247" spans="1:1" x14ac:dyDescent="0.3">
      <c r="A247" s="16" t="s">
        <v>110</v>
      </c>
    </row>
    <row r="248" spans="1:1" x14ac:dyDescent="0.3">
      <c r="A248" s="16" t="s">
        <v>99</v>
      </c>
    </row>
    <row r="249" spans="1:1" x14ac:dyDescent="0.3">
      <c r="A249" s="16" t="s">
        <v>211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DD2B1-FB08-49D8-BA15-59847FBF9C04}">
  <dimension ref="A1:I41"/>
  <sheetViews>
    <sheetView showGridLines="0" tabSelected="1" zoomScaleNormal="100" workbookViewId="0">
      <selection activeCell="Q13" sqref="Q13"/>
    </sheetView>
  </sheetViews>
  <sheetFormatPr defaultRowHeight="14.4" x14ac:dyDescent="0.3"/>
  <cols>
    <col min="1" max="1" width="8.44140625" style="9" customWidth="1"/>
    <col min="2" max="2" width="8.5546875" customWidth="1"/>
    <col min="3" max="3" width="11.6640625" bestFit="1" customWidth="1"/>
    <col min="4" max="4" width="10.88671875" customWidth="1"/>
    <col min="5" max="5" width="13" customWidth="1"/>
    <col min="6" max="6" width="9.88671875" customWidth="1"/>
    <col min="7" max="7" width="18.109375" bestFit="1" customWidth="1"/>
    <col min="8" max="8" width="43.88671875" customWidth="1"/>
    <col min="9" max="9" width="13.33203125" customWidth="1"/>
    <col min="10" max="10" width="8.88671875" customWidth="1"/>
    <col min="19" max="19" width="8.88671875" customWidth="1"/>
  </cols>
  <sheetData>
    <row r="1" spans="1:7" ht="28.8" x14ac:dyDescent="0.3">
      <c r="A1" s="24" t="s">
        <v>233</v>
      </c>
      <c r="B1" s="25" t="s">
        <v>220</v>
      </c>
      <c r="C1" s="26" t="s">
        <v>63</v>
      </c>
      <c r="D1" s="25" t="s">
        <v>64</v>
      </c>
      <c r="E1" s="25" t="s">
        <v>65</v>
      </c>
      <c r="F1" s="27" t="s">
        <v>66</v>
      </c>
      <c r="G1" s="28" t="s">
        <v>67</v>
      </c>
    </row>
    <row r="2" spans="1:7" x14ac:dyDescent="0.3">
      <c r="A2" s="22" t="s">
        <v>259</v>
      </c>
      <c r="B2" s="23">
        <v>0</v>
      </c>
      <c r="C2" s="29">
        <f>$F$2</f>
        <v>0.7</v>
      </c>
      <c r="D2" s="30">
        <f>$F$2+(3*$G$2)</f>
        <v>6.0147110783328426</v>
      </c>
      <c r="E2" s="31">
        <f>$F$2-(3*$G$2)</f>
        <v>-4.6147110783328422</v>
      </c>
      <c r="F2" s="32">
        <f>AVERAGE(B2:B41)</f>
        <v>0.7</v>
      </c>
      <c r="G2" s="33">
        <f>_xlfn.STDEV.S(B2:B41)</f>
        <v>1.7715703594442809</v>
      </c>
    </row>
    <row r="3" spans="1:7" x14ac:dyDescent="0.3">
      <c r="A3" s="22" t="s">
        <v>258</v>
      </c>
      <c r="B3" s="23">
        <v>0</v>
      </c>
      <c r="C3" s="29">
        <f>$F$2</f>
        <v>0.7</v>
      </c>
      <c r="D3" s="30">
        <f>$F$2+(3*$G$2)</f>
        <v>6.0147110783328426</v>
      </c>
      <c r="E3" s="31">
        <f>$F$2-(3*$G$2)</f>
        <v>-4.6147110783328422</v>
      </c>
    </row>
    <row r="4" spans="1:7" x14ac:dyDescent="0.3">
      <c r="A4" s="22" t="s">
        <v>257</v>
      </c>
      <c r="B4" s="23">
        <v>0</v>
      </c>
      <c r="C4" s="29">
        <f>$F$2</f>
        <v>0.7</v>
      </c>
      <c r="D4" s="30">
        <f>$F$2+(3*$G$2)</f>
        <v>6.0147110783328426</v>
      </c>
      <c r="E4" s="31">
        <f>$F$2-(3*$G$2)</f>
        <v>-4.6147110783328422</v>
      </c>
    </row>
    <row r="5" spans="1:7" x14ac:dyDescent="0.3">
      <c r="A5" s="22" t="s">
        <v>256</v>
      </c>
      <c r="B5" s="23">
        <v>0</v>
      </c>
      <c r="C5" s="29">
        <f>$F$2</f>
        <v>0.7</v>
      </c>
      <c r="D5" s="30">
        <f>$F$2+(3*$G$2)</f>
        <v>6.0147110783328426</v>
      </c>
      <c r="E5" s="31">
        <f>$F$2-(3*$G$2)</f>
        <v>-4.6147110783328422</v>
      </c>
    </row>
    <row r="6" spans="1:7" x14ac:dyDescent="0.3">
      <c r="A6" s="22" t="s">
        <v>263</v>
      </c>
      <c r="B6" s="23">
        <v>0</v>
      </c>
      <c r="C6" s="29">
        <f>$F$2</f>
        <v>0.7</v>
      </c>
      <c r="D6" s="30">
        <f>$F$2+(3*$G$2)</f>
        <v>6.0147110783328426</v>
      </c>
      <c r="E6" s="31">
        <f>$F$2-(3*$G$2)</f>
        <v>-4.6147110783328422</v>
      </c>
    </row>
    <row r="7" spans="1:7" x14ac:dyDescent="0.3">
      <c r="A7" s="22" t="s">
        <v>238</v>
      </c>
      <c r="B7" s="23">
        <v>0</v>
      </c>
      <c r="C7" s="29">
        <f>$F$2</f>
        <v>0.7</v>
      </c>
      <c r="D7" s="30">
        <f>$F$2+(3*$G$2)</f>
        <v>6.0147110783328426</v>
      </c>
      <c r="E7" s="31">
        <f>$F$2-(3*$G$2)</f>
        <v>-4.6147110783328422</v>
      </c>
    </row>
    <row r="8" spans="1:7" x14ac:dyDescent="0.3">
      <c r="A8" s="22" t="s">
        <v>236</v>
      </c>
      <c r="B8" s="23">
        <v>0</v>
      </c>
      <c r="C8" s="29">
        <f>$F$2</f>
        <v>0.7</v>
      </c>
      <c r="D8" s="30">
        <f>$F$2+(3*$G$2)</f>
        <v>6.0147110783328426</v>
      </c>
      <c r="E8" s="31">
        <f>$F$2-(3*$G$2)</f>
        <v>-4.6147110783328422</v>
      </c>
    </row>
    <row r="9" spans="1:7" x14ac:dyDescent="0.3">
      <c r="A9" s="22" t="s">
        <v>243</v>
      </c>
      <c r="B9" s="23">
        <v>0</v>
      </c>
      <c r="C9" s="29">
        <f>$F$2</f>
        <v>0.7</v>
      </c>
      <c r="D9" s="30">
        <f>$F$2+(3*$G$2)</f>
        <v>6.0147110783328426</v>
      </c>
      <c r="E9" s="31">
        <f>$F$2-(3*$G$2)</f>
        <v>-4.6147110783328422</v>
      </c>
    </row>
    <row r="10" spans="1:7" x14ac:dyDescent="0.3">
      <c r="A10" s="22" t="s">
        <v>235</v>
      </c>
      <c r="B10" s="23">
        <v>0</v>
      </c>
      <c r="C10" s="29">
        <f>$F$2</f>
        <v>0.7</v>
      </c>
      <c r="D10" s="30">
        <f>$F$2+(3*$G$2)</f>
        <v>6.0147110783328426</v>
      </c>
      <c r="E10" s="31">
        <f>$F$2-(3*$G$2)</f>
        <v>-4.6147110783328422</v>
      </c>
    </row>
    <row r="11" spans="1:7" x14ac:dyDescent="0.3">
      <c r="A11" s="22" t="s">
        <v>232</v>
      </c>
      <c r="B11" s="23">
        <v>8</v>
      </c>
      <c r="C11" s="29">
        <f>$F$2</f>
        <v>0.7</v>
      </c>
      <c r="D11" s="30">
        <f>$F$2+(3*$G$2)</f>
        <v>6.0147110783328426</v>
      </c>
      <c r="E11" s="31">
        <f>$F$2-(3*$G$2)</f>
        <v>-4.6147110783328422</v>
      </c>
    </row>
    <row r="12" spans="1:7" x14ac:dyDescent="0.3">
      <c r="A12" s="22" t="s">
        <v>242</v>
      </c>
      <c r="B12" s="23">
        <v>0</v>
      </c>
      <c r="C12" s="29">
        <f>$F$2</f>
        <v>0.7</v>
      </c>
      <c r="D12" s="30">
        <f>$F$2+(3*$G$2)</f>
        <v>6.0147110783328426</v>
      </c>
      <c r="E12" s="31">
        <f>$F$2-(3*$G$2)</f>
        <v>-4.6147110783328422</v>
      </c>
    </row>
    <row r="13" spans="1:7" x14ac:dyDescent="0.3">
      <c r="A13" s="22" t="s">
        <v>231</v>
      </c>
      <c r="B13" s="23">
        <v>3</v>
      </c>
      <c r="C13" s="29">
        <f>$F$2</f>
        <v>0.7</v>
      </c>
      <c r="D13" s="30">
        <f>$F$2+(3*$G$2)</f>
        <v>6.0147110783328426</v>
      </c>
      <c r="E13" s="31">
        <f>$F$2-(3*$G$2)</f>
        <v>-4.6147110783328422</v>
      </c>
    </row>
    <row r="14" spans="1:7" x14ac:dyDescent="0.3">
      <c r="A14" s="22" t="s">
        <v>244</v>
      </c>
      <c r="B14" s="23">
        <v>0</v>
      </c>
      <c r="C14" s="29">
        <f>$F$2</f>
        <v>0.7</v>
      </c>
      <c r="D14" s="30">
        <f>$F$2+(3*$G$2)</f>
        <v>6.0147110783328426</v>
      </c>
      <c r="E14" s="31">
        <f>$F$2-(3*$G$2)</f>
        <v>-4.6147110783328422</v>
      </c>
    </row>
    <row r="15" spans="1:7" x14ac:dyDescent="0.3">
      <c r="A15" s="22" t="s">
        <v>230</v>
      </c>
      <c r="B15" s="23">
        <v>1</v>
      </c>
      <c r="C15" s="29">
        <f>$F$2</f>
        <v>0.7</v>
      </c>
      <c r="D15" s="30">
        <f>$F$2+(3*$G$2)</f>
        <v>6.0147110783328426</v>
      </c>
      <c r="E15" s="31">
        <f>$F$2-(3*$G$2)</f>
        <v>-4.6147110783328422</v>
      </c>
    </row>
    <row r="16" spans="1:7" x14ac:dyDescent="0.3">
      <c r="A16" s="22" t="s">
        <v>229</v>
      </c>
      <c r="B16" s="23">
        <v>2</v>
      </c>
      <c r="C16" s="29">
        <f>$F$2</f>
        <v>0.7</v>
      </c>
      <c r="D16" s="30">
        <f>$F$2+(3*$G$2)</f>
        <v>6.0147110783328426</v>
      </c>
      <c r="E16" s="31">
        <f>$F$2-(3*$G$2)</f>
        <v>-4.6147110783328422</v>
      </c>
    </row>
    <row r="17" spans="1:9" x14ac:dyDescent="0.3">
      <c r="A17" s="22" t="s">
        <v>228</v>
      </c>
      <c r="B17" s="23">
        <v>0</v>
      </c>
      <c r="C17" s="29">
        <f>$F$2</f>
        <v>0.7</v>
      </c>
      <c r="D17" s="30">
        <f>$F$2+(3*$G$2)</f>
        <v>6.0147110783328426</v>
      </c>
      <c r="E17" s="31">
        <f>$F$2-(3*$G$2)</f>
        <v>-4.6147110783328422</v>
      </c>
    </row>
    <row r="18" spans="1:9" x14ac:dyDescent="0.3">
      <c r="A18" s="22" t="s">
        <v>248</v>
      </c>
      <c r="B18" s="23">
        <v>0</v>
      </c>
      <c r="C18" s="29">
        <f>$F$2</f>
        <v>0.7</v>
      </c>
      <c r="D18" s="30">
        <f>$F$2+(3*$G$2)</f>
        <v>6.0147110783328426</v>
      </c>
      <c r="E18" s="31">
        <f>$F$2-(3*$G$2)</f>
        <v>-4.6147110783328422</v>
      </c>
    </row>
    <row r="19" spans="1:9" x14ac:dyDescent="0.3">
      <c r="A19" s="22" t="s">
        <v>254</v>
      </c>
      <c r="B19" s="23">
        <v>0</v>
      </c>
      <c r="C19" s="29">
        <f>$F$2</f>
        <v>0.7</v>
      </c>
      <c r="D19" s="30">
        <f>$F$2+(3*$G$2)</f>
        <v>6.0147110783328426</v>
      </c>
      <c r="E19" s="31">
        <f>$F$2-(3*$G$2)</f>
        <v>-4.6147110783328422</v>
      </c>
    </row>
    <row r="20" spans="1:9" x14ac:dyDescent="0.3">
      <c r="A20" s="22" t="s">
        <v>247</v>
      </c>
      <c r="B20" s="23">
        <v>0</v>
      </c>
      <c r="C20" s="29">
        <f>$F$2</f>
        <v>0.7</v>
      </c>
      <c r="D20" s="30">
        <f>$F$2+(3*$G$2)</f>
        <v>6.0147110783328426</v>
      </c>
      <c r="E20" s="31">
        <f>$F$2-(3*$G$2)</f>
        <v>-4.6147110783328422</v>
      </c>
    </row>
    <row r="21" spans="1:9" x14ac:dyDescent="0.3">
      <c r="A21" s="22" t="s">
        <v>249</v>
      </c>
      <c r="B21" s="23">
        <v>0</v>
      </c>
      <c r="C21" s="29">
        <f>$F$2</f>
        <v>0.7</v>
      </c>
      <c r="D21" s="30">
        <f>$F$2+(3*$G$2)</f>
        <v>6.0147110783328426</v>
      </c>
      <c r="E21" s="31">
        <f>$F$2-(3*$G$2)</f>
        <v>-4.6147110783328422</v>
      </c>
    </row>
    <row r="22" spans="1:9" x14ac:dyDescent="0.3">
      <c r="A22" s="22" t="s">
        <v>250</v>
      </c>
      <c r="B22" s="23">
        <v>0</v>
      </c>
      <c r="C22" s="29">
        <f>$F$2</f>
        <v>0.7</v>
      </c>
      <c r="D22" s="30">
        <f>$F$2+(3*$G$2)</f>
        <v>6.0147110783328426</v>
      </c>
      <c r="E22" s="31">
        <f>$F$2-(3*$G$2)</f>
        <v>-4.6147110783328422</v>
      </c>
      <c r="H22" s="19" t="s">
        <v>221</v>
      </c>
      <c r="I22" s="19"/>
    </row>
    <row r="23" spans="1:9" x14ac:dyDescent="0.3">
      <c r="A23" s="22" t="s">
        <v>260</v>
      </c>
      <c r="B23" s="23">
        <v>0</v>
      </c>
      <c r="C23" s="29">
        <f>$F$2</f>
        <v>0.7</v>
      </c>
      <c r="D23" s="30">
        <f>$F$2+(3*$G$2)</f>
        <v>6.0147110783328426</v>
      </c>
      <c r="E23" s="31">
        <f>$F$2-(3*$G$2)</f>
        <v>-4.6147110783328422</v>
      </c>
      <c r="H23" s="34" t="s">
        <v>214</v>
      </c>
      <c r="I23" s="34" t="s">
        <v>29</v>
      </c>
    </row>
    <row r="24" spans="1:9" x14ac:dyDescent="0.3">
      <c r="A24" s="22" t="s">
        <v>261</v>
      </c>
      <c r="B24" s="23">
        <v>0</v>
      </c>
      <c r="C24" s="29">
        <f>$F$2</f>
        <v>0.7</v>
      </c>
      <c r="D24" s="30">
        <f>$F$2+(3*$G$2)</f>
        <v>6.0147110783328426</v>
      </c>
      <c r="E24" s="31">
        <f>$F$2-(3*$G$2)</f>
        <v>-4.6147110783328422</v>
      </c>
      <c r="H24" s="34" t="s">
        <v>219</v>
      </c>
      <c r="I24" s="35">
        <v>0.15</v>
      </c>
    </row>
    <row r="25" spans="1:9" x14ac:dyDescent="0.3">
      <c r="A25" s="22" t="s">
        <v>262</v>
      </c>
      <c r="B25" s="23">
        <v>0</v>
      </c>
      <c r="C25" s="29">
        <f>$F$2</f>
        <v>0.7</v>
      </c>
      <c r="D25" s="30">
        <f>$F$2+(3*$G$2)</f>
        <v>6.0147110783328426</v>
      </c>
      <c r="E25" s="31">
        <f>$F$2-(3*$G$2)</f>
        <v>-4.6147110783328422</v>
      </c>
      <c r="H25" s="34" t="s">
        <v>218</v>
      </c>
      <c r="I25" s="35">
        <v>0.97</v>
      </c>
    </row>
    <row r="26" spans="1:9" x14ac:dyDescent="0.3">
      <c r="A26" s="22" t="s">
        <v>239</v>
      </c>
      <c r="B26" s="23">
        <v>0</v>
      </c>
      <c r="C26" s="29">
        <f>$F$2</f>
        <v>0.7</v>
      </c>
      <c r="D26" s="30">
        <f>$F$2+(3*$G$2)</f>
        <v>6.0147110783328426</v>
      </c>
      <c r="E26" s="31">
        <f>$F$2-(3*$G$2)</f>
        <v>-4.6147110783328422</v>
      </c>
      <c r="H26" s="34" t="s">
        <v>215</v>
      </c>
      <c r="I26" s="34">
        <v>248</v>
      </c>
    </row>
    <row r="27" spans="1:9" x14ac:dyDescent="0.3">
      <c r="A27" s="22" t="s">
        <v>227</v>
      </c>
      <c r="B27" s="23">
        <v>1</v>
      </c>
      <c r="C27" s="29">
        <f>$F$2</f>
        <v>0.7</v>
      </c>
      <c r="D27" s="30">
        <f>$F$2+(3*$G$2)</f>
        <v>6.0147110783328426</v>
      </c>
      <c r="E27" s="31">
        <f>$F$2-(3*$G$2)</f>
        <v>-4.6147110783328422</v>
      </c>
      <c r="H27" s="34" t="s">
        <v>216</v>
      </c>
      <c r="I27" s="34">
        <v>1433</v>
      </c>
    </row>
    <row r="28" spans="1:9" x14ac:dyDescent="0.3">
      <c r="A28" s="22" t="s">
        <v>241</v>
      </c>
      <c r="B28" s="23">
        <v>0</v>
      </c>
      <c r="C28" s="29">
        <f>$F$2</f>
        <v>0.7</v>
      </c>
      <c r="D28" s="30">
        <f>$F$2+(3*$G$2)</f>
        <v>6.0147110783328426</v>
      </c>
      <c r="E28" s="31">
        <f>$F$2-(3*$G$2)</f>
        <v>-4.6147110783328422</v>
      </c>
      <c r="H28" s="34" t="s">
        <v>217</v>
      </c>
      <c r="I28" s="34">
        <f>I26+I27</f>
        <v>1681</v>
      </c>
    </row>
    <row r="29" spans="1:9" x14ac:dyDescent="0.3">
      <c r="A29" s="22" t="s">
        <v>240</v>
      </c>
      <c r="B29" s="23">
        <v>0</v>
      </c>
      <c r="C29" s="29">
        <f>$F$2</f>
        <v>0.7</v>
      </c>
      <c r="D29" s="30">
        <f>$F$2+(3*$G$2)</f>
        <v>6.0147110783328426</v>
      </c>
      <c r="E29" s="31">
        <f>$F$2-(3*$G$2)</f>
        <v>-4.6147110783328422</v>
      </c>
    </row>
    <row r="30" spans="1:9" x14ac:dyDescent="0.3">
      <c r="A30" s="22" t="s">
        <v>226</v>
      </c>
      <c r="B30" s="23">
        <v>2</v>
      </c>
      <c r="C30" s="29">
        <f>$F$2</f>
        <v>0.7</v>
      </c>
      <c r="D30" s="30">
        <f>$F$2+(3*$G$2)</f>
        <v>6.0147110783328426</v>
      </c>
      <c r="E30" s="31">
        <f>$F$2-(3*$G$2)</f>
        <v>-4.6147110783328422</v>
      </c>
    </row>
    <row r="31" spans="1:9" x14ac:dyDescent="0.3">
      <c r="A31" s="22" t="s">
        <v>225</v>
      </c>
      <c r="B31" s="23">
        <v>7</v>
      </c>
      <c r="C31" s="29">
        <f>$F$2</f>
        <v>0.7</v>
      </c>
      <c r="D31" s="30">
        <f>$F$2+(3*$G$2)</f>
        <v>6.0147110783328426</v>
      </c>
      <c r="E31" s="31">
        <f>$F$2-(3*$G$2)</f>
        <v>-4.6147110783328422</v>
      </c>
    </row>
    <row r="32" spans="1:9" x14ac:dyDescent="0.3">
      <c r="A32" s="22" t="s">
        <v>234</v>
      </c>
      <c r="B32" s="23">
        <v>0</v>
      </c>
      <c r="C32" s="29">
        <f>$F$2</f>
        <v>0.7</v>
      </c>
      <c r="D32" s="30">
        <f>$F$2+(3*$G$2)</f>
        <v>6.0147110783328426</v>
      </c>
      <c r="E32" s="31">
        <f>$F$2-(3*$G$2)</f>
        <v>-4.6147110783328422</v>
      </c>
    </row>
    <row r="33" spans="1:5" x14ac:dyDescent="0.3">
      <c r="A33" s="22" t="s">
        <v>237</v>
      </c>
      <c r="B33" s="23">
        <v>0</v>
      </c>
      <c r="C33" s="29">
        <f>$F$2</f>
        <v>0.7</v>
      </c>
      <c r="D33" s="30">
        <f>$F$2+(3*$G$2)</f>
        <v>6.0147110783328426</v>
      </c>
      <c r="E33" s="31">
        <f>$F$2-(3*$G$2)</f>
        <v>-4.6147110783328422</v>
      </c>
    </row>
    <row r="34" spans="1:5" x14ac:dyDescent="0.3">
      <c r="A34" s="22" t="s">
        <v>224</v>
      </c>
      <c r="B34" s="23">
        <v>3</v>
      </c>
      <c r="C34" s="29">
        <f>$F$2</f>
        <v>0.7</v>
      </c>
      <c r="D34" s="30">
        <f>$F$2+(3*$G$2)</f>
        <v>6.0147110783328426</v>
      </c>
      <c r="E34" s="31">
        <f>$F$2-(3*$G$2)</f>
        <v>-4.6147110783328422</v>
      </c>
    </row>
    <row r="35" spans="1:5" x14ac:dyDescent="0.3">
      <c r="A35" s="22" t="s">
        <v>223</v>
      </c>
      <c r="B35" s="23">
        <v>1</v>
      </c>
      <c r="C35" s="29">
        <f>$F$2</f>
        <v>0.7</v>
      </c>
      <c r="D35" s="30">
        <f>$F$2+(3*$G$2)</f>
        <v>6.0147110783328426</v>
      </c>
      <c r="E35" s="31">
        <f>$F$2-(3*$G$2)</f>
        <v>-4.6147110783328422</v>
      </c>
    </row>
    <row r="36" spans="1:5" x14ac:dyDescent="0.3">
      <c r="A36" s="22" t="s">
        <v>245</v>
      </c>
      <c r="B36" s="23">
        <v>0</v>
      </c>
      <c r="C36" s="29">
        <f>$F$2</f>
        <v>0.7</v>
      </c>
      <c r="D36" s="30">
        <f>$F$2+(3*$G$2)</f>
        <v>6.0147110783328426</v>
      </c>
      <c r="E36" s="31">
        <f>$F$2-(3*$G$2)</f>
        <v>-4.6147110783328422</v>
      </c>
    </row>
    <row r="37" spans="1:5" x14ac:dyDescent="0.3">
      <c r="A37" s="22" t="s">
        <v>246</v>
      </c>
      <c r="B37" s="23">
        <v>0</v>
      </c>
      <c r="C37" s="29">
        <f>$F$2</f>
        <v>0.7</v>
      </c>
      <c r="D37" s="30">
        <f>$F$2+(3*$G$2)</f>
        <v>6.0147110783328426</v>
      </c>
      <c r="E37" s="31">
        <f>$F$2-(3*$G$2)</f>
        <v>-4.6147110783328422</v>
      </c>
    </row>
    <row r="38" spans="1:5" x14ac:dyDescent="0.3">
      <c r="A38" s="22" t="s">
        <v>255</v>
      </c>
      <c r="B38" s="23">
        <v>0</v>
      </c>
      <c r="C38" s="29">
        <f>$F$2</f>
        <v>0.7</v>
      </c>
      <c r="D38" s="30">
        <f>$F$2+(3*$G$2)</f>
        <v>6.0147110783328426</v>
      </c>
      <c r="E38" s="31">
        <f>$F$2-(3*$G$2)</f>
        <v>-4.6147110783328422</v>
      </c>
    </row>
    <row r="39" spans="1:5" x14ac:dyDescent="0.3">
      <c r="A39" s="22" t="s">
        <v>251</v>
      </c>
      <c r="B39" s="23">
        <v>0</v>
      </c>
      <c r="C39" s="29">
        <f>$F$2</f>
        <v>0.7</v>
      </c>
      <c r="D39" s="30">
        <f>$F$2+(3*$G$2)</f>
        <v>6.0147110783328426</v>
      </c>
      <c r="E39" s="31">
        <f>$F$2-(3*$G$2)</f>
        <v>-4.6147110783328422</v>
      </c>
    </row>
    <row r="40" spans="1:5" x14ac:dyDescent="0.3">
      <c r="A40" s="22" t="s">
        <v>253</v>
      </c>
      <c r="B40" s="23">
        <v>0</v>
      </c>
      <c r="C40" s="29">
        <f>$F$2</f>
        <v>0.7</v>
      </c>
      <c r="D40" s="30">
        <f>$F$2+(3*$G$2)</f>
        <v>6.0147110783328426</v>
      </c>
      <c r="E40" s="31">
        <f>$F$2-(3*$G$2)</f>
        <v>-4.6147110783328422</v>
      </c>
    </row>
    <row r="41" spans="1:5" x14ac:dyDescent="0.3">
      <c r="A41" s="22" t="s">
        <v>252</v>
      </c>
      <c r="B41" s="23">
        <v>0</v>
      </c>
      <c r="C41" s="29">
        <f>$F$2</f>
        <v>0.7</v>
      </c>
      <c r="D41" s="30">
        <f>$F$2+(3*$G$2)</f>
        <v>6.0147110783328426</v>
      </c>
      <c r="E41" s="31">
        <f>$F$2-(3*$G$2)</f>
        <v>-4.6147110783328422</v>
      </c>
    </row>
  </sheetData>
  <autoFilter ref="A1:E41" xr:uid="{2AFDD2B1-FB08-49D8-BA15-59847FBF9C04}">
    <sortState xmlns:xlrd2="http://schemas.microsoft.com/office/spreadsheetml/2017/richdata2" ref="A2:E41">
      <sortCondition ref="A1:A41"/>
    </sortState>
  </autoFilter>
  <phoneticPr fontId="4" type="noConversion"/>
  <conditionalFormatting sqref="B1:B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Dati</vt:lpstr>
      <vt:lpstr>Date validation</vt:lpstr>
      <vt:lpstr>Analysis</vt:lpstr>
      <vt:lpstr>ProcessControlChart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Salvati</dc:creator>
  <cp:lastModifiedBy>Martina Salvati</cp:lastModifiedBy>
  <dcterms:created xsi:type="dcterms:W3CDTF">2015-06-05T18:19:34Z</dcterms:created>
  <dcterms:modified xsi:type="dcterms:W3CDTF">2021-08-13T12:35:33Z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48a09a39-d597-4e47-b57d-0508c3b1cbbd</vt:lpwstr>
  </property>
</Properties>
</file>