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lenereid 1/Desktop/"/>
    </mc:Choice>
  </mc:AlternateContent>
  <xr:revisionPtr revIDLastSave="0" documentId="8_{CD282C41-9555-BE4F-B418-5348274EFDD2}" xr6:coauthVersionLast="45" xr6:coauthVersionMax="45" xr10:uidLastSave="{00000000-0000-0000-0000-000000000000}"/>
  <bookViews>
    <workbookView xWindow="0" yWindow="460" windowWidth="33600" windowHeight="199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39" i="1" l="1"/>
  <c r="K339" i="1" s="1"/>
  <c r="H339" i="1"/>
  <c r="J338" i="1"/>
  <c r="K338" i="1" s="1"/>
  <c r="H338" i="1"/>
  <c r="J337" i="1"/>
  <c r="K337" i="1" s="1"/>
  <c r="H337" i="1"/>
  <c r="J336" i="1"/>
  <c r="K336" i="1" s="1"/>
  <c r="H336" i="1"/>
  <c r="L336" i="1" s="1"/>
  <c r="J335" i="1"/>
  <c r="K335" i="1" s="1"/>
  <c r="H335" i="1"/>
  <c r="J334" i="1"/>
  <c r="K334" i="1" s="1"/>
  <c r="H334" i="1"/>
  <c r="J333" i="1"/>
  <c r="K333" i="1" s="1"/>
  <c r="H333" i="1"/>
  <c r="L333" i="1" s="1"/>
  <c r="J332" i="1"/>
  <c r="K332" i="1" s="1"/>
  <c r="L332" i="1" s="1"/>
  <c r="H332" i="1"/>
  <c r="J331" i="1"/>
  <c r="K331" i="1" s="1"/>
  <c r="H331" i="1"/>
  <c r="L331" i="1" s="1"/>
  <c r="J330" i="1"/>
  <c r="K330" i="1" s="1"/>
  <c r="H330" i="1"/>
  <c r="L330" i="1" s="1"/>
  <c r="J329" i="1"/>
  <c r="K329" i="1" s="1"/>
  <c r="H329" i="1"/>
  <c r="L329" i="1" s="1"/>
  <c r="J328" i="1"/>
  <c r="K328" i="1" s="1"/>
  <c r="H328" i="1"/>
  <c r="J327" i="1"/>
  <c r="K327" i="1" s="1"/>
  <c r="H327" i="1"/>
  <c r="L327" i="1" s="1"/>
  <c r="J326" i="1"/>
  <c r="K326" i="1" s="1"/>
  <c r="H326" i="1"/>
  <c r="J325" i="1"/>
  <c r="K325" i="1" s="1"/>
  <c r="H325" i="1"/>
  <c r="J324" i="1"/>
  <c r="K324" i="1" s="1"/>
  <c r="H324" i="1"/>
  <c r="J323" i="1"/>
  <c r="K323" i="1" s="1"/>
  <c r="H323" i="1"/>
  <c r="J322" i="1"/>
  <c r="K322" i="1" s="1"/>
  <c r="H322" i="1"/>
  <c r="L322" i="1" s="1"/>
  <c r="J321" i="1"/>
  <c r="K321" i="1" s="1"/>
  <c r="H321" i="1"/>
  <c r="J320" i="1"/>
  <c r="K320" i="1" s="1"/>
  <c r="H320" i="1"/>
  <c r="J319" i="1"/>
  <c r="K319" i="1" s="1"/>
  <c r="H319" i="1"/>
  <c r="L319" i="1" s="1"/>
  <c r="J318" i="1"/>
  <c r="K318" i="1" s="1"/>
  <c r="H318" i="1"/>
  <c r="J317" i="1"/>
  <c r="K317" i="1" s="1"/>
  <c r="H317" i="1"/>
  <c r="J316" i="1"/>
  <c r="K316" i="1" s="1"/>
  <c r="H316" i="1"/>
  <c r="J315" i="1"/>
  <c r="K315" i="1" s="1"/>
  <c r="H315" i="1"/>
  <c r="J314" i="1"/>
  <c r="K314" i="1" s="1"/>
  <c r="H314" i="1"/>
  <c r="J313" i="1"/>
  <c r="K313" i="1" s="1"/>
  <c r="H313" i="1"/>
  <c r="J312" i="1"/>
  <c r="K312" i="1" s="1"/>
  <c r="H312" i="1"/>
  <c r="J311" i="1"/>
  <c r="K311" i="1" s="1"/>
  <c r="H311" i="1"/>
  <c r="J310" i="1"/>
  <c r="K310" i="1" s="1"/>
  <c r="H310" i="1"/>
  <c r="J309" i="1"/>
  <c r="K309" i="1" s="1"/>
  <c r="H309" i="1"/>
  <c r="L309" i="1" s="1"/>
  <c r="J308" i="1"/>
  <c r="K308" i="1" s="1"/>
  <c r="H308" i="1"/>
  <c r="J307" i="1"/>
  <c r="K307" i="1" s="1"/>
  <c r="H307" i="1"/>
  <c r="J306" i="1"/>
  <c r="K306" i="1" s="1"/>
  <c r="H306" i="1"/>
  <c r="J305" i="1"/>
  <c r="K305" i="1" s="1"/>
  <c r="H305" i="1"/>
  <c r="J304" i="1"/>
  <c r="K304" i="1" s="1"/>
  <c r="H304" i="1"/>
  <c r="L304" i="1" s="1"/>
  <c r="J303" i="1"/>
  <c r="K303" i="1" s="1"/>
  <c r="H303" i="1"/>
  <c r="J302" i="1"/>
  <c r="K302" i="1" s="1"/>
  <c r="H302" i="1"/>
  <c r="J301" i="1"/>
  <c r="K301" i="1" s="1"/>
  <c r="H301" i="1"/>
  <c r="J300" i="1"/>
  <c r="K300" i="1" s="1"/>
  <c r="H300" i="1"/>
  <c r="L300" i="1" s="1"/>
  <c r="J299" i="1"/>
  <c r="K299" i="1" s="1"/>
  <c r="H299" i="1"/>
  <c r="J298" i="1"/>
  <c r="K298" i="1" s="1"/>
  <c r="H298" i="1"/>
  <c r="J297" i="1"/>
  <c r="K297" i="1" s="1"/>
  <c r="H297" i="1"/>
  <c r="L297" i="1" s="1"/>
  <c r="J296" i="1"/>
  <c r="K296" i="1" s="1"/>
  <c r="H296" i="1"/>
  <c r="J295" i="1"/>
  <c r="K295" i="1" s="1"/>
  <c r="H295" i="1"/>
  <c r="J294" i="1"/>
  <c r="K294" i="1" s="1"/>
  <c r="H294" i="1"/>
  <c r="L294" i="1" s="1"/>
  <c r="J293" i="1"/>
  <c r="K293" i="1" s="1"/>
  <c r="H293" i="1"/>
  <c r="J292" i="1"/>
  <c r="K292" i="1" s="1"/>
  <c r="H292" i="1"/>
  <c r="J291" i="1"/>
  <c r="K291" i="1" s="1"/>
  <c r="H291" i="1"/>
  <c r="L291" i="1" s="1"/>
  <c r="J290" i="1"/>
  <c r="K290" i="1" s="1"/>
  <c r="H290" i="1"/>
  <c r="J289" i="1"/>
  <c r="K289" i="1" s="1"/>
  <c r="H289" i="1"/>
  <c r="J288" i="1"/>
  <c r="K288" i="1" s="1"/>
  <c r="H288" i="1"/>
  <c r="L288" i="1" s="1"/>
  <c r="J287" i="1"/>
  <c r="K287" i="1" s="1"/>
  <c r="H287" i="1"/>
  <c r="J286" i="1"/>
  <c r="K286" i="1" s="1"/>
  <c r="H286" i="1"/>
  <c r="L286" i="1" s="1"/>
  <c r="J285" i="1"/>
  <c r="K285" i="1" s="1"/>
  <c r="H285" i="1"/>
  <c r="L285" i="1" s="1"/>
  <c r="J284" i="1"/>
  <c r="K284" i="1" s="1"/>
  <c r="H284" i="1"/>
  <c r="J283" i="1"/>
  <c r="K283" i="1" s="1"/>
  <c r="H283" i="1"/>
  <c r="L283" i="1" s="1"/>
  <c r="J282" i="1"/>
  <c r="K282" i="1" s="1"/>
  <c r="H282" i="1"/>
  <c r="J281" i="1"/>
  <c r="K281" i="1" s="1"/>
  <c r="H281" i="1"/>
  <c r="J280" i="1"/>
  <c r="K280" i="1" s="1"/>
  <c r="H280" i="1"/>
  <c r="J279" i="1"/>
  <c r="K279" i="1" s="1"/>
  <c r="H279" i="1"/>
  <c r="J278" i="1"/>
  <c r="K278" i="1" s="1"/>
  <c r="H278" i="1"/>
  <c r="J277" i="1"/>
  <c r="K277" i="1" s="1"/>
  <c r="H277" i="1"/>
  <c r="J276" i="1"/>
  <c r="K276" i="1" s="1"/>
  <c r="H276" i="1"/>
  <c r="J275" i="1"/>
  <c r="K275" i="1" s="1"/>
  <c r="H275" i="1"/>
  <c r="J274" i="1"/>
  <c r="K274" i="1" s="1"/>
  <c r="H274" i="1"/>
  <c r="J273" i="1"/>
  <c r="K273" i="1" s="1"/>
  <c r="H273" i="1"/>
  <c r="L273" i="1" s="1"/>
  <c r="J272" i="1"/>
  <c r="K272" i="1" s="1"/>
  <c r="H272" i="1"/>
  <c r="J271" i="1"/>
  <c r="K271" i="1" s="1"/>
  <c r="H271" i="1"/>
  <c r="J270" i="1"/>
  <c r="K270" i="1" s="1"/>
  <c r="H270" i="1"/>
  <c r="J269" i="1"/>
  <c r="K269" i="1" s="1"/>
  <c r="H269" i="1"/>
  <c r="J268" i="1"/>
  <c r="K268" i="1" s="1"/>
  <c r="H268" i="1"/>
  <c r="L268" i="1" s="1"/>
  <c r="J267" i="1"/>
  <c r="K267" i="1" s="1"/>
  <c r="H267" i="1"/>
  <c r="J266" i="1"/>
  <c r="K266" i="1" s="1"/>
  <c r="H266" i="1"/>
  <c r="J265" i="1"/>
  <c r="K265" i="1" s="1"/>
  <c r="H265" i="1"/>
  <c r="L265" i="1" s="1"/>
  <c r="J264" i="1"/>
  <c r="K264" i="1" s="1"/>
  <c r="H264" i="1"/>
  <c r="L264" i="1" s="1"/>
  <c r="J263" i="1"/>
  <c r="K263" i="1" s="1"/>
  <c r="H263" i="1"/>
  <c r="J262" i="1"/>
  <c r="K262" i="1" s="1"/>
  <c r="H262" i="1"/>
  <c r="J261" i="1"/>
  <c r="K261" i="1" s="1"/>
  <c r="H261" i="1"/>
  <c r="L261" i="1" s="1"/>
  <c r="J260" i="1"/>
  <c r="K260" i="1" s="1"/>
  <c r="H260" i="1"/>
  <c r="J259" i="1"/>
  <c r="K259" i="1" s="1"/>
  <c r="H259" i="1"/>
  <c r="L259" i="1" s="1"/>
  <c r="J258" i="1"/>
  <c r="K258" i="1" s="1"/>
  <c r="H258" i="1"/>
  <c r="L258" i="1" s="1"/>
  <c r="J257" i="1"/>
  <c r="K257" i="1" s="1"/>
  <c r="H257" i="1"/>
  <c r="J256" i="1"/>
  <c r="K256" i="1" s="1"/>
  <c r="H256" i="1"/>
  <c r="J255" i="1"/>
  <c r="K255" i="1" s="1"/>
  <c r="H255" i="1"/>
  <c r="J254" i="1"/>
  <c r="K254" i="1" s="1"/>
  <c r="H254" i="1"/>
  <c r="J253" i="1"/>
  <c r="K253" i="1" s="1"/>
  <c r="H253" i="1"/>
  <c r="J252" i="1"/>
  <c r="K252" i="1" s="1"/>
  <c r="H252" i="1"/>
  <c r="J251" i="1"/>
  <c r="K251" i="1" s="1"/>
  <c r="H251" i="1"/>
  <c r="J250" i="1"/>
  <c r="K250" i="1" s="1"/>
  <c r="H250" i="1"/>
  <c r="L250" i="1" s="1"/>
  <c r="J249" i="1"/>
  <c r="K249" i="1" s="1"/>
  <c r="H249" i="1"/>
  <c r="L249" i="1" s="1"/>
  <c r="J248" i="1"/>
  <c r="K248" i="1" s="1"/>
  <c r="H248" i="1"/>
  <c r="J247" i="1"/>
  <c r="K247" i="1" s="1"/>
  <c r="H247" i="1"/>
  <c r="J246" i="1"/>
  <c r="K246" i="1" s="1"/>
  <c r="H246" i="1"/>
  <c r="J245" i="1"/>
  <c r="K245" i="1" s="1"/>
  <c r="H245" i="1"/>
  <c r="J244" i="1"/>
  <c r="K244" i="1" s="1"/>
  <c r="H244" i="1"/>
  <c r="J243" i="1"/>
  <c r="K243" i="1" s="1"/>
  <c r="H243" i="1"/>
  <c r="L243" i="1" s="1"/>
  <c r="J242" i="1"/>
  <c r="K242" i="1" s="1"/>
  <c r="L242" i="1" s="1"/>
  <c r="H242" i="1"/>
  <c r="J241" i="1"/>
  <c r="K241" i="1" s="1"/>
  <c r="H241" i="1"/>
  <c r="J240" i="1"/>
  <c r="K240" i="1" s="1"/>
  <c r="H240" i="1"/>
  <c r="J239" i="1"/>
  <c r="K239" i="1" s="1"/>
  <c r="H239" i="1"/>
  <c r="J238" i="1"/>
  <c r="K238" i="1" s="1"/>
  <c r="H238" i="1"/>
  <c r="J237" i="1"/>
  <c r="K237" i="1" s="1"/>
  <c r="H237" i="1"/>
  <c r="L237" i="1" s="1"/>
  <c r="J236" i="1"/>
  <c r="K236" i="1" s="1"/>
  <c r="H236" i="1"/>
  <c r="J235" i="1"/>
  <c r="K235" i="1" s="1"/>
  <c r="L235" i="1" s="1"/>
  <c r="H235" i="1"/>
  <c r="J234" i="1"/>
  <c r="K234" i="1" s="1"/>
  <c r="H234" i="1"/>
  <c r="J233" i="1"/>
  <c r="K233" i="1" s="1"/>
  <c r="H233" i="1"/>
  <c r="J232" i="1"/>
  <c r="K232" i="1" s="1"/>
  <c r="H232" i="1"/>
  <c r="J231" i="1"/>
  <c r="K231" i="1" s="1"/>
  <c r="H231" i="1"/>
  <c r="J230" i="1"/>
  <c r="K230" i="1" s="1"/>
  <c r="H230" i="1"/>
  <c r="J229" i="1"/>
  <c r="K229" i="1" s="1"/>
  <c r="H229" i="1"/>
  <c r="J228" i="1"/>
  <c r="K228" i="1" s="1"/>
  <c r="H228" i="1"/>
  <c r="L228" i="1" s="1"/>
  <c r="J227" i="1"/>
  <c r="K227" i="1" s="1"/>
  <c r="H227" i="1"/>
  <c r="J226" i="1"/>
  <c r="K226" i="1" s="1"/>
  <c r="H226" i="1"/>
  <c r="J225" i="1"/>
  <c r="K225" i="1" s="1"/>
  <c r="H225" i="1"/>
  <c r="L225" i="1" s="1"/>
  <c r="J224" i="1"/>
  <c r="K224" i="1" s="1"/>
  <c r="L224" i="1" s="1"/>
  <c r="H224" i="1"/>
  <c r="J223" i="1"/>
  <c r="K223" i="1" s="1"/>
  <c r="H223" i="1"/>
  <c r="J222" i="1"/>
  <c r="K222" i="1" s="1"/>
  <c r="H222" i="1"/>
  <c r="L222" i="1" s="1"/>
  <c r="J221" i="1"/>
  <c r="K221" i="1" s="1"/>
  <c r="H221" i="1"/>
  <c r="L221" i="1" s="1"/>
  <c r="J220" i="1"/>
  <c r="K220" i="1" s="1"/>
  <c r="H220" i="1"/>
  <c r="J219" i="1"/>
  <c r="K219" i="1" s="1"/>
  <c r="H219" i="1"/>
  <c r="J218" i="1"/>
  <c r="K218" i="1" s="1"/>
  <c r="H218" i="1"/>
  <c r="L218" i="1" s="1"/>
  <c r="J217" i="1"/>
  <c r="K217" i="1" s="1"/>
  <c r="H217" i="1"/>
  <c r="J216" i="1"/>
  <c r="K216" i="1" s="1"/>
  <c r="H216" i="1"/>
  <c r="L216" i="1" s="1"/>
  <c r="J215" i="1"/>
  <c r="K215" i="1" s="1"/>
  <c r="H215" i="1"/>
  <c r="J214" i="1"/>
  <c r="K214" i="1" s="1"/>
  <c r="H214" i="1"/>
  <c r="J213" i="1"/>
  <c r="K213" i="1" s="1"/>
  <c r="H213" i="1"/>
  <c r="J212" i="1"/>
  <c r="K212" i="1" s="1"/>
  <c r="H212" i="1"/>
  <c r="J211" i="1"/>
  <c r="K211" i="1" s="1"/>
  <c r="H211" i="1"/>
  <c r="L211" i="1" s="1"/>
  <c r="J210" i="1"/>
  <c r="K210" i="1" s="1"/>
  <c r="H210" i="1"/>
  <c r="J209" i="1"/>
  <c r="K209" i="1" s="1"/>
  <c r="H209" i="1"/>
  <c r="J208" i="1"/>
  <c r="K208" i="1" s="1"/>
  <c r="H208" i="1"/>
  <c r="J207" i="1"/>
  <c r="K207" i="1" s="1"/>
  <c r="H207" i="1"/>
  <c r="J206" i="1"/>
  <c r="K206" i="1" s="1"/>
  <c r="H206" i="1"/>
  <c r="J205" i="1"/>
  <c r="K205" i="1" s="1"/>
  <c r="H205" i="1"/>
  <c r="J204" i="1"/>
  <c r="K204" i="1" s="1"/>
  <c r="H204" i="1"/>
  <c r="J203" i="1"/>
  <c r="K203" i="1" s="1"/>
  <c r="H203" i="1"/>
  <c r="J202" i="1"/>
  <c r="K202" i="1" s="1"/>
  <c r="H202" i="1"/>
  <c r="J201" i="1"/>
  <c r="K201" i="1" s="1"/>
  <c r="H201" i="1"/>
  <c r="J200" i="1"/>
  <c r="K200" i="1" s="1"/>
  <c r="H200" i="1"/>
  <c r="J199" i="1"/>
  <c r="K199" i="1" s="1"/>
  <c r="H199" i="1"/>
  <c r="J198" i="1"/>
  <c r="K198" i="1" s="1"/>
  <c r="H198" i="1"/>
  <c r="J197" i="1"/>
  <c r="K197" i="1" s="1"/>
  <c r="H197" i="1"/>
  <c r="J196" i="1"/>
  <c r="K196" i="1" s="1"/>
  <c r="H196" i="1"/>
  <c r="J195" i="1"/>
  <c r="K195" i="1" s="1"/>
  <c r="H195" i="1"/>
  <c r="J194" i="1"/>
  <c r="K194" i="1" s="1"/>
  <c r="H194" i="1"/>
  <c r="J193" i="1"/>
  <c r="K193" i="1" s="1"/>
  <c r="H193" i="1"/>
  <c r="L193" i="1" s="1"/>
  <c r="J192" i="1"/>
  <c r="K192" i="1" s="1"/>
  <c r="H192" i="1"/>
  <c r="L192" i="1" s="1"/>
  <c r="J191" i="1"/>
  <c r="K191" i="1" s="1"/>
  <c r="H191" i="1"/>
  <c r="J190" i="1"/>
  <c r="K190" i="1" s="1"/>
  <c r="H190" i="1"/>
  <c r="J189" i="1"/>
  <c r="K189" i="1" s="1"/>
  <c r="H189" i="1"/>
  <c r="J188" i="1"/>
  <c r="K188" i="1" s="1"/>
  <c r="H188" i="1"/>
  <c r="J187" i="1"/>
  <c r="K187" i="1" s="1"/>
  <c r="H187" i="1"/>
  <c r="L187" i="1" s="1"/>
  <c r="J186" i="1"/>
  <c r="K186" i="1" s="1"/>
  <c r="H186" i="1"/>
  <c r="L186" i="1" s="1"/>
  <c r="J185" i="1"/>
  <c r="K185" i="1" s="1"/>
  <c r="H185" i="1"/>
  <c r="L185" i="1" s="1"/>
  <c r="J184" i="1"/>
  <c r="K184" i="1" s="1"/>
  <c r="H184" i="1"/>
  <c r="J183" i="1"/>
  <c r="K183" i="1" s="1"/>
  <c r="H183" i="1"/>
  <c r="J182" i="1"/>
  <c r="K182" i="1" s="1"/>
  <c r="H182" i="1"/>
  <c r="L182" i="1" s="1"/>
  <c r="J181" i="1"/>
  <c r="K181" i="1" s="1"/>
  <c r="H181" i="1"/>
  <c r="J180" i="1"/>
  <c r="K180" i="1" s="1"/>
  <c r="H180" i="1"/>
  <c r="J179" i="1"/>
  <c r="K179" i="1" s="1"/>
  <c r="H179" i="1"/>
  <c r="J178" i="1"/>
  <c r="K178" i="1" s="1"/>
  <c r="H178" i="1"/>
  <c r="J177" i="1"/>
  <c r="K177" i="1" s="1"/>
  <c r="H177" i="1"/>
  <c r="J176" i="1"/>
  <c r="K176" i="1" s="1"/>
  <c r="H176" i="1"/>
  <c r="L176" i="1" s="1"/>
  <c r="J175" i="1"/>
  <c r="K175" i="1" s="1"/>
  <c r="H175" i="1"/>
  <c r="L175" i="1" s="1"/>
  <c r="J174" i="1"/>
  <c r="K174" i="1" s="1"/>
  <c r="H174" i="1"/>
  <c r="J173" i="1"/>
  <c r="K173" i="1" s="1"/>
  <c r="H173" i="1"/>
  <c r="J172" i="1"/>
  <c r="K172" i="1" s="1"/>
  <c r="H172" i="1"/>
  <c r="J171" i="1"/>
  <c r="K171" i="1" s="1"/>
  <c r="H171" i="1"/>
  <c r="J170" i="1"/>
  <c r="K170" i="1" s="1"/>
  <c r="H170" i="1"/>
  <c r="J169" i="1"/>
  <c r="K169" i="1" s="1"/>
  <c r="H169" i="1"/>
  <c r="L169" i="1" s="1"/>
  <c r="J168" i="1"/>
  <c r="K168" i="1" s="1"/>
  <c r="H168" i="1"/>
  <c r="J167" i="1"/>
  <c r="K167" i="1" s="1"/>
  <c r="H167" i="1"/>
  <c r="J166" i="1"/>
  <c r="K166" i="1" s="1"/>
  <c r="H166" i="1"/>
  <c r="J165" i="1"/>
  <c r="K165" i="1" s="1"/>
  <c r="H165" i="1"/>
  <c r="J164" i="1"/>
  <c r="K164" i="1" s="1"/>
  <c r="H164" i="1"/>
  <c r="L164" i="1" s="1"/>
  <c r="J163" i="1"/>
  <c r="K163" i="1" s="1"/>
  <c r="H163" i="1"/>
  <c r="J162" i="1"/>
  <c r="K162" i="1" s="1"/>
  <c r="H162" i="1"/>
  <c r="J161" i="1"/>
  <c r="K161" i="1" s="1"/>
  <c r="H161" i="1"/>
  <c r="J160" i="1"/>
  <c r="K160" i="1" s="1"/>
  <c r="H160" i="1"/>
  <c r="J159" i="1"/>
  <c r="K159" i="1" s="1"/>
  <c r="H159" i="1"/>
  <c r="J158" i="1"/>
  <c r="K158" i="1" s="1"/>
  <c r="H158" i="1"/>
  <c r="L158" i="1" s="1"/>
  <c r="J157" i="1"/>
  <c r="K157" i="1" s="1"/>
  <c r="H157" i="1"/>
  <c r="J156" i="1"/>
  <c r="K156" i="1" s="1"/>
  <c r="H156" i="1"/>
  <c r="J155" i="1"/>
  <c r="K155" i="1" s="1"/>
  <c r="H155" i="1"/>
  <c r="J154" i="1"/>
  <c r="K154" i="1" s="1"/>
  <c r="H154" i="1"/>
  <c r="L154" i="1" s="1"/>
  <c r="J153" i="1"/>
  <c r="K153" i="1" s="1"/>
  <c r="H153" i="1"/>
  <c r="J152" i="1"/>
  <c r="K152" i="1" s="1"/>
  <c r="H152" i="1"/>
  <c r="J151" i="1"/>
  <c r="K151" i="1" s="1"/>
  <c r="H151" i="1"/>
  <c r="J150" i="1"/>
  <c r="K150" i="1" s="1"/>
  <c r="H150" i="1"/>
  <c r="J149" i="1"/>
  <c r="K149" i="1" s="1"/>
  <c r="H149" i="1"/>
  <c r="J148" i="1"/>
  <c r="K148" i="1" s="1"/>
  <c r="H148" i="1"/>
  <c r="J147" i="1"/>
  <c r="K147" i="1" s="1"/>
  <c r="H147" i="1"/>
  <c r="J146" i="1"/>
  <c r="K146" i="1" s="1"/>
  <c r="H146" i="1"/>
  <c r="L146" i="1" s="1"/>
  <c r="J145" i="1"/>
  <c r="K145" i="1" s="1"/>
  <c r="H145" i="1"/>
  <c r="J144" i="1"/>
  <c r="K144" i="1" s="1"/>
  <c r="H144" i="1"/>
  <c r="L144" i="1" s="1"/>
  <c r="J143" i="1"/>
  <c r="K143" i="1" s="1"/>
  <c r="H143" i="1"/>
  <c r="J142" i="1"/>
  <c r="K142" i="1" s="1"/>
  <c r="H142" i="1"/>
  <c r="J141" i="1"/>
  <c r="K141" i="1" s="1"/>
  <c r="H141" i="1"/>
  <c r="J140" i="1"/>
  <c r="K140" i="1" s="1"/>
  <c r="H140" i="1"/>
  <c r="J139" i="1"/>
  <c r="K139" i="1" s="1"/>
  <c r="H139" i="1"/>
  <c r="J138" i="1"/>
  <c r="K138" i="1" s="1"/>
  <c r="H138" i="1"/>
  <c r="L138" i="1" s="1"/>
  <c r="J137" i="1"/>
  <c r="K137" i="1" s="1"/>
  <c r="H137" i="1"/>
  <c r="J136" i="1"/>
  <c r="K136" i="1" s="1"/>
  <c r="H136" i="1"/>
  <c r="J135" i="1"/>
  <c r="K135" i="1" s="1"/>
  <c r="H135" i="1"/>
  <c r="L135" i="1" s="1"/>
  <c r="J134" i="1"/>
  <c r="K134" i="1" s="1"/>
  <c r="H134" i="1"/>
  <c r="J133" i="1"/>
  <c r="K133" i="1" s="1"/>
  <c r="H133" i="1"/>
  <c r="L133" i="1" s="1"/>
  <c r="J132" i="1"/>
  <c r="K132" i="1" s="1"/>
  <c r="H132" i="1"/>
  <c r="L132" i="1" s="1"/>
  <c r="J131" i="1"/>
  <c r="K131" i="1" s="1"/>
  <c r="H131" i="1"/>
  <c r="J130" i="1"/>
  <c r="K130" i="1" s="1"/>
  <c r="H130" i="1"/>
  <c r="J129" i="1"/>
  <c r="K129" i="1" s="1"/>
  <c r="H129" i="1"/>
  <c r="J128" i="1"/>
  <c r="K128" i="1" s="1"/>
  <c r="H128" i="1"/>
  <c r="L128" i="1" s="1"/>
  <c r="J127" i="1"/>
  <c r="K127" i="1" s="1"/>
  <c r="H127" i="1"/>
  <c r="J126" i="1"/>
  <c r="K126" i="1" s="1"/>
  <c r="H126" i="1"/>
  <c r="L126" i="1" s="1"/>
  <c r="J125" i="1"/>
  <c r="K125" i="1" s="1"/>
  <c r="H125" i="1"/>
  <c r="J124" i="1"/>
  <c r="K124" i="1" s="1"/>
  <c r="H124" i="1"/>
  <c r="J123" i="1"/>
  <c r="K123" i="1" s="1"/>
  <c r="H123" i="1"/>
  <c r="J122" i="1"/>
  <c r="K122" i="1" s="1"/>
  <c r="H122" i="1"/>
  <c r="L122" i="1" s="1"/>
  <c r="J121" i="1"/>
  <c r="K121" i="1" s="1"/>
  <c r="H121" i="1"/>
  <c r="J120" i="1"/>
  <c r="K120" i="1" s="1"/>
  <c r="H120" i="1"/>
  <c r="L120" i="1" s="1"/>
  <c r="J119" i="1"/>
  <c r="K119" i="1" s="1"/>
  <c r="H119" i="1"/>
  <c r="J118" i="1"/>
  <c r="K118" i="1" s="1"/>
  <c r="H118" i="1"/>
  <c r="J117" i="1"/>
  <c r="K117" i="1" s="1"/>
  <c r="H117" i="1"/>
  <c r="L117" i="1" s="1"/>
  <c r="J116" i="1"/>
  <c r="K116" i="1" s="1"/>
  <c r="H116" i="1"/>
  <c r="J115" i="1"/>
  <c r="K115" i="1" s="1"/>
  <c r="H115" i="1"/>
  <c r="L115" i="1" s="1"/>
  <c r="J114" i="1"/>
  <c r="K114" i="1" s="1"/>
  <c r="H114" i="1"/>
  <c r="J113" i="1"/>
  <c r="K113" i="1" s="1"/>
  <c r="H113" i="1"/>
  <c r="J112" i="1"/>
  <c r="K112" i="1" s="1"/>
  <c r="H112" i="1"/>
  <c r="J111" i="1"/>
  <c r="K111" i="1" s="1"/>
  <c r="H111" i="1"/>
  <c r="L111" i="1" s="1"/>
  <c r="J110" i="1"/>
  <c r="K110" i="1" s="1"/>
  <c r="H110" i="1"/>
  <c r="J109" i="1"/>
  <c r="K109" i="1" s="1"/>
  <c r="H109" i="1"/>
  <c r="J108" i="1"/>
  <c r="K108" i="1" s="1"/>
  <c r="H108" i="1"/>
  <c r="J107" i="1"/>
  <c r="K107" i="1" s="1"/>
  <c r="H107" i="1"/>
  <c r="J106" i="1"/>
  <c r="K106" i="1" s="1"/>
  <c r="H106" i="1"/>
  <c r="J105" i="1"/>
  <c r="K105" i="1" s="1"/>
  <c r="H105" i="1"/>
  <c r="L105" i="1" s="1"/>
  <c r="J104" i="1"/>
  <c r="K104" i="1" s="1"/>
  <c r="H104" i="1"/>
  <c r="L104" i="1" s="1"/>
  <c r="J103" i="1"/>
  <c r="K103" i="1" s="1"/>
  <c r="H103" i="1"/>
  <c r="J102" i="1"/>
  <c r="K102" i="1" s="1"/>
  <c r="H102" i="1"/>
  <c r="J101" i="1"/>
  <c r="K101" i="1" s="1"/>
  <c r="H101" i="1"/>
  <c r="J100" i="1"/>
  <c r="K100" i="1" s="1"/>
  <c r="H100" i="1"/>
  <c r="J99" i="1"/>
  <c r="K99" i="1" s="1"/>
  <c r="H99" i="1"/>
  <c r="J98" i="1"/>
  <c r="K98" i="1" s="1"/>
  <c r="H98" i="1"/>
  <c r="J97" i="1"/>
  <c r="K97" i="1" s="1"/>
  <c r="H97" i="1"/>
  <c r="J96" i="1"/>
  <c r="K96" i="1" s="1"/>
  <c r="H96" i="1"/>
  <c r="J95" i="1"/>
  <c r="K95" i="1" s="1"/>
  <c r="H95" i="1"/>
  <c r="J94" i="1"/>
  <c r="K94" i="1" s="1"/>
  <c r="H94" i="1"/>
  <c r="J93" i="1"/>
  <c r="K93" i="1" s="1"/>
  <c r="H93" i="1"/>
  <c r="J92" i="1"/>
  <c r="K92" i="1" s="1"/>
  <c r="H92" i="1"/>
  <c r="J91" i="1"/>
  <c r="K91" i="1" s="1"/>
  <c r="H91" i="1"/>
  <c r="J90" i="1"/>
  <c r="K90" i="1" s="1"/>
  <c r="H90" i="1"/>
  <c r="L90" i="1" s="1"/>
  <c r="J89" i="1"/>
  <c r="K89" i="1" s="1"/>
  <c r="H89" i="1"/>
  <c r="J88" i="1"/>
  <c r="K88" i="1" s="1"/>
  <c r="H88" i="1"/>
  <c r="J87" i="1"/>
  <c r="K87" i="1" s="1"/>
  <c r="H87" i="1"/>
  <c r="J86" i="1"/>
  <c r="K86" i="1" s="1"/>
  <c r="H86" i="1"/>
  <c r="J85" i="1"/>
  <c r="K85" i="1" s="1"/>
  <c r="H85" i="1"/>
  <c r="J84" i="1"/>
  <c r="K84" i="1" s="1"/>
  <c r="H84" i="1"/>
  <c r="J83" i="1"/>
  <c r="K83" i="1" s="1"/>
  <c r="H83" i="1"/>
  <c r="J82" i="1"/>
  <c r="K82" i="1" s="1"/>
  <c r="H82" i="1"/>
  <c r="J81" i="1"/>
  <c r="K81" i="1" s="1"/>
  <c r="H81" i="1"/>
  <c r="J80" i="1"/>
  <c r="K80" i="1" s="1"/>
  <c r="H80" i="1"/>
  <c r="J79" i="1"/>
  <c r="K79" i="1" s="1"/>
  <c r="H79" i="1"/>
  <c r="L79" i="1" s="1"/>
  <c r="J78" i="1"/>
  <c r="K78" i="1" s="1"/>
  <c r="H78" i="1"/>
  <c r="J77" i="1"/>
  <c r="K77" i="1" s="1"/>
  <c r="H77" i="1"/>
  <c r="J76" i="1"/>
  <c r="K76" i="1" s="1"/>
  <c r="H76" i="1"/>
  <c r="J75" i="1"/>
  <c r="K75" i="1" s="1"/>
  <c r="H75" i="1"/>
  <c r="J74" i="1"/>
  <c r="K74" i="1" s="1"/>
  <c r="H74" i="1"/>
  <c r="J73" i="1"/>
  <c r="K73" i="1" s="1"/>
  <c r="H73" i="1"/>
  <c r="L73" i="1" s="1"/>
  <c r="J72" i="1"/>
  <c r="K72" i="1" s="1"/>
  <c r="H72" i="1"/>
  <c r="J71" i="1"/>
  <c r="K71" i="1" s="1"/>
  <c r="H71" i="1"/>
  <c r="J70" i="1"/>
  <c r="K70" i="1" s="1"/>
  <c r="H70" i="1"/>
  <c r="J69" i="1"/>
  <c r="K69" i="1" s="1"/>
  <c r="H69" i="1"/>
  <c r="J68" i="1"/>
  <c r="K68" i="1" s="1"/>
  <c r="H68" i="1"/>
  <c r="J67" i="1"/>
  <c r="K67" i="1" s="1"/>
  <c r="H67" i="1"/>
  <c r="L67" i="1" s="1"/>
  <c r="J66" i="1"/>
  <c r="K66" i="1" s="1"/>
  <c r="H66" i="1"/>
  <c r="J65" i="1"/>
  <c r="K65" i="1" s="1"/>
  <c r="H65" i="1"/>
  <c r="J64" i="1"/>
  <c r="K64" i="1" s="1"/>
  <c r="H64" i="1"/>
  <c r="J63" i="1"/>
  <c r="K63" i="1" s="1"/>
  <c r="H63" i="1"/>
  <c r="J62" i="1"/>
  <c r="K62" i="1" s="1"/>
  <c r="H62" i="1"/>
  <c r="L62" i="1" s="1"/>
  <c r="J61" i="1"/>
  <c r="K61" i="1" s="1"/>
  <c r="H61" i="1"/>
  <c r="J60" i="1"/>
  <c r="K60" i="1" s="1"/>
  <c r="H60" i="1"/>
  <c r="J59" i="1"/>
  <c r="K59" i="1" s="1"/>
  <c r="H59" i="1"/>
  <c r="L59" i="1" s="1"/>
  <c r="J58" i="1"/>
  <c r="K58" i="1" s="1"/>
  <c r="H58" i="1"/>
  <c r="J57" i="1"/>
  <c r="K57" i="1" s="1"/>
  <c r="H57" i="1"/>
  <c r="J56" i="1"/>
  <c r="K56" i="1" s="1"/>
  <c r="H56" i="1"/>
  <c r="J55" i="1"/>
  <c r="K55" i="1" s="1"/>
  <c r="H55" i="1"/>
  <c r="J54" i="1"/>
  <c r="K54" i="1" s="1"/>
  <c r="H54" i="1"/>
  <c r="J53" i="1"/>
  <c r="K53" i="1" s="1"/>
  <c r="H53" i="1"/>
  <c r="J52" i="1"/>
  <c r="K52" i="1" s="1"/>
  <c r="H52" i="1"/>
  <c r="J51" i="1"/>
  <c r="K51" i="1" s="1"/>
  <c r="H51" i="1"/>
  <c r="J50" i="1"/>
  <c r="K50" i="1" s="1"/>
  <c r="H50" i="1"/>
  <c r="J49" i="1"/>
  <c r="K49" i="1" s="1"/>
  <c r="H49" i="1"/>
  <c r="J48" i="1"/>
  <c r="K48" i="1" s="1"/>
  <c r="H48" i="1"/>
  <c r="J47" i="1"/>
  <c r="K47" i="1" s="1"/>
  <c r="H47" i="1"/>
  <c r="L47" i="1" s="1"/>
  <c r="J46" i="1"/>
  <c r="K46" i="1" s="1"/>
  <c r="H46" i="1"/>
  <c r="J45" i="1"/>
  <c r="K45" i="1" s="1"/>
  <c r="H45" i="1"/>
  <c r="J44" i="1"/>
  <c r="K44" i="1" s="1"/>
  <c r="H44" i="1"/>
  <c r="J43" i="1"/>
  <c r="K43" i="1" s="1"/>
  <c r="H43" i="1"/>
  <c r="L43" i="1" s="1"/>
  <c r="J42" i="1"/>
  <c r="K42" i="1" s="1"/>
  <c r="H42" i="1"/>
  <c r="J41" i="1"/>
  <c r="K41" i="1" s="1"/>
  <c r="H41" i="1"/>
  <c r="J40" i="1"/>
  <c r="K40" i="1" s="1"/>
  <c r="H40" i="1"/>
  <c r="J39" i="1"/>
  <c r="K39" i="1" s="1"/>
  <c r="H39" i="1"/>
  <c r="J38" i="1"/>
  <c r="K38" i="1" s="1"/>
  <c r="H38" i="1"/>
  <c r="L38" i="1" s="1"/>
  <c r="J37" i="1"/>
  <c r="K37" i="1" s="1"/>
  <c r="H37" i="1"/>
  <c r="L37" i="1" s="1"/>
  <c r="J36" i="1"/>
  <c r="K36" i="1" s="1"/>
  <c r="H36" i="1"/>
  <c r="J35" i="1"/>
  <c r="K35" i="1" s="1"/>
  <c r="H35" i="1"/>
  <c r="L35" i="1" s="1"/>
  <c r="J34" i="1"/>
  <c r="K34" i="1" s="1"/>
  <c r="H34" i="1"/>
  <c r="J33" i="1"/>
  <c r="K33" i="1" s="1"/>
  <c r="H33" i="1"/>
  <c r="J32" i="1"/>
  <c r="K32" i="1" s="1"/>
  <c r="H32" i="1"/>
  <c r="L32" i="1" s="1"/>
  <c r="J31" i="1"/>
  <c r="K31" i="1" s="1"/>
  <c r="H31" i="1"/>
  <c r="L31" i="1" s="1"/>
  <c r="J30" i="1"/>
  <c r="K30" i="1" s="1"/>
  <c r="H30" i="1"/>
  <c r="J29" i="1"/>
  <c r="K29" i="1" s="1"/>
  <c r="H29" i="1"/>
  <c r="L29" i="1" s="1"/>
  <c r="J28" i="1"/>
  <c r="K28" i="1" s="1"/>
  <c r="H28" i="1"/>
  <c r="J27" i="1"/>
  <c r="K27" i="1" s="1"/>
  <c r="H27" i="1"/>
  <c r="J26" i="1"/>
  <c r="K26" i="1" s="1"/>
  <c r="H26" i="1"/>
  <c r="L26" i="1" s="1"/>
  <c r="J25" i="1"/>
  <c r="K25" i="1" s="1"/>
  <c r="H25" i="1"/>
  <c r="J24" i="1"/>
  <c r="K24" i="1" s="1"/>
  <c r="H24" i="1"/>
  <c r="J23" i="1"/>
  <c r="K23" i="1" s="1"/>
  <c r="H23" i="1"/>
  <c r="J22" i="1"/>
  <c r="K22" i="1" s="1"/>
  <c r="H22" i="1"/>
  <c r="L22" i="1" s="1"/>
  <c r="J21" i="1"/>
  <c r="K21" i="1" s="1"/>
  <c r="H21" i="1"/>
  <c r="J20" i="1"/>
  <c r="K20" i="1" s="1"/>
  <c r="H20" i="1"/>
  <c r="J19" i="1"/>
  <c r="K19" i="1" s="1"/>
  <c r="H19" i="1"/>
  <c r="J18" i="1"/>
  <c r="K18" i="1" s="1"/>
  <c r="H18" i="1"/>
  <c r="J17" i="1"/>
  <c r="K17" i="1" s="1"/>
  <c r="H17" i="1"/>
  <c r="J16" i="1"/>
  <c r="K16" i="1" s="1"/>
  <c r="H16" i="1"/>
  <c r="L16" i="1" s="1"/>
  <c r="J15" i="1"/>
  <c r="K15" i="1" s="1"/>
  <c r="H15" i="1"/>
  <c r="J14" i="1"/>
  <c r="K14" i="1" s="1"/>
  <c r="H14" i="1"/>
  <c r="J13" i="1"/>
  <c r="K13" i="1" s="1"/>
  <c r="H13" i="1"/>
  <c r="J12" i="1"/>
  <c r="K12" i="1" s="1"/>
  <c r="L12" i="1" s="1"/>
  <c r="H12" i="1"/>
  <c r="J11" i="1"/>
  <c r="K11" i="1" s="1"/>
  <c r="H11" i="1"/>
  <c r="J10" i="1"/>
  <c r="K10" i="1" s="1"/>
  <c r="H10" i="1"/>
  <c r="J9" i="1"/>
  <c r="K9" i="1" s="1"/>
  <c r="H9" i="1"/>
  <c r="J8" i="1"/>
  <c r="K8" i="1" s="1"/>
  <c r="H8" i="1"/>
  <c r="J7" i="1"/>
  <c r="K7" i="1" s="1"/>
  <c r="H7" i="1"/>
  <c r="L7" i="1" s="1"/>
  <c r="J6" i="1"/>
  <c r="K6" i="1" s="1"/>
  <c r="L6" i="1" s="1"/>
  <c r="H6" i="1"/>
  <c r="J5" i="1"/>
  <c r="K5" i="1" s="1"/>
  <c r="H5" i="1"/>
  <c r="J4" i="1"/>
  <c r="K4" i="1" s="1"/>
  <c r="H4" i="1"/>
  <c r="L4" i="1" s="1"/>
  <c r="J3" i="1"/>
  <c r="K3" i="1" s="1"/>
  <c r="H3" i="1"/>
  <c r="J2" i="1"/>
  <c r="K2" i="1" s="1"/>
  <c r="H2" i="1"/>
  <c r="L2" i="1" s="1"/>
  <c r="L127" i="1" l="1"/>
  <c r="L15" i="1"/>
  <c r="L98" i="1"/>
  <c r="L217" i="1"/>
  <c r="L247" i="1"/>
  <c r="L57" i="1"/>
  <c r="L253" i="1"/>
  <c r="L307" i="1"/>
  <c r="L51" i="1"/>
  <c r="L28" i="1"/>
  <c r="L52" i="1"/>
  <c r="L58" i="1"/>
  <c r="L153" i="1"/>
  <c r="L159" i="1"/>
  <c r="L188" i="1"/>
  <c r="L206" i="1"/>
  <c r="L248" i="1"/>
  <c r="L254" i="1"/>
  <c r="L266" i="1"/>
  <c r="L290" i="1"/>
  <c r="L302" i="1"/>
  <c r="L326" i="1"/>
  <c r="L11" i="1"/>
  <c r="L17" i="1"/>
  <c r="L70" i="1"/>
  <c r="L76" i="1"/>
  <c r="L88" i="1"/>
  <c r="L100" i="1"/>
  <c r="L106" i="1"/>
  <c r="L118" i="1"/>
  <c r="L142" i="1"/>
  <c r="L165" i="1"/>
  <c r="L183" i="1"/>
  <c r="L189" i="1"/>
  <c r="L201" i="1"/>
  <c r="L207" i="1"/>
  <c r="L219" i="1"/>
  <c r="L109" i="1"/>
  <c r="L65" i="1"/>
  <c r="L71" i="1"/>
  <c r="L83" i="1"/>
  <c r="L89" i="1"/>
  <c r="L95" i="1"/>
  <c r="L172" i="1"/>
  <c r="L196" i="1"/>
  <c r="L214" i="1"/>
  <c r="L220" i="1"/>
  <c r="L271" i="1"/>
  <c r="L101" i="1"/>
  <c r="L112" i="1"/>
  <c r="L129" i="1"/>
  <c r="L134" i="1"/>
  <c r="L174" i="1"/>
  <c r="L180" i="1"/>
  <c r="L215" i="1"/>
  <c r="L232" i="1"/>
  <c r="L244" i="1"/>
  <c r="L255" i="1"/>
  <c r="L260" i="1"/>
  <c r="L278" i="1"/>
  <c r="L289" i="1"/>
  <c r="L295" i="1"/>
  <c r="L301" i="1"/>
  <c r="L324" i="1"/>
  <c r="L173" i="1"/>
  <c r="L152" i="1"/>
  <c r="L163" i="1"/>
  <c r="L36" i="1"/>
  <c r="L72" i="1"/>
  <c r="L130" i="1"/>
  <c r="L256" i="1"/>
  <c r="L48" i="1"/>
  <c r="L119" i="1"/>
  <c r="L181" i="1"/>
  <c r="L251" i="1"/>
  <c r="L280" i="1"/>
  <c r="L296" i="1"/>
  <c r="L314" i="1"/>
  <c r="L325" i="1"/>
  <c r="L9" i="1"/>
  <c r="L84" i="1"/>
  <c r="L27" i="1"/>
  <c r="L39" i="1"/>
  <c r="L170" i="1"/>
  <c r="L199" i="1"/>
  <c r="L208" i="1"/>
  <c r="L3" i="1"/>
  <c r="L21" i="1"/>
  <c r="L78" i="1"/>
  <c r="L33" i="1"/>
  <c r="L45" i="1"/>
  <c r="L91" i="1"/>
  <c r="L23" i="1"/>
  <c r="L34" i="1"/>
  <c r="L40" i="1"/>
  <c r="L68" i="1"/>
  <c r="L74" i="1"/>
  <c r="L92" i="1"/>
  <c r="L131" i="1"/>
  <c r="L143" i="1"/>
  <c r="L149" i="1"/>
  <c r="L160" i="1"/>
  <c r="L171" i="1"/>
  <c r="L194" i="1"/>
  <c r="L257" i="1"/>
  <c r="L292" i="1"/>
  <c r="L321" i="1"/>
  <c r="L323" i="1"/>
  <c r="L42" i="1"/>
  <c r="L145" i="1"/>
  <c r="L155" i="1"/>
  <c r="L166" i="1"/>
  <c r="L212" i="1"/>
  <c r="L223" i="1"/>
  <c r="L229" i="1"/>
  <c r="L252" i="1"/>
  <c r="L287" i="1"/>
  <c r="L316" i="1"/>
  <c r="L63" i="1"/>
  <c r="L116" i="1"/>
  <c r="L53" i="1"/>
  <c r="L64" i="1"/>
  <c r="L69" i="1"/>
  <c r="L75" i="1"/>
  <c r="L81" i="1"/>
  <c r="L99" i="1"/>
  <c r="L110" i="1"/>
  <c r="L121" i="1"/>
  <c r="L184" i="1"/>
  <c r="L213" i="1"/>
  <c r="L230" i="1"/>
  <c r="L293" i="1"/>
  <c r="L328" i="1"/>
  <c r="L137" i="1"/>
  <c r="L335" i="1"/>
  <c r="L197" i="1"/>
  <c r="L202" i="1"/>
  <c r="L233" i="1"/>
  <c r="L238" i="1"/>
  <c r="L269" i="1"/>
  <c r="L274" i="1"/>
  <c r="L279" i="1"/>
  <c r="L284" i="1"/>
  <c r="L305" i="1"/>
  <c r="L310" i="1"/>
  <c r="L315" i="1"/>
  <c r="L320" i="1"/>
  <c r="L191" i="1"/>
  <c r="L8" i="1"/>
  <c r="L13" i="1"/>
  <c r="L44" i="1"/>
  <c r="L49" i="1"/>
  <c r="L80" i="1"/>
  <c r="L85" i="1"/>
  <c r="L107" i="1"/>
  <c r="L123" i="1"/>
  <c r="L139" i="1"/>
  <c r="L150" i="1"/>
  <c r="L161" i="1"/>
  <c r="L177" i="1"/>
  <c r="L198" i="1"/>
  <c r="L203" i="1"/>
  <c r="L234" i="1"/>
  <c r="L239" i="1"/>
  <c r="L270" i="1"/>
  <c r="L275" i="1"/>
  <c r="L306" i="1"/>
  <c r="L311" i="1"/>
  <c r="L94" i="1"/>
  <c r="L263" i="1"/>
  <c r="L18" i="1"/>
  <c r="L54" i="1"/>
  <c r="L14" i="1"/>
  <c r="L19" i="1"/>
  <c r="L50" i="1"/>
  <c r="L55" i="1"/>
  <c r="L86" i="1"/>
  <c r="L97" i="1"/>
  <c r="L102" i="1"/>
  <c r="L108" i="1"/>
  <c r="L113" i="1"/>
  <c r="L124" i="1"/>
  <c r="L140" i="1"/>
  <c r="L151" i="1"/>
  <c r="L156" i="1"/>
  <c r="L162" i="1"/>
  <c r="L167" i="1"/>
  <c r="L178" i="1"/>
  <c r="L204" i="1"/>
  <c r="L209" i="1"/>
  <c r="L240" i="1"/>
  <c r="L245" i="1"/>
  <c r="L276" i="1"/>
  <c r="L281" i="1"/>
  <c r="L312" i="1"/>
  <c r="L317" i="1"/>
  <c r="L299" i="1"/>
  <c r="L60" i="1"/>
  <c r="L148" i="1"/>
  <c r="L20" i="1"/>
  <c r="L25" i="1"/>
  <c r="L56" i="1"/>
  <c r="L61" i="1"/>
  <c r="L87" i="1"/>
  <c r="L141" i="1"/>
  <c r="L168" i="1"/>
  <c r="L339" i="1"/>
  <c r="L227" i="1"/>
  <c r="L24" i="1"/>
  <c r="L30" i="1"/>
  <c r="L66" i="1"/>
  <c r="L93" i="1"/>
  <c r="L147" i="1"/>
  <c r="L190" i="1"/>
  <c r="L195" i="1"/>
  <c r="L210" i="1"/>
  <c r="L226" i="1"/>
  <c r="L231" i="1"/>
  <c r="L246" i="1"/>
  <c r="L262" i="1"/>
  <c r="L267" i="1"/>
  <c r="L282" i="1"/>
  <c r="L298" i="1"/>
  <c r="L303" i="1"/>
  <c r="L318" i="1"/>
  <c r="L337" i="1"/>
  <c r="L338" i="1"/>
  <c r="L103" i="1"/>
  <c r="L125" i="1"/>
  <c r="L157" i="1"/>
  <c r="L179" i="1"/>
  <c r="L205" i="1"/>
  <c r="L241" i="1"/>
  <c r="L277" i="1"/>
  <c r="L313" i="1"/>
  <c r="L5" i="1"/>
  <c r="L10" i="1"/>
  <c r="L41" i="1"/>
  <c r="L46" i="1"/>
  <c r="L77" i="1"/>
  <c r="L82" i="1"/>
  <c r="L136" i="1"/>
  <c r="L200" i="1"/>
  <c r="L236" i="1"/>
  <c r="L272" i="1"/>
  <c r="L308" i="1"/>
  <c r="L334" i="1"/>
  <c r="L96" i="1"/>
  <c r="L114" i="1"/>
</calcChain>
</file>

<file path=xl/sharedStrings.xml><?xml version="1.0" encoding="utf-8"?>
<sst xmlns="http://schemas.openxmlformats.org/spreadsheetml/2006/main" count="2379" uniqueCount="459">
  <si>
    <t>starting electrophile SMILES</t>
  </si>
  <si>
    <t>input electrophile SMILES</t>
  </si>
  <si>
    <t>nucleophile SMILES</t>
  </si>
  <si>
    <t xml:space="preserve">3,3 Catalyst Substituent </t>
  </si>
  <si>
    <t>N Catalyst Substituent</t>
  </si>
  <si>
    <t>solvent</t>
  </si>
  <si>
    <t>Temperature (Celsius)</t>
  </si>
  <si>
    <t>Temperature (Kelvin)</t>
  </si>
  <si>
    <t>ee (%)</t>
  </si>
  <si>
    <t>e.r. 1</t>
  </si>
  <si>
    <t>e.r. 2</t>
  </si>
  <si>
    <t>ddG</t>
  </si>
  <si>
    <t xml:space="preserve">reference </t>
  </si>
  <si>
    <t>O=Cc2ccc1ccccc1c2</t>
  </si>
  <si>
    <t>C=CC[Si](C)(C)C</t>
  </si>
  <si>
    <t>c2ccc1ccccc1c2</t>
  </si>
  <si>
    <t>NS(=O)(=O)C(F)(F)F</t>
  </si>
  <si>
    <t>toluene</t>
  </si>
  <si>
    <t>Angew. Chem. Int. Ed. 2016, 55, 13200–13203</t>
  </si>
  <si>
    <t>COc2ccc1cc(C=O)ccc1c2</t>
  </si>
  <si>
    <t>Angew. Chem. Int. Ed. 2016, 55, 13200–13204</t>
  </si>
  <si>
    <t>O=Cc2ccc1cc(Br)ccc1c2</t>
  </si>
  <si>
    <t>Angew. Chem. Int. Ed. 2016, 55, 13200–13205</t>
  </si>
  <si>
    <t>O=Cc1ccccc1</t>
  </si>
  <si>
    <t>Angew. Chem. Int. Ed. 2016, 55, 13200–13206</t>
  </si>
  <si>
    <t>O=Cc1ccccc1F</t>
  </si>
  <si>
    <t>c1ccc3c(c1)CCc2ccccc23</t>
  </si>
  <si>
    <t>Angew. Chem. Int. Ed. 2016, 55, 13200–13207</t>
  </si>
  <si>
    <t>Cc1ccccc1C=O</t>
  </si>
  <si>
    <t>Angew. Chem. Int. Ed. 2016, 55, 13200–13208</t>
  </si>
  <si>
    <t>Cc1cccc(C=O)c1</t>
  </si>
  <si>
    <t>Angew. Chem. Int. Ed. 2016, 55, 13200–13209</t>
  </si>
  <si>
    <t>Cc1ccc(C=O)cc1</t>
  </si>
  <si>
    <t>Angew. Chem. Int. Ed. 2016, 55, 13200–13210</t>
  </si>
  <si>
    <t>CC(C)(C)c1ccc(C=O)cc1</t>
  </si>
  <si>
    <t>Angew. Chem. Int. Ed. 2016, 55, 13200–13211</t>
  </si>
  <si>
    <t>O=C/C=C/c1ccccc1</t>
  </si>
  <si>
    <t>Angew. Chem. Int. Ed. 2016, 55, 13200–13212</t>
  </si>
  <si>
    <t>CCCCCCCCCC=O</t>
  </si>
  <si>
    <t>Cc1cc(C)c2ccc4cccc3ccc1c2c34</t>
  </si>
  <si>
    <t>DCM</t>
  </si>
  <si>
    <t>Angew. Chem. Int. Ed. 2016, 55, 13200–13213</t>
  </si>
  <si>
    <t>CCCCC=O</t>
  </si>
  <si>
    <t>Angew. Chem. Int. Ed. 2016, 55, 13200–13214</t>
  </si>
  <si>
    <t>O=CCCc1ccccc1</t>
  </si>
  <si>
    <t>Angew. Chem. Int. Ed. 2016, 55, 13200–13215</t>
  </si>
  <si>
    <t>CC(C)CC=O</t>
  </si>
  <si>
    <t>Angew. Chem. Int. Ed. 2016, 55, 13200–13216</t>
  </si>
  <si>
    <t>CC(=O)OC1CCCO1</t>
  </si>
  <si>
    <t>C1CC=[O+]C1</t>
  </si>
  <si>
    <t>C=C(OC)O[Si](C)(C)C(C)(C)C</t>
  </si>
  <si>
    <t>c1ccccc1</t>
  </si>
  <si>
    <t>J. Am. Chem. Soc. 2017, 139, 2156−2159</t>
  </si>
  <si>
    <t>J. Am. Chem. Soc. 2017, 139, 2156−2160</t>
  </si>
  <si>
    <t>J. Am. Chem. Soc. 2017, 139, 2156−2161</t>
  </si>
  <si>
    <t>Cc1ccccc1</t>
  </si>
  <si>
    <t>J. Am. Chem. Soc. 2017, 139, 2156−2162</t>
  </si>
  <si>
    <t>CC(C)(C)c1ccccc1</t>
  </si>
  <si>
    <t>J. Am. Chem. Soc. 2017, 139, 2156−2163</t>
  </si>
  <si>
    <t>O=C(OC1CCCO1)c2ccccc2</t>
  </si>
  <si>
    <t>J. Am. Chem. Soc. 2017, 139, 2156−2164</t>
  </si>
  <si>
    <t>ClC1CCCO1</t>
  </si>
  <si>
    <t>J. Am. Chem. Soc. 2017, 139, 2156−2165</t>
  </si>
  <si>
    <t>J. Am. Chem. Soc. 2017, 139, 2156−2166</t>
  </si>
  <si>
    <t>C=C(OCc1ccccc1)O[Si](C)(C)C(C)(C)C</t>
  </si>
  <si>
    <t>J. Am. Chem. Soc. 2017, 139, 2156−2167</t>
  </si>
  <si>
    <t>C=C(OC1CCCCC1)O[Si](C)(C)C(C)(C)C</t>
  </si>
  <si>
    <t>J. Am. Chem. Soc. 2017, 139, 2156−2168</t>
  </si>
  <si>
    <t>C=C(O[Si](C)(C)C(C)(C)C)c1ccccc1</t>
  </si>
  <si>
    <t>J. Am. Chem. Soc. 2017, 139, 2156−2169</t>
  </si>
  <si>
    <t>C=C(/C=C/c1ccccc1)O[Si](C)(C)C(C)(C)C</t>
  </si>
  <si>
    <t>J. Am. Chem. Soc. 2017, 139, 2156−2170</t>
  </si>
  <si>
    <t>C=C/C=C(OC(C)C)\O[Si](C)(C)C(C)(C)C</t>
  </si>
  <si>
    <t>J. Am. Chem. Soc. 2017, 139, 2156−2171</t>
  </si>
  <si>
    <t>C=C1C=C(O[Si](C)(C)C)OC(C)(C)O1</t>
  </si>
  <si>
    <t>J. Am. Chem. Soc. 2017, 139, 2156−2172</t>
  </si>
  <si>
    <t>CC(=O)OC1CCCCO1</t>
  </si>
  <si>
    <t>C1CC[O+]=CC1</t>
  </si>
  <si>
    <t>J. Am. Chem. Soc. 2017, 139, 2156−2173</t>
  </si>
  <si>
    <t>CC(=O)OC1CCCCCO1</t>
  </si>
  <si>
    <t>C1CCC=[O+]CC1</t>
  </si>
  <si>
    <t>J. Am. Chem. Soc. 2017, 139, 2156−2174</t>
  </si>
  <si>
    <t>CC(=O)OC2Cc1ccccc1O2</t>
  </si>
  <si>
    <t>C1C=[O+]c2ccccc12</t>
  </si>
  <si>
    <t>J. Am. Chem. Soc. 2017, 139, 2156−2175</t>
  </si>
  <si>
    <t>CC(=O)OC2CCc1ccccc1O2</t>
  </si>
  <si>
    <t>C1Cc2ccccc2[O+]=C1</t>
  </si>
  <si>
    <t>J. Am. Chem. Soc. 2017, 139, 2156−2176</t>
  </si>
  <si>
    <t>CC(=O)OC2OCCc1ccccc12</t>
  </si>
  <si>
    <t>C1Cc2ccccc2C=[O+]1</t>
  </si>
  <si>
    <t>J. Am. Chem. Soc. 2017, 139, 2156−2177</t>
  </si>
  <si>
    <t>CC/C=C(C)/C(=O)/C=C/C(C)C</t>
  </si>
  <si>
    <t>c4ccc3c1ccccc1c2ccccc2c3c4</t>
  </si>
  <si>
    <t>J. Am. Chem. Soc. 2019, 141, 3414−3418</t>
  </si>
  <si>
    <t>NS(=O)(=O)C(F)(F)C(F)(F)F</t>
  </si>
  <si>
    <t>J. Am. Chem. Soc. 2019, 141, 3414−3419</t>
  </si>
  <si>
    <t>CC/C=C(C)/C(=O)/C=C/CCC</t>
  </si>
  <si>
    <t>J. Am. Chem. Soc. 2019, 141, 3414−3420</t>
  </si>
  <si>
    <t>CC/C=C(C)/C(=O)/C=C/CC(C)C</t>
  </si>
  <si>
    <t>J. Am. Chem. Soc. 2019, 141, 3414−3421</t>
  </si>
  <si>
    <t>CC/C=C(C)/C(=O)/C=C/C(CC)CC</t>
  </si>
  <si>
    <t>J. Am. Chem. Soc. 2019, 141, 3414−3422</t>
  </si>
  <si>
    <t>CC/C=C(C)/C(=O)/C=C/C1CC1</t>
  </si>
  <si>
    <t>J. Am. Chem. Soc. 2019, 141, 3414−3423</t>
  </si>
  <si>
    <t>CC/C=C(C)/C(=O)/C=C/C1CCC1</t>
  </si>
  <si>
    <t>J. Am. Chem. Soc. 2019, 141, 3414−3425</t>
  </si>
  <si>
    <t>CC/C=C(C)/C(=O)/C=C/C1CCCC1</t>
  </si>
  <si>
    <t>J. Am. Chem. Soc. 2019, 141, 3414−3426</t>
  </si>
  <si>
    <t>CC/C=C(C)/C(=O)/C=C/C1CCCCC1</t>
  </si>
  <si>
    <t>J. Am. Chem. Soc. 2019, 141, 3414−3427</t>
  </si>
  <si>
    <t>CCCCC/C=C(C)/C(=O)/C=C/C(C)C</t>
  </si>
  <si>
    <t>J. Am. Chem. Soc. 2019, 141, 3414−3428</t>
  </si>
  <si>
    <t>C/C(=C\CCCCCl)C(=O)/C=C/C(C)C</t>
  </si>
  <si>
    <t>J. Am. Chem. Soc. 2019, 141, 3414−3429</t>
  </si>
  <si>
    <t>C/C(=C\CCc1ccccc1)C(=O)/C=C/C(C)C</t>
  </si>
  <si>
    <t>J. Am. Chem. Soc. 2019, 141, 3414−3430</t>
  </si>
  <si>
    <t>C/C=C(C)/C(=O)/C=C/C(C)C</t>
  </si>
  <si>
    <t>J. Am. Chem. Soc. 2019, 141, 3414−3431</t>
  </si>
  <si>
    <t>C/C=C(C)/C(=O)/C=C/C(C)(C)C</t>
  </si>
  <si>
    <t>J. Am. Chem. Soc. 2019, 141, 3414−3432</t>
  </si>
  <si>
    <t>CC/C=C(C)/C(=O)/C=C/c1ccccc1Br</t>
  </si>
  <si>
    <t>J. Am. Chem. Soc. 2019, 141, 3414−3433</t>
  </si>
  <si>
    <t>O=CCCC(=O)c1ccccc1</t>
  </si>
  <si>
    <t>C=C(OC)O[Si](C)(C)C</t>
  </si>
  <si>
    <t>Angew.Chem.Int.Ed.2018,57,12162–12166</t>
  </si>
  <si>
    <t>NS(=O)(=O)c1c(F)c(F)c(F)c(F)c1F</t>
  </si>
  <si>
    <t>C=C(OCc1ccccc1)O[Si](C)(C)C</t>
  </si>
  <si>
    <t>Angew.Chem.Int.Ed.2018,57,12162–12167</t>
  </si>
  <si>
    <t>Cc1ccc(C(=O)CCC=O)cc1</t>
  </si>
  <si>
    <t>Angew.Chem.Int.Ed.2018,57,12162–12168</t>
  </si>
  <si>
    <t>O=CCCC(=O)c1ccc(Br)cc1</t>
  </si>
  <si>
    <t>Angew.Chem.Int.Ed.2018,57,12162–12169</t>
  </si>
  <si>
    <t>N#Cc1ccc(C(=O)CCC=O)cc1</t>
  </si>
  <si>
    <t>Angew.Chem.Int.Ed.2018,57,12162–12170</t>
  </si>
  <si>
    <t>CC(=O)CCC=O</t>
  </si>
  <si>
    <t>Angew.Chem.Int.Ed.2018,57,12162–12171</t>
  </si>
  <si>
    <t>O=CCCC(=O)C1CCCCC1</t>
  </si>
  <si>
    <t>Angew.Chem.Int.Ed.2018,57,12162–12172</t>
  </si>
  <si>
    <t>CCCCCCCCC#CC(=O)CCC=O</t>
  </si>
  <si>
    <t>Angew.Chem.Int.Ed.2018,57,12162–12173</t>
  </si>
  <si>
    <t>O=CCCCC(=O)c1ccccc1</t>
  </si>
  <si>
    <t>Angew.Chem.Int.Ed.2018,57,12162–12174</t>
  </si>
  <si>
    <t>CC(=O)CCCC=O</t>
  </si>
  <si>
    <t>Angew.Chem.Int.Ed.2018,57,12162–12175</t>
  </si>
  <si>
    <t>CC(=O)CCC(=O)c1ccccc1</t>
  </si>
  <si>
    <t>Angew.Chem.Int.Ed.2018,57,12162–12176</t>
  </si>
  <si>
    <t>CC(=O)CCC(=O)COCc1ccccc1</t>
  </si>
  <si>
    <t>Angew.Chem.Int.Ed.2018,57,12162–12177</t>
  </si>
  <si>
    <t>CC(=O)CCC(C)=O</t>
  </si>
  <si>
    <t>Angew.Chem.Int.Ed.2018,57,12162–12178</t>
  </si>
  <si>
    <t>COC(=O)/C=C/c1ccccc1</t>
  </si>
  <si>
    <t>CO/C(O[Si](C)(C)C)=C(C)/C</t>
  </si>
  <si>
    <t>Angew.Chem.Int.Ed.2018,57,2464–2468</t>
  </si>
  <si>
    <t>FC(F)(F)c1cccc(C(F)(F)F)c1</t>
  </si>
  <si>
    <t>Angew.Chem.Int.Ed.2018,57,2464–2469</t>
  </si>
  <si>
    <t>Angew.Chem.Int.Ed.2018,57,2464–2470</t>
  </si>
  <si>
    <t>Angew.Chem.Int.Ed.2018,57,2464–2471</t>
  </si>
  <si>
    <t>CC3(C)c1ccccc1c2ccccc23</t>
  </si>
  <si>
    <t>Angew.Chem.Int.Ed.2018,57,2464–2472</t>
  </si>
  <si>
    <t>Et2O</t>
  </si>
  <si>
    <t>Angew.Chem.Int.Ed.2018,57,2464–2473</t>
  </si>
  <si>
    <t>CHCl3</t>
  </si>
  <si>
    <t>Angew.Chem.Int.Ed.2018,57,2464–2474</t>
  </si>
  <si>
    <t>cyclohexane</t>
  </si>
  <si>
    <t>Angew.Chem.Int.Ed.2018,57,2464–2475</t>
  </si>
  <si>
    <t>Angew.Chem.Int.Ed.2018,57,2464–2476</t>
  </si>
  <si>
    <t>Angew.Chem.Int.Ed.2018,57,2464–2477</t>
  </si>
  <si>
    <t>Angew.Chem.Int.Ed.2018,57,2464–2478</t>
  </si>
  <si>
    <t>Angew.Chem.Int.Ed.2018,57,2464–2479</t>
  </si>
  <si>
    <t>Angew.Chem.Int.Ed.2018,57,2464–2480</t>
  </si>
  <si>
    <t>Angew.Chem.Int.Ed.2018,57,2464–2481</t>
  </si>
  <si>
    <t>COC(=O)/C=C/c1ccc(C)cc1</t>
  </si>
  <si>
    <t>Angew.Chem.Int.Ed.2018,57,2464–2482</t>
  </si>
  <si>
    <t>COC(=O)/C=C/c1cccc(C)c1</t>
  </si>
  <si>
    <t>Angew.Chem.Int.Ed.2018,57,2464–2483</t>
  </si>
  <si>
    <t>COC(=O)/C=C/c1ccccc1C</t>
  </si>
  <si>
    <t>Angew.Chem.Int.Ed.2018,57,2464–2484</t>
  </si>
  <si>
    <t>COC(=O)/C=C/c1ccc(F)cc1</t>
  </si>
  <si>
    <t>Angew.Chem.Int.Ed.2018,57,2464–2485</t>
  </si>
  <si>
    <t>COC(=O)/C=C/c1ccc(Cl)cc1</t>
  </si>
  <si>
    <t>Angew.Chem.Int.Ed.2018,57,2464–2486</t>
  </si>
  <si>
    <t>COC(=O)/C=C/c1ccc(Br)cc1</t>
  </si>
  <si>
    <t>Angew.Chem.Int.Ed.2018,57,2464–2487</t>
  </si>
  <si>
    <t>COC(=O)/C=C/c1cccc2ccccc12</t>
  </si>
  <si>
    <t>Angew.Chem.Int.Ed.2018,57,2464–2488</t>
  </si>
  <si>
    <t>COC(=O)/C=C/c1ccc(OC)cc1</t>
  </si>
  <si>
    <t>Angew.Chem.Int.Ed.2018,57,2464–2489</t>
  </si>
  <si>
    <t>COC(=O)/C=C/c1ccc(C#N)cc1</t>
  </si>
  <si>
    <t>P-xylene</t>
  </si>
  <si>
    <t>Angew.Chem.Int.Ed.2018,57,2464–2490</t>
  </si>
  <si>
    <t>COC(=O)/C=C/c1ccc(N(=O)=O)cc1</t>
  </si>
  <si>
    <t>Toluene/1,4-dioxane (3:1)</t>
  </si>
  <si>
    <t>Angew.Chem.Int.Ed.2018,57,2464–2491</t>
  </si>
  <si>
    <t>COC(=O)/C=C/c2ccc1OCOc1c2</t>
  </si>
  <si>
    <t>M-xylene</t>
  </si>
  <si>
    <t>Angew.Chem.Int.Ed.2018,57,2464–2492</t>
  </si>
  <si>
    <t>COC(=O)/C=C/c1ccco1</t>
  </si>
  <si>
    <t>Angew.Chem.Int.Ed.2018,57,2464–2493</t>
  </si>
  <si>
    <t>COC(=O)/C=C/CCc1ccccc1</t>
  </si>
  <si>
    <t>Methyl-cyclohexane</t>
  </si>
  <si>
    <t>Angew.Chem.Int.Ed.2018,57,2464–2494</t>
  </si>
  <si>
    <t>CCCCCCC/C=C/C(=O)OC</t>
  </si>
  <si>
    <t>Angew.Chem.Int.Ed.2018,57,2464–2495</t>
  </si>
  <si>
    <t>COC(=O)/C=C/C(C)C</t>
  </si>
  <si>
    <t>Angew.Chem.Int.Ed.2018,57,2464–2496</t>
  </si>
  <si>
    <t>Angew.Chem.Int.Ed.2018,57,2464–2497</t>
  </si>
  <si>
    <t>CO/C(O[Si](C)(C)C)=C/1CCCCC1</t>
  </si>
  <si>
    <t>Angew.Chem.Int.Ed.2018,57,2464–2498</t>
  </si>
  <si>
    <t>CO/C(O[Si](C)(C)C)=C/1CCCC1</t>
  </si>
  <si>
    <t>Angew.Chem.Int.Ed.2018,57,2464–2499</t>
  </si>
  <si>
    <t>CO/C(O[Si](C)(C)C)=C/1CCC1</t>
  </si>
  <si>
    <t>Angew.Chem.Int.Ed.2018,57,2464–2500</t>
  </si>
  <si>
    <t>CO/C(=C\c1ccccc1)O[Si](C)(C)C</t>
  </si>
  <si>
    <t>Angew.Chem.Int.Ed.2018,57,2464–2501</t>
  </si>
  <si>
    <t>CO/C(=C/c1ccccc1)O[Si](C)(C)C</t>
  </si>
  <si>
    <t>Angew.Chem.Int.Ed.2018,57,2464–2502</t>
  </si>
  <si>
    <t>CO/C(=C\C(C)C)O[Si](C)(C)C</t>
  </si>
  <si>
    <t>Angew.Chem.Int.Ed.2018,57,2464–2503</t>
  </si>
  <si>
    <t>CC(=O)c2ccc1ccccc1c2</t>
  </si>
  <si>
    <t>Nat. Chem. 2018, 10, 888-894</t>
  </si>
  <si>
    <t>Nat. Chem. 2018, 10, 888-895</t>
  </si>
  <si>
    <t>c1cccc2ccccc12</t>
  </si>
  <si>
    <t>Nat. Chem. 2018, 10, 888-896</t>
  </si>
  <si>
    <t>Cc1cc(C)ccc1</t>
  </si>
  <si>
    <t>Nat. Chem. 2018, 10, 888-897</t>
  </si>
  <si>
    <t>CCc1cccc(CC)c1</t>
  </si>
  <si>
    <t>Nat. Chem. 2018, 10, 888-898</t>
  </si>
  <si>
    <t>CCCc1cccc(CCC)c1</t>
  </si>
  <si>
    <t>Nat. Chem. 2018, 10, 888-899</t>
  </si>
  <si>
    <t>CCCCCCc1cccc(CCCCCC)c1</t>
  </si>
  <si>
    <t>Nat. Chem. 2018, 10, 888-900</t>
  </si>
  <si>
    <t>Nat. Chem. 2018, 10, 888-901</t>
  </si>
  <si>
    <t>Nat. Chem. 2018, 10, 888-902</t>
  </si>
  <si>
    <t>C=C(OC)O[Si](CC)(CC)CC</t>
  </si>
  <si>
    <t>Nat. Chem. 2018, 10, 888-903</t>
  </si>
  <si>
    <t>C=C(OC)O[Si](C(C)C)(C(C)C)C(C)C</t>
  </si>
  <si>
    <t>Nat. Chem. 2018, 10, 888-904</t>
  </si>
  <si>
    <t>CCC(=O)c2ccc1cc(OC)ccc1c2</t>
  </si>
  <si>
    <t>Nat. Chem. 2018, 10, 888-905</t>
  </si>
  <si>
    <t>CC(=O)c1cccc2ccccc12</t>
  </si>
  <si>
    <t>Nat. Chem. 2018, 10, 888-906</t>
  </si>
  <si>
    <t>CC(=O)c1ccccc1</t>
  </si>
  <si>
    <t>Nat. Chem. 2018, 10, 888-907</t>
  </si>
  <si>
    <t>CC(=O)c2ccc(c1ccccc1)cc2</t>
  </si>
  <si>
    <t>Nat. Chem. 2018, 10, 888-908</t>
  </si>
  <si>
    <t>CC(=O)c1ccc(C(C)(C)C)cc1</t>
  </si>
  <si>
    <t>Nat. Chem. 2018, 10, 888-909</t>
  </si>
  <si>
    <t>COc1ccc(C(C)=O)cc1</t>
  </si>
  <si>
    <t>Nat. Chem. 2018, 10, 888-910</t>
  </si>
  <si>
    <t>COc1ccc(C(C)=O)cc1OC</t>
  </si>
  <si>
    <t>Nat. Chem. 2018, 10, 888-911</t>
  </si>
  <si>
    <t>CC(=O)c1cc(C)cc(C)c1</t>
  </si>
  <si>
    <t>Nat. Chem. 2018, 10, 888-912</t>
  </si>
  <si>
    <t>CC(=O)c1cccs1</t>
  </si>
  <si>
    <t>Nat. Chem. 2018, 10, 888-913</t>
  </si>
  <si>
    <t>O=C1CCc2ccccc12</t>
  </si>
  <si>
    <t>Nat. Chem. 2018, 10, 888-914</t>
  </si>
  <si>
    <t>CC(=O)C1CCCCC1</t>
  </si>
  <si>
    <t>Nat. Chem. 2018, 10, 888-915</t>
  </si>
  <si>
    <t>CC(=O)CCc1ccccc1</t>
  </si>
  <si>
    <t>Nat. Chem. 2018, 10, 888-916</t>
  </si>
  <si>
    <t>CCCCCC(C)=O</t>
  </si>
  <si>
    <t>Nat. Chem. 2018, 10, 888-917</t>
  </si>
  <si>
    <t>CC(=O)C#Cc1ccccc1</t>
  </si>
  <si>
    <t>Nat. Chem. 2018, 10, 888-918</t>
  </si>
  <si>
    <t>CC(=O)/C=C/c1ccc(Cl)cc1</t>
  </si>
  <si>
    <t>Nat. Chem. 2018, 10, 888-919</t>
  </si>
  <si>
    <t>CC(=O)/C=C/c1ccc(C)cc1</t>
  </si>
  <si>
    <t>Nat. Chem. 2018, 10, 888-920</t>
  </si>
  <si>
    <t>CC(=O)/C=C/c2ccc1OCOc1c2</t>
  </si>
  <si>
    <t>Nat. Chem. 2018, 10, 888-921</t>
  </si>
  <si>
    <t>CC(=O)/C=C/c1ccco1</t>
  </si>
  <si>
    <t>Nat. Chem. 2018, 10, 888-922</t>
  </si>
  <si>
    <t>CC(=O)/C=C/c1ccccc1</t>
  </si>
  <si>
    <t>Nat. Chem. 2018, 10, 888-923</t>
  </si>
  <si>
    <t>CC(=O)/C(C)=C/c1ccccc1</t>
  </si>
  <si>
    <t>Nat. Chem. 2018, 10, 888-924</t>
  </si>
  <si>
    <t>C=CO[Si](CC)(CC)CC</t>
  </si>
  <si>
    <t>Science, 2018, 362, 216-219</t>
  </si>
  <si>
    <t>Science, 2018, 362, 216-220</t>
  </si>
  <si>
    <t>Cc1cc(C)c2CCc4cccc3CCc1c2c34</t>
  </si>
  <si>
    <t>Science, 2018, 362, 216-221</t>
  </si>
  <si>
    <t>Science, 2018, 362, 216-222</t>
  </si>
  <si>
    <t>CC(C)(C)C=O</t>
  </si>
  <si>
    <t>C=CO[Si](C)(C)C(C)(C)C</t>
  </si>
  <si>
    <t>Science, 2018, 362, 216-223</t>
  </si>
  <si>
    <t>O=CCOCc1ccccc1</t>
  </si>
  <si>
    <t>Science, 2018, 362, 216-224</t>
  </si>
  <si>
    <t>COC(=O)CCC=O</t>
  </si>
  <si>
    <t>CC(C)CCc1cccc(CCC(C)C)c1</t>
  </si>
  <si>
    <t>Science, 2018, 362, 216-225</t>
  </si>
  <si>
    <t>CC(C)C=O</t>
  </si>
  <si>
    <t>Science, 2018, 362, 216-226</t>
  </si>
  <si>
    <t>Cc1cccc(C)c1C</t>
  </si>
  <si>
    <t>Science, 2018, 362, 216-227</t>
  </si>
  <si>
    <t>CHCl3 n-hexane 5:4</t>
  </si>
  <si>
    <t>Science, 2018, 362, 216-228</t>
  </si>
  <si>
    <t>Science, 2018, 362, 216-229</t>
  </si>
  <si>
    <t>COc1cccc(C=O)c1</t>
  </si>
  <si>
    <t>Science, 2018, 362, 216-230</t>
  </si>
  <si>
    <t>N#Cc1cccc(C=O)c1</t>
  </si>
  <si>
    <t>Science, 2018, 362, 216-231</t>
  </si>
  <si>
    <t>O=Cc1cccs1</t>
  </si>
  <si>
    <t>C/C=C(C)/C=C/CCO</t>
  </si>
  <si>
    <t>c4ccc3c1ccccc1C2(CCCC2)c3c4</t>
  </si>
  <si>
    <t>methylcyclohexane</t>
  </si>
  <si>
    <t>J. Am. Chem. Soc. 2016, 138, 14538−14541</t>
  </si>
  <si>
    <t>J. Am. Chem. Soc. 2016, 138, 14538−14542</t>
  </si>
  <si>
    <t>J. Am. Chem. Soc. 2016, 138, 14538−14543</t>
  </si>
  <si>
    <t>O=CC1CCCCC1</t>
  </si>
  <si>
    <t>J. Am. Chem. Soc. 2016, 138, 14538−14544</t>
  </si>
  <si>
    <t>J. Am. Chem. Soc. 2016, 138, 14538−14545</t>
  </si>
  <si>
    <t>C=C(C)C(=C)C</t>
  </si>
  <si>
    <t>J. Am. Chem. Soc. 2017, 139, 39, 13656–13656</t>
  </si>
  <si>
    <t>FS(F)(F)(F)(F)c1cccc(S(F)(F)(F)(F)F)c1</t>
  </si>
  <si>
    <t>cyclorexane</t>
  </si>
  <si>
    <t>Methylcyclohexane</t>
  </si>
  <si>
    <t>O=Cc1cccc(F)c1</t>
  </si>
  <si>
    <t>O=Cc1ccc(F)cc1</t>
  </si>
  <si>
    <t>O=Cc1ccc(Br)cc1</t>
  </si>
  <si>
    <t>FC(F)(F)C(F)(F)C(F)(F)c1cccc(C(F)(F)C(F)(F)C(F)(F)F)c1</t>
  </si>
  <si>
    <t>O=CCCCCCCBr</t>
  </si>
  <si>
    <t>O=CCCCCCCCOCc1ccccc1</t>
  </si>
  <si>
    <t>C=CCCCCCCCCC=O</t>
  </si>
  <si>
    <t>C=CC(=C)C</t>
  </si>
  <si>
    <t>CC=O</t>
  </si>
  <si>
    <t>C=CC(=C)CC/C=C(C)\C</t>
  </si>
  <si>
    <t>C=C(C)/C=C(C)/C</t>
  </si>
  <si>
    <t>C=C/C=C/C</t>
  </si>
  <si>
    <t>C=C/C=C/CCCCCC</t>
  </si>
  <si>
    <t>C=C/C=C/C1CCCCC1</t>
  </si>
  <si>
    <t>C=C(C)/C=C/C</t>
  </si>
  <si>
    <t>C=C(C)C1=CCCCC1</t>
  </si>
  <si>
    <t>FC(F)(F)C(F)(c1cccc(C(F)(C(F)(F)F)C(F)(F)F)c1)C(F)(F)F</t>
  </si>
  <si>
    <t>C=C(/C=C/C(C)(C)C)C(C)(C)C</t>
  </si>
  <si>
    <t>C=C(C)/C=C/CCOCc1ccccc1</t>
  </si>
  <si>
    <t>CCC1(C)C=CC(=O)C=C1</t>
  </si>
  <si>
    <t>C1=CCC=C1</t>
  </si>
  <si>
    <t>Angew. Chem. Int. Ed.2020,59, 12347 –12351</t>
  </si>
  <si>
    <t>c2cccc(c1ccccc1)c2</t>
  </si>
  <si>
    <t>CCCC1(C)C=CC(=O)C=C1</t>
  </si>
  <si>
    <t>CC1(C)C=CC(=O)C=C1</t>
  </si>
  <si>
    <t>CC(C)C1(C)C=CC(=O)C=C1</t>
  </si>
  <si>
    <t>C=CCC1(C)C=CC(=O)C=C1</t>
  </si>
  <si>
    <t>C/C(C)=C\CCC1(C)C=CC(=O)C=C1</t>
  </si>
  <si>
    <t>CC2(Cc1ccccc1)C=CC(=O)C=C2</t>
  </si>
  <si>
    <t>CC2(CCc1ccccc1)C=CC(=O)C=C2</t>
  </si>
  <si>
    <t>CC2(c1ccccc1)C=CC(=O)C=C2</t>
  </si>
  <si>
    <t>COC1(C)C=CC(=O)C=C1</t>
  </si>
  <si>
    <t>CC1(C#N)C=CC(=O)C=C1</t>
  </si>
  <si>
    <t>COC(=O)C1(C)C=CC(=O)C=C1</t>
  </si>
  <si>
    <t>C/C=C/1CCCCC1=O</t>
  </si>
  <si>
    <t>J.Am.Chem.Soc.2022, 144, 6703−6708</t>
  </si>
  <si>
    <t>FS(F)(F)(F)(F)c1ccccc1</t>
  </si>
  <si>
    <t>J.Am.Chem.Soc.2022, 144, 6703−6709</t>
  </si>
  <si>
    <t>J.Am.Chem.Soc.2022, 144, 6703−6710</t>
  </si>
  <si>
    <t>J.Am.Chem.Soc.2022, 144, 6703−6711</t>
  </si>
  <si>
    <t>NS(=O)(=O)C(F)(F)C(F)(F)C(F)(F)C(F)(F)F</t>
  </si>
  <si>
    <t>J.Am.Chem.Soc.2022, 144, 6703−6712</t>
  </si>
  <si>
    <t>J.Am.Chem.Soc.2022, 144, 6703−6713</t>
  </si>
  <si>
    <t>J.Am.Chem.Soc.2022, 144, 6703−6714</t>
  </si>
  <si>
    <t>J.Am.Chem.Soc.2022, 144, 6703−6715</t>
  </si>
  <si>
    <t>J.Am.Chem.Soc.2022, 144, 6703−6716</t>
  </si>
  <si>
    <t>CC/C=C/1CCCCC1=O</t>
  </si>
  <si>
    <t>J.Am.Chem.Soc.2022, 144, 6703−6717</t>
  </si>
  <si>
    <t>C=C1CCCC1=O</t>
  </si>
  <si>
    <t>J.Am.Chem.Soc.2022, 144, 6703−6718</t>
  </si>
  <si>
    <t>C/C=C/1CCCC1=O</t>
  </si>
  <si>
    <t>J.Am.Chem.Soc.2022, 144, 6703−6719</t>
  </si>
  <si>
    <t>CC/C=C/1CCCC1=O</t>
  </si>
  <si>
    <t>J.Am.Chem.Soc.2022, 144, 6703−6720</t>
  </si>
  <si>
    <t>CCCC/C=C/1CCCC1=O</t>
  </si>
  <si>
    <t>J.Am.Chem.Soc.2022, 144, 6703−6721</t>
  </si>
  <si>
    <t>C/C(C)=C\1CCCC1=O</t>
  </si>
  <si>
    <t>C/C=C/1CCCC(C)(C)C1=O</t>
  </si>
  <si>
    <t>J.Am.Chem.Soc.2022, 144, 6703−6722</t>
  </si>
  <si>
    <t>C=C1CCCC(C)(C)C1=O</t>
  </si>
  <si>
    <t>C=C1C(=O)CCCC1(C)C</t>
  </si>
  <si>
    <t>J.Am.Chem.Soc.2022, 144, 6703−6723</t>
  </si>
  <si>
    <t>C=C1CCC(C)=CC1=O</t>
  </si>
  <si>
    <t>J.Am.Chem.Soc.2022, 144, 6703−6724</t>
  </si>
  <si>
    <t>C=C1CCC=C(C)C1=O</t>
  </si>
  <si>
    <t>J.Am.Chem.Soc.2022, 144, 6703−6725</t>
  </si>
  <si>
    <t>C=C1CC(C)(C)C=CC1=O</t>
  </si>
  <si>
    <t>J.Am.Chem.Soc.2022, 144, 6703−6726</t>
  </si>
  <si>
    <t>C=C2CCc1ccccc1C2=O</t>
  </si>
  <si>
    <t>J.Am.Chem.Soc.2022, 144, 6703−6727</t>
  </si>
  <si>
    <t>J.Am.Chem.Soc.2022, 144, 6703−6728</t>
  </si>
  <si>
    <t>J.Am.Chem.Soc.2022, 144, 6703−6729</t>
  </si>
  <si>
    <t>J. Am. Chem. Soc. 2018, 140, 12671−12676</t>
  </si>
  <si>
    <t>c4ccc3c1ccccc1C2(CCC2)c3c4</t>
  </si>
  <si>
    <t>J. Am. Chem. Soc. 2018, 140, 12671−12677</t>
  </si>
  <si>
    <t>J. Am. Chem. Soc. 2018, 140, 12671−12678</t>
  </si>
  <si>
    <t>J. Am. Chem. Soc. 2018, 140, 12671−12679</t>
  </si>
  <si>
    <t>J. Am. Chem. Soc. 2018, 140, 12671−12680</t>
  </si>
  <si>
    <t>J. Am. Chem. Soc. 2018, 140, 12671−12681</t>
  </si>
  <si>
    <t>J. Am. Chem. Soc. 2018, 140, 12671−12682</t>
  </si>
  <si>
    <t>COC(=O)/C=C/c1cccc(Br)c1</t>
  </si>
  <si>
    <t>J. Am. Chem. Soc. 2018, 140, 12671−12683</t>
  </si>
  <si>
    <t>COC(=O)/C=C/c1ccccc1Br</t>
  </si>
  <si>
    <t>J. Am. Chem. Soc. 2018, 140, 12671−12684</t>
  </si>
  <si>
    <t>J. Am. Chem. Soc. 2018, 140, 12671−12685</t>
  </si>
  <si>
    <t>COC(=O)/C=C/c1ccc(C(F)(F)F)cc1</t>
  </si>
  <si>
    <t>J. Am. Chem. Soc. 2018, 140, 12671−12686</t>
  </si>
  <si>
    <t>J. Am. Chem. Soc. 2018, 140, 12671−12687</t>
  </si>
  <si>
    <t>J. Am. Chem. Soc. 2018, 140, 12671−12688</t>
  </si>
  <si>
    <t>J. Am. Chem. Soc. 2018, 140, 12671−12689</t>
  </si>
  <si>
    <t>J. Am. Chem. Soc. 2018, 140, 12671−12690</t>
  </si>
  <si>
    <t>J. Am. Chem. Soc. 2018, 140, 12671−12691</t>
  </si>
  <si>
    <t>COC(=O)/C=C/c1cccs1</t>
  </si>
  <si>
    <t>J. Am. Chem. Soc. 2018, 140, 12671−12692</t>
  </si>
  <si>
    <t>J. Am. Chem. Soc. 2018, 140, 12671−12693</t>
  </si>
  <si>
    <t>J. Am. Chem. Soc. 2018, 140, 12671−12694</t>
  </si>
  <si>
    <t>COC(=O)/C=C/CC(C)C</t>
  </si>
  <si>
    <t>J. Am. Chem. Soc. 2018, 140, 12671−12695</t>
  </si>
  <si>
    <t>CCC/C=C/C(=O)OC</t>
  </si>
  <si>
    <t>J. Am. Chem. Soc. 2018, 140, 12671−12696</t>
  </si>
  <si>
    <t>neat/cyclopentadiene xs</t>
  </si>
  <si>
    <t>J. Am. Chem. Soc. 2018, 140, 12671−12697</t>
  </si>
  <si>
    <t>CC/C=C/C(=O)OC</t>
  </si>
  <si>
    <t>J. Am. Chem. Soc. 2018, 140, 12671−12698</t>
  </si>
  <si>
    <t>COC(=O)/C=C/CBr</t>
  </si>
  <si>
    <t>J. Am. Chem. Soc. 2018, 140, 12671−12699</t>
  </si>
  <si>
    <t>C/C=C/C(=O)OC</t>
  </si>
  <si>
    <t>J. Am. Chem. Soc. 2018, 140, 12671−12700</t>
  </si>
  <si>
    <t>NS(=O)(=O)C(F)(F)C(F)(F)C(F)(F)C(F)(F)C(F)(F)C(F)(F)F</t>
  </si>
  <si>
    <t>neat/diene xs</t>
  </si>
  <si>
    <t>J. Am. Chem. Soc. 2018, 140, 12671−12701</t>
  </si>
  <si>
    <t>J. Am. Chem. Soc. 2018, 140, 12671−12702</t>
  </si>
  <si>
    <t>J. Am. Chem. Soc. 2018, 140, 12671−12703</t>
  </si>
  <si>
    <t>C1=CCCC=C1</t>
  </si>
  <si>
    <t>J. Am. Chem. Soc. 2018, 140, 12671−12704</t>
  </si>
  <si>
    <t>J. Am. Chem. Soc. 2018, 140, 12671−12705</t>
  </si>
  <si>
    <t>J. Am. Chem. Soc. 2018, 140, 12671−12706</t>
  </si>
  <si>
    <t>C=C(C=O)CC</t>
  </si>
  <si>
    <t>CH2Cl2</t>
  </si>
  <si>
    <t>Nat. Commun. 2019, 10, 770</t>
  </si>
  <si>
    <t>C=C(C=O)Cc1ccccc1</t>
  </si>
  <si>
    <t>C/C=C/C=O</t>
  </si>
  <si>
    <t>CC/C=C(C)/C=O</t>
  </si>
  <si>
    <t>O=CC1=CCCCC1</t>
  </si>
  <si>
    <t>c3ccc2ccc1ccccc1c2c3</t>
  </si>
  <si>
    <t>C=C(C)C=O</t>
  </si>
  <si>
    <t>C=CCCCCCCCC(=C)C=O</t>
  </si>
  <si>
    <t>C=C(C=O)CCCCO[Si](C)(C)C(C)(C)C</t>
  </si>
  <si>
    <t>C=C(C=O)Cc1ccccc1F</t>
  </si>
  <si>
    <t>CC/C=C/C=O</t>
  </si>
  <si>
    <t>CCC/C=C/C=O</t>
  </si>
  <si>
    <t>CCCCCCC/C=C/C=O</t>
  </si>
  <si>
    <t>CC(C)C/C=C/C=O</t>
  </si>
  <si>
    <t>CCOC(=O)/C=C/C=O</t>
  </si>
  <si>
    <t>COc1ccc(/C=C/C=O)cc1</t>
  </si>
  <si>
    <t>C=Cc1cccc(/C=C/C=O)c1</t>
  </si>
  <si>
    <t>O=C/C=C/c1ccc(Br)cc1</t>
  </si>
  <si>
    <t>O=C/C=C/c1ccc(Cl)cc1</t>
  </si>
  <si>
    <t>O=C/C=C/c1ccco1</t>
  </si>
  <si>
    <t>C/C=C(C)/C=O</t>
  </si>
  <si>
    <t>O=CC1=CCCC1</t>
  </si>
  <si>
    <t>C=CC=O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</si>
</sst>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9"/>
  <sheetViews>
    <sheetView tabSelected="1" zoomScale="65" zoomScaleNormal="58" workbookViewId="0">
      <selection activeCell="D17" sqref="D17"/>
    </sheetView>
  </sheetViews>
  <sheetFormatPr baseColWidth="10" defaultColWidth="8.5" defaultRowHeight="16" x14ac:dyDescent="0.2"/>
  <cols>
    <col min="1" max="2" width="39.1640625" style="5" customWidth="1"/>
    <col min="3" max="3" width="40.5" style="5" customWidth="1"/>
    <col min="4" max="4" width="57.6640625" style="5" customWidth="1"/>
    <col min="5" max="5" width="53.5" style="5" customWidth="1"/>
    <col min="6" max="6" width="26.5" style="5" customWidth="1"/>
    <col min="7" max="7" width="22.6640625" style="5" customWidth="1"/>
    <col min="8" max="8" width="22.1640625" style="5" customWidth="1"/>
    <col min="9" max="11" width="8.5" style="5"/>
    <col min="12" max="12" width="14" style="5" customWidth="1"/>
    <col min="13" max="13" width="56.6640625" style="5" customWidth="1"/>
    <col min="14" max="16384" width="8.5" style="5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 t="s">
        <v>13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>
        <v>-78</v>
      </c>
      <c r="H2" s="2">
        <f t="shared" ref="H2:H65" si="0">G2+273.15</f>
        <v>195.14999999999998</v>
      </c>
      <c r="I2" s="2">
        <v>92</v>
      </c>
      <c r="J2" s="2">
        <f t="shared" ref="J2:J65" si="1">I2+(100-I2)/2</f>
        <v>96</v>
      </c>
      <c r="K2" s="2">
        <f t="shared" ref="K2:K65" si="2">100-J2</f>
        <v>4</v>
      </c>
      <c r="L2" s="3">
        <f>0.001986*H2*LN(J2/K2)</f>
        <v>1.2317116491149096</v>
      </c>
      <c r="M2" s="3" t="s">
        <v>18</v>
      </c>
    </row>
    <row r="3" spans="1:13" x14ac:dyDescent="0.2">
      <c r="A3" s="2" t="s">
        <v>19</v>
      </c>
      <c r="B3" s="2" t="s">
        <v>19</v>
      </c>
      <c r="C3" s="2" t="s">
        <v>14</v>
      </c>
      <c r="D3" s="2" t="s">
        <v>15</v>
      </c>
      <c r="E3" s="2" t="s">
        <v>16</v>
      </c>
      <c r="F3" s="2" t="s">
        <v>17</v>
      </c>
      <c r="G3" s="2">
        <v>-78</v>
      </c>
      <c r="H3" s="2">
        <f t="shared" si="0"/>
        <v>195.14999999999998</v>
      </c>
      <c r="I3" s="2">
        <v>88</v>
      </c>
      <c r="J3" s="2">
        <f t="shared" si="1"/>
        <v>94</v>
      </c>
      <c r="K3" s="2">
        <f t="shared" si="2"/>
        <v>6</v>
      </c>
      <c r="L3" s="3">
        <f>0.001986*H3*LN(J3/K3)</f>
        <v>1.0664067630515106</v>
      </c>
      <c r="M3" s="3" t="s">
        <v>20</v>
      </c>
    </row>
    <row r="4" spans="1:13" x14ac:dyDescent="0.2">
      <c r="A4" s="2" t="s">
        <v>21</v>
      </c>
      <c r="B4" s="2" t="s">
        <v>21</v>
      </c>
      <c r="C4" s="2" t="s">
        <v>14</v>
      </c>
      <c r="D4" s="2" t="s">
        <v>15</v>
      </c>
      <c r="E4" s="2" t="s">
        <v>16</v>
      </c>
      <c r="F4" s="2" t="s">
        <v>17</v>
      </c>
      <c r="G4" s="2">
        <v>-78</v>
      </c>
      <c r="H4" s="2">
        <f t="shared" si="0"/>
        <v>195.14999999999998</v>
      </c>
      <c r="I4" s="2">
        <v>86</v>
      </c>
      <c r="J4" s="2">
        <f t="shared" si="1"/>
        <v>93</v>
      </c>
      <c r="K4" s="2">
        <f t="shared" si="2"/>
        <v>7</v>
      </c>
      <c r="L4" s="3">
        <f>0.001986*H4*LN(J4/K4)</f>
        <v>1.002517757044417</v>
      </c>
      <c r="M4" s="3" t="s">
        <v>22</v>
      </c>
    </row>
    <row r="5" spans="1:13" x14ac:dyDescent="0.2">
      <c r="A5" s="2" t="s">
        <v>23</v>
      </c>
      <c r="B5" s="2" t="s">
        <v>23</v>
      </c>
      <c r="C5" s="2" t="s">
        <v>14</v>
      </c>
      <c r="D5" s="2" t="s">
        <v>15</v>
      </c>
      <c r="E5" s="2" t="s">
        <v>16</v>
      </c>
      <c r="F5" s="2" t="s">
        <v>17</v>
      </c>
      <c r="G5" s="2">
        <v>-78</v>
      </c>
      <c r="H5" s="2">
        <f t="shared" si="0"/>
        <v>195.14999999999998</v>
      </c>
      <c r="I5" s="2">
        <v>82</v>
      </c>
      <c r="J5" s="2">
        <f t="shared" si="1"/>
        <v>91</v>
      </c>
      <c r="K5" s="2">
        <f t="shared" si="2"/>
        <v>9</v>
      </c>
      <c r="L5" s="3">
        <f>0.001986*H5*LN(J5/K5)</f>
        <v>0.89669063086918566</v>
      </c>
      <c r="M5" s="3" t="s">
        <v>24</v>
      </c>
    </row>
    <row r="6" spans="1:13" x14ac:dyDescent="0.2">
      <c r="A6" s="2" t="s">
        <v>25</v>
      </c>
      <c r="B6" s="2" t="s">
        <v>25</v>
      </c>
      <c r="C6" s="2" t="s">
        <v>14</v>
      </c>
      <c r="D6" s="2" t="s">
        <v>26</v>
      </c>
      <c r="E6" s="2" t="s">
        <v>16</v>
      </c>
      <c r="F6" s="2" t="s">
        <v>17</v>
      </c>
      <c r="G6" s="2">
        <v>-60</v>
      </c>
      <c r="H6" s="2">
        <f t="shared" si="0"/>
        <v>213.14999999999998</v>
      </c>
      <c r="I6" s="2">
        <v>84</v>
      </c>
      <c r="J6" s="2">
        <f t="shared" si="1"/>
        <v>92</v>
      </c>
      <c r="K6" s="2">
        <f t="shared" si="2"/>
        <v>8</v>
      </c>
      <c r="L6" s="3">
        <f>0.001986*H6*LN(J6/K6)</f>
        <v>1.0338843333896464</v>
      </c>
      <c r="M6" s="3" t="s">
        <v>27</v>
      </c>
    </row>
    <row r="7" spans="1:13" x14ac:dyDescent="0.2">
      <c r="A7" s="2" t="s">
        <v>28</v>
      </c>
      <c r="B7" s="2" t="s">
        <v>28</v>
      </c>
      <c r="C7" s="2" t="s">
        <v>14</v>
      </c>
      <c r="D7" s="2" t="s">
        <v>26</v>
      </c>
      <c r="E7" s="2" t="s">
        <v>16</v>
      </c>
      <c r="F7" s="2" t="s">
        <v>17</v>
      </c>
      <c r="G7" s="2">
        <v>-70</v>
      </c>
      <c r="H7" s="2">
        <f t="shared" si="0"/>
        <v>203.14999999999998</v>
      </c>
      <c r="I7" s="2">
        <v>74</v>
      </c>
      <c r="J7" s="2">
        <f t="shared" si="1"/>
        <v>87</v>
      </c>
      <c r="K7" s="2">
        <f t="shared" si="2"/>
        <v>13</v>
      </c>
      <c r="L7" s="3">
        <f>0.001986*H7*LN(J7/K7)</f>
        <v>0.76695302786002573</v>
      </c>
      <c r="M7" s="3" t="s">
        <v>29</v>
      </c>
    </row>
    <row r="8" spans="1:13" x14ac:dyDescent="0.2">
      <c r="A8" s="2" t="s">
        <v>30</v>
      </c>
      <c r="B8" s="2" t="s">
        <v>30</v>
      </c>
      <c r="C8" s="2" t="s">
        <v>14</v>
      </c>
      <c r="D8" s="2" t="s">
        <v>15</v>
      </c>
      <c r="E8" s="2" t="s">
        <v>16</v>
      </c>
      <c r="F8" s="2" t="s">
        <v>17</v>
      </c>
      <c r="G8" s="2">
        <v>-78</v>
      </c>
      <c r="H8" s="2">
        <f t="shared" si="0"/>
        <v>195.14999999999998</v>
      </c>
      <c r="I8" s="2">
        <v>81</v>
      </c>
      <c r="J8" s="2">
        <f t="shared" si="1"/>
        <v>90.5</v>
      </c>
      <c r="K8" s="2">
        <f t="shared" si="2"/>
        <v>9.5</v>
      </c>
      <c r="L8" s="3">
        <f>0.001986*H8*LN(J8/K8)</f>
        <v>0.87360054573024926</v>
      </c>
      <c r="M8" s="3" t="s">
        <v>31</v>
      </c>
    </row>
    <row r="9" spans="1:13" x14ac:dyDescent="0.2">
      <c r="A9" s="2" t="s">
        <v>32</v>
      </c>
      <c r="B9" s="2" t="s">
        <v>32</v>
      </c>
      <c r="C9" s="2" t="s">
        <v>14</v>
      </c>
      <c r="D9" s="2" t="s">
        <v>15</v>
      </c>
      <c r="E9" s="2" t="s">
        <v>16</v>
      </c>
      <c r="F9" s="2" t="s">
        <v>17</v>
      </c>
      <c r="G9" s="2">
        <v>-78</v>
      </c>
      <c r="H9" s="2">
        <f t="shared" si="0"/>
        <v>195.14999999999998</v>
      </c>
      <c r="I9" s="2">
        <v>90</v>
      </c>
      <c r="J9" s="2">
        <f t="shared" si="1"/>
        <v>95</v>
      </c>
      <c r="K9" s="2">
        <f t="shared" si="2"/>
        <v>5</v>
      </c>
      <c r="L9" s="3">
        <f>0.001986*H9*LN(J9/K9)</f>
        <v>1.1411700318336808</v>
      </c>
      <c r="M9" s="3" t="s">
        <v>33</v>
      </c>
    </row>
    <row r="10" spans="1:13" x14ac:dyDescent="0.2">
      <c r="A10" s="2" t="s">
        <v>34</v>
      </c>
      <c r="B10" s="2" t="s">
        <v>34</v>
      </c>
      <c r="C10" s="2" t="s">
        <v>14</v>
      </c>
      <c r="D10" s="2" t="s">
        <v>15</v>
      </c>
      <c r="E10" s="2" t="s">
        <v>16</v>
      </c>
      <c r="F10" s="2" t="s">
        <v>17</v>
      </c>
      <c r="G10" s="2">
        <v>-78</v>
      </c>
      <c r="H10" s="2">
        <f t="shared" si="0"/>
        <v>195.14999999999998</v>
      </c>
      <c r="I10" s="2">
        <v>91</v>
      </c>
      <c r="J10" s="2">
        <f t="shared" si="1"/>
        <v>95.5</v>
      </c>
      <c r="K10" s="2">
        <f t="shared" si="2"/>
        <v>4.5</v>
      </c>
      <c r="L10" s="3">
        <f>0.001986*H10*LN(J10/K10)</f>
        <v>1.1840388674672471</v>
      </c>
      <c r="M10" s="3" t="s">
        <v>35</v>
      </c>
    </row>
    <row r="11" spans="1:13" x14ac:dyDescent="0.2">
      <c r="A11" s="2" t="s">
        <v>36</v>
      </c>
      <c r="B11" s="2" t="s">
        <v>36</v>
      </c>
      <c r="C11" s="2" t="s">
        <v>14</v>
      </c>
      <c r="D11" s="2" t="s">
        <v>15</v>
      </c>
      <c r="E11" s="2" t="s">
        <v>16</v>
      </c>
      <c r="F11" s="2" t="s">
        <v>17</v>
      </c>
      <c r="G11" s="2">
        <v>-78</v>
      </c>
      <c r="H11" s="2">
        <f t="shared" si="0"/>
        <v>195.14999999999998</v>
      </c>
      <c r="I11" s="2">
        <v>85</v>
      </c>
      <c r="J11" s="2">
        <f t="shared" si="1"/>
        <v>92.5</v>
      </c>
      <c r="K11" s="2">
        <f t="shared" si="2"/>
        <v>7.5</v>
      </c>
      <c r="L11" s="3">
        <f>0.001986*H11*LN(J11/K11)</f>
        <v>0.97368901484261239</v>
      </c>
      <c r="M11" s="3" t="s">
        <v>37</v>
      </c>
    </row>
    <row r="12" spans="1:13" x14ac:dyDescent="0.2">
      <c r="A12" s="2" t="s">
        <v>38</v>
      </c>
      <c r="B12" s="2" t="s">
        <v>38</v>
      </c>
      <c r="C12" s="2" t="s">
        <v>14</v>
      </c>
      <c r="D12" s="2" t="s">
        <v>39</v>
      </c>
      <c r="E12" s="2" t="s">
        <v>16</v>
      </c>
      <c r="F12" s="2" t="s">
        <v>40</v>
      </c>
      <c r="G12" s="2">
        <v>-78</v>
      </c>
      <c r="H12" s="2">
        <f t="shared" si="0"/>
        <v>195.14999999999998</v>
      </c>
      <c r="I12" s="2">
        <v>91</v>
      </c>
      <c r="J12" s="2">
        <f t="shared" si="1"/>
        <v>95.5</v>
      </c>
      <c r="K12" s="2">
        <f t="shared" si="2"/>
        <v>4.5</v>
      </c>
      <c r="L12" s="3">
        <f>0.001986*H12*LN(J12/K12)</f>
        <v>1.1840388674672471</v>
      </c>
      <c r="M12" s="3" t="s">
        <v>41</v>
      </c>
    </row>
    <row r="13" spans="1:13" x14ac:dyDescent="0.2">
      <c r="A13" s="2" t="s">
        <v>42</v>
      </c>
      <c r="B13" s="2" t="s">
        <v>42</v>
      </c>
      <c r="C13" s="2" t="s">
        <v>14</v>
      </c>
      <c r="D13" s="2" t="s">
        <v>39</v>
      </c>
      <c r="E13" s="2" t="s">
        <v>16</v>
      </c>
      <c r="F13" s="2" t="s">
        <v>40</v>
      </c>
      <c r="G13" s="2">
        <v>-78</v>
      </c>
      <c r="H13" s="2">
        <f t="shared" si="0"/>
        <v>195.14999999999998</v>
      </c>
      <c r="I13" s="2">
        <v>91</v>
      </c>
      <c r="J13" s="2">
        <f t="shared" si="1"/>
        <v>95.5</v>
      </c>
      <c r="K13" s="2">
        <f t="shared" si="2"/>
        <v>4.5</v>
      </c>
      <c r="L13" s="3">
        <f>0.001986*H13*LN(J13/K13)</f>
        <v>1.1840388674672471</v>
      </c>
      <c r="M13" s="3" t="s">
        <v>43</v>
      </c>
    </row>
    <row r="14" spans="1:13" x14ac:dyDescent="0.2">
      <c r="A14" s="2" t="s">
        <v>44</v>
      </c>
      <c r="B14" s="2" t="s">
        <v>44</v>
      </c>
      <c r="C14" s="2" t="s">
        <v>14</v>
      </c>
      <c r="D14" s="2" t="s">
        <v>39</v>
      </c>
      <c r="E14" s="2" t="s">
        <v>16</v>
      </c>
      <c r="F14" s="2" t="s">
        <v>40</v>
      </c>
      <c r="G14" s="2">
        <v>-78</v>
      </c>
      <c r="H14" s="2">
        <f t="shared" si="0"/>
        <v>195.14999999999998</v>
      </c>
      <c r="I14" s="2">
        <v>96</v>
      </c>
      <c r="J14" s="2">
        <f t="shared" si="1"/>
        <v>98</v>
      </c>
      <c r="K14" s="2">
        <f t="shared" si="2"/>
        <v>2</v>
      </c>
      <c r="L14" s="3">
        <f>0.001986*H14*LN(J14/K14)</f>
        <v>1.5083446201161093</v>
      </c>
      <c r="M14" s="3" t="s">
        <v>45</v>
      </c>
    </row>
    <row r="15" spans="1:13" x14ac:dyDescent="0.2">
      <c r="A15" s="2" t="s">
        <v>46</v>
      </c>
      <c r="B15" s="2" t="s">
        <v>46</v>
      </c>
      <c r="C15" s="2" t="s">
        <v>14</v>
      </c>
      <c r="D15" s="2" t="s">
        <v>39</v>
      </c>
      <c r="E15" s="2" t="s">
        <v>16</v>
      </c>
      <c r="F15" s="2" t="s">
        <v>40</v>
      </c>
      <c r="G15" s="2">
        <v>-78</v>
      </c>
      <c r="H15" s="2">
        <f t="shared" si="0"/>
        <v>195.14999999999998</v>
      </c>
      <c r="I15" s="2">
        <v>92</v>
      </c>
      <c r="J15" s="2">
        <f t="shared" si="1"/>
        <v>96</v>
      </c>
      <c r="K15" s="2">
        <f t="shared" si="2"/>
        <v>4</v>
      </c>
      <c r="L15" s="3">
        <f>0.001986*H15*LN(J15/K15)</f>
        <v>1.2317116491149096</v>
      </c>
      <c r="M15" s="3" t="s">
        <v>47</v>
      </c>
    </row>
    <row r="16" spans="1:13" x14ac:dyDescent="0.2">
      <c r="A16" s="2" t="s">
        <v>48</v>
      </c>
      <c r="B16" s="2" t="s">
        <v>49</v>
      </c>
      <c r="C16" s="2" t="s">
        <v>50</v>
      </c>
      <c r="D16" s="2" t="s">
        <v>51</v>
      </c>
      <c r="E16" s="2" t="s">
        <v>16</v>
      </c>
      <c r="F16" s="2" t="s">
        <v>40</v>
      </c>
      <c r="G16" s="2">
        <v>25</v>
      </c>
      <c r="H16" s="2">
        <f t="shared" si="0"/>
        <v>298.14999999999998</v>
      </c>
      <c r="I16" s="2">
        <v>19</v>
      </c>
      <c r="J16" s="2">
        <f t="shared" si="1"/>
        <v>59.5</v>
      </c>
      <c r="K16" s="2">
        <f t="shared" si="2"/>
        <v>40.5</v>
      </c>
      <c r="L16" s="3">
        <f>0.001986*H16*LN(J16/K16)</f>
        <v>0.22777563885515115</v>
      </c>
      <c r="M16" s="2" t="s">
        <v>52</v>
      </c>
    </row>
    <row r="17" spans="1:13" x14ac:dyDescent="0.2">
      <c r="A17" s="2" t="s">
        <v>48</v>
      </c>
      <c r="B17" s="2" t="s">
        <v>49</v>
      </c>
      <c r="C17" s="2" t="s">
        <v>50</v>
      </c>
      <c r="D17" s="2" t="s">
        <v>51</v>
      </c>
      <c r="E17" s="2" t="s">
        <v>16</v>
      </c>
      <c r="F17" s="2" t="s">
        <v>17</v>
      </c>
      <c r="G17" s="2">
        <v>25</v>
      </c>
      <c r="H17" s="2">
        <f t="shared" si="0"/>
        <v>298.14999999999998</v>
      </c>
      <c r="I17" s="2">
        <v>23</v>
      </c>
      <c r="J17" s="2">
        <f t="shared" si="1"/>
        <v>61.5</v>
      </c>
      <c r="K17" s="2">
        <f t="shared" si="2"/>
        <v>38.5</v>
      </c>
      <c r="L17" s="3">
        <f>0.001986*H17*LN(J17/K17)</f>
        <v>0.27733929755082032</v>
      </c>
      <c r="M17" s="2" t="s">
        <v>53</v>
      </c>
    </row>
    <row r="18" spans="1:13" ht="17" x14ac:dyDescent="0.2">
      <c r="A18" s="2" t="s">
        <v>48</v>
      </c>
      <c r="B18" s="4" t="s">
        <v>49</v>
      </c>
      <c r="C18" s="2" t="s">
        <v>50</v>
      </c>
      <c r="D18" s="2" t="s">
        <v>15</v>
      </c>
      <c r="E18" s="2" t="s">
        <v>16</v>
      </c>
      <c r="F18" s="2" t="s">
        <v>17</v>
      </c>
      <c r="G18" s="2">
        <v>-20</v>
      </c>
      <c r="H18" s="2">
        <f t="shared" si="0"/>
        <v>253.14999999999998</v>
      </c>
      <c r="I18" s="2">
        <v>20</v>
      </c>
      <c r="J18" s="2">
        <f t="shared" si="1"/>
        <v>60</v>
      </c>
      <c r="K18" s="2">
        <f t="shared" si="2"/>
        <v>40</v>
      </c>
      <c r="L18" s="3">
        <f>0.001986*H18*LN(J18/K18)</f>
        <v>0.20384997534551746</v>
      </c>
      <c r="M18" s="2" t="s">
        <v>54</v>
      </c>
    </row>
    <row r="19" spans="1:13" ht="17" x14ac:dyDescent="0.2">
      <c r="A19" s="2" t="s">
        <v>48</v>
      </c>
      <c r="B19" s="4" t="s">
        <v>49</v>
      </c>
      <c r="C19" s="2" t="s">
        <v>50</v>
      </c>
      <c r="D19" s="2" t="s">
        <v>55</v>
      </c>
      <c r="E19" s="2" t="s">
        <v>16</v>
      </c>
      <c r="F19" s="2" t="s">
        <v>17</v>
      </c>
      <c r="G19" s="2">
        <v>-20</v>
      </c>
      <c r="H19" s="2">
        <f t="shared" si="0"/>
        <v>253.14999999999998</v>
      </c>
      <c r="I19" s="2">
        <v>68</v>
      </c>
      <c r="J19" s="2">
        <f t="shared" si="1"/>
        <v>84</v>
      </c>
      <c r="K19" s="2">
        <f t="shared" si="2"/>
        <v>16</v>
      </c>
      <c r="L19" s="3">
        <f>0.001986*H19*LN(J19/K19)</f>
        <v>0.83368394905807774</v>
      </c>
      <c r="M19" s="2" t="s">
        <v>56</v>
      </c>
    </row>
    <row r="20" spans="1:13" ht="17" x14ac:dyDescent="0.2">
      <c r="A20" s="2" t="s">
        <v>48</v>
      </c>
      <c r="B20" s="4" t="s">
        <v>49</v>
      </c>
      <c r="C20" s="2" t="s">
        <v>50</v>
      </c>
      <c r="D20" s="2" t="s">
        <v>57</v>
      </c>
      <c r="E20" s="2" t="s">
        <v>16</v>
      </c>
      <c r="F20" s="2" t="s">
        <v>17</v>
      </c>
      <c r="G20" s="2">
        <v>-20</v>
      </c>
      <c r="H20" s="2">
        <f t="shared" si="0"/>
        <v>253.14999999999998</v>
      </c>
      <c r="I20" s="2">
        <v>88</v>
      </c>
      <c r="J20" s="2">
        <f t="shared" si="1"/>
        <v>94</v>
      </c>
      <c r="K20" s="2">
        <f t="shared" si="2"/>
        <v>6</v>
      </c>
      <c r="L20" s="3">
        <f>0.001986*H20*LN(J20/K20)</f>
        <v>1.3833506126901864</v>
      </c>
      <c r="M20" s="2" t="s">
        <v>58</v>
      </c>
    </row>
    <row r="21" spans="1:13" x14ac:dyDescent="0.2">
      <c r="A21" s="2" t="s">
        <v>59</v>
      </c>
      <c r="B21" s="2" t="s">
        <v>49</v>
      </c>
      <c r="C21" s="2" t="s">
        <v>50</v>
      </c>
      <c r="D21" s="2" t="s">
        <v>57</v>
      </c>
      <c r="E21" s="2" t="s">
        <v>16</v>
      </c>
      <c r="F21" s="2" t="s">
        <v>17</v>
      </c>
      <c r="G21" s="2">
        <v>-20</v>
      </c>
      <c r="H21" s="2">
        <f t="shared" si="0"/>
        <v>253.14999999999998</v>
      </c>
      <c r="I21" s="2">
        <v>86</v>
      </c>
      <c r="J21" s="2">
        <f t="shared" si="1"/>
        <v>93</v>
      </c>
      <c r="K21" s="2">
        <f t="shared" si="2"/>
        <v>7</v>
      </c>
      <c r="L21" s="3">
        <f>0.001986*H21*LN(J21/K21)</f>
        <v>1.3004733292123707</v>
      </c>
      <c r="M21" s="2" t="s">
        <v>60</v>
      </c>
    </row>
    <row r="22" spans="1:13" ht="17" x14ac:dyDescent="0.2">
      <c r="A22" s="2" t="s">
        <v>61</v>
      </c>
      <c r="B22" s="4" t="s">
        <v>49</v>
      </c>
      <c r="C22" s="2" t="s">
        <v>50</v>
      </c>
      <c r="D22" s="2" t="s">
        <v>57</v>
      </c>
      <c r="E22" s="2" t="s">
        <v>16</v>
      </c>
      <c r="F22" s="2" t="s">
        <v>17</v>
      </c>
      <c r="G22" s="2">
        <v>-20</v>
      </c>
      <c r="H22" s="2">
        <f t="shared" si="0"/>
        <v>253.14999999999998</v>
      </c>
      <c r="I22" s="2">
        <v>74</v>
      </c>
      <c r="J22" s="2">
        <f t="shared" si="1"/>
        <v>87</v>
      </c>
      <c r="K22" s="2">
        <f t="shared" si="2"/>
        <v>13</v>
      </c>
      <c r="L22" s="3">
        <f>0.001986*H22*LN(J22/K22)</f>
        <v>0.95571823284649526</v>
      </c>
      <c r="M22" s="2" t="s">
        <v>62</v>
      </c>
    </row>
    <row r="23" spans="1:13" x14ac:dyDescent="0.2">
      <c r="A23" s="2" t="s">
        <v>48</v>
      </c>
      <c r="B23" s="2" t="s">
        <v>49</v>
      </c>
      <c r="C23" s="2" t="s">
        <v>50</v>
      </c>
      <c r="D23" s="2" t="s">
        <v>57</v>
      </c>
      <c r="E23" s="2" t="s">
        <v>16</v>
      </c>
      <c r="F23" s="2" t="s">
        <v>17</v>
      </c>
      <c r="G23" s="2">
        <v>-78</v>
      </c>
      <c r="H23" s="2">
        <f t="shared" si="0"/>
        <v>195.14999999999998</v>
      </c>
      <c r="I23" s="2">
        <v>96</v>
      </c>
      <c r="J23" s="2">
        <f t="shared" si="1"/>
        <v>98</v>
      </c>
      <c r="K23" s="2">
        <f t="shared" si="2"/>
        <v>2</v>
      </c>
      <c r="L23" s="3">
        <f>0.001986*H23*LN(J23/K23)</f>
        <v>1.5083446201161093</v>
      </c>
      <c r="M23" s="2" t="s">
        <v>63</v>
      </c>
    </row>
    <row r="24" spans="1:13" x14ac:dyDescent="0.2">
      <c r="A24" s="2" t="s">
        <v>48</v>
      </c>
      <c r="B24" s="2" t="s">
        <v>49</v>
      </c>
      <c r="C24" s="2" t="s">
        <v>64</v>
      </c>
      <c r="D24" s="2" t="s">
        <v>57</v>
      </c>
      <c r="E24" s="2" t="s">
        <v>16</v>
      </c>
      <c r="F24" s="2" t="s">
        <v>17</v>
      </c>
      <c r="G24" s="2">
        <v>-78</v>
      </c>
      <c r="H24" s="2">
        <f t="shared" si="0"/>
        <v>195.14999999999998</v>
      </c>
      <c r="I24" s="2">
        <v>94</v>
      </c>
      <c r="J24" s="2">
        <f t="shared" si="1"/>
        <v>97</v>
      </c>
      <c r="K24" s="2">
        <f t="shared" si="2"/>
        <v>3</v>
      </c>
      <c r="L24" s="3">
        <f>0.001986*H24*LN(J24/K24)</f>
        <v>1.3472242694122081</v>
      </c>
      <c r="M24" s="2" t="s">
        <v>65</v>
      </c>
    </row>
    <row r="25" spans="1:13" x14ac:dyDescent="0.2">
      <c r="A25" s="2" t="s">
        <v>48</v>
      </c>
      <c r="B25" s="2" t="s">
        <v>49</v>
      </c>
      <c r="C25" s="2" t="s">
        <v>66</v>
      </c>
      <c r="D25" s="2" t="s">
        <v>57</v>
      </c>
      <c r="E25" s="2" t="s">
        <v>16</v>
      </c>
      <c r="F25" s="2" t="s">
        <v>17</v>
      </c>
      <c r="G25" s="2">
        <v>-78</v>
      </c>
      <c r="H25" s="2">
        <f t="shared" si="0"/>
        <v>195.14999999999998</v>
      </c>
      <c r="I25" s="2">
        <v>92</v>
      </c>
      <c r="J25" s="2">
        <f t="shared" si="1"/>
        <v>96</v>
      </c>
      <c r="K25" s="2">
        <f t="shared" si="2"/>
        <v>4</v>
      </c>
      <c r="L25" s="3">
        <f>0.001986*H25*LN(J25/K25)</f>
        <v>1.2317116491149096</v>
      </c>
      <c r="M25" s="2" t="s">
        <v>67</v>
      </c>
    </row>
    <row r="26" spans="1:13" x14ac:dyDescent="0.2">
      <c r="A26" s="2" t="s">
        <v>48</v>
      </c>
      <c r="B26" s="2" t="s">
        <v>49</v>
      </c>
      <c r="C26" s="2" t="s">
        <v>68</v>
      </c>
      <c r="D26" s="2" t="s">
        <v>57</v>
      </c>
      <c r="E26" s="2" t="s">
        <v>16</v>
      </c>
      <c r="F26" s="2" t="s">
        <v>17</v>
      </c>
      <c r="G26" s="2">
        <v>-78</v>
      </c>
      <c r="H26" s="2">
        <f t="shared" si="0"/>
        <v>195.14999999999998</v>
      </c>
      <c r="I26" s="2">
        <v>79</v>
      </c>
      <c r="J26" s="2">
        <f t="shared" si="1"/>
        <v>89.5</v>
      </c>
      <c r="K26" s="2">
        <f t="shared" si="2"/>
        <v>10.5</v>
      </c>
      <c r="L26" s="3">
        <f>0.001986*H26*LN(J26/K26)</f>
        <v>0.83050505556816123</v>
      </c>
      <c r="M26" s="2" t="s">
        <v>69</v>
      </c>
    </row>
    <row r="27" spans="1:13" x14ac:dyDescent="0.2">
      <c r="A27" s="2" t="s">
        <v>48</v>
      </c>
      <c r="B27" s="2" t="s">
        <v>49</v>
      </c>
      <c r="C27" s="2" t="s">
        <v>70</v>
      </c>
      <c r="D27" s="2" t="s">
        <v>57</v>
      </c>
      <c r="E27" s="2" t="s">
        <v>16</v>
      </c>
      <c r="F27" s="2" t="s">
        <v>17</v>
      </c>
      <c r="G27" s="2">
        <v>-78</v>
      </c>
      <c r="H27" s="2">
        <f t="shared" si="0"/>
        <v>195.14999999999998</v>
      </c>
      <c r="I27" s="2">
        <v>90</v>
      </c>
      <c r="J27" s="2">
        <f t="shared" si="1"/>
        <v>95</v>
      </c>
      <c r="K27" s="2">
        <f t="shared" si="2"/>
        <v>5</v>
      </c>
      <c r="L27" s="3">
        <f>0.001986*H27*LN(J27/K27)</f>
        <v>1.1411700318336808</v>
      </c>
      <c r="M27" s="2" t="s">
        <v>71</v>
      </c>
    </row>
    <row r="28" spans="1:13" x14ac:dyDescent="0.2">
      <c r="A28" s="2" t="s">
        <v>48</v>
      </c>
      <c r="B28" s="2" t="s">
        <v>49</v>
      </c>
      <c r="C28" s="2" t="s">
        <v>72</v>
      </c>
      <c r="D28" s="2" t="s">
        <v>57</v>
      </c>
      <c r="E28" s="2" t="s">
        <v>16</v>
      </c>
      <c r="F28" s="2" t="s">
        <v>17</v>
      </c>
      <c r="G28" s="2">
        <v>-78</v>
      </c>
      <c r="H28" s="2">
        <f t="shared" si="0"/>
        <v>195.14999999999998</v>
      </c>
      <c r="I28" s="2">
        <v>93</v>
      </c>
      <c r="J28" s="2">
        <f t="shared" si="1"/>
        <v>96.5</v>
      </c>
      <c r="K28" s="2">
        <f t="shared" si="2"/>
        <v>3.5</v>
      </c>
      <c r="L28" s="3">
        <f>0.001986*H28*LN(J28/K28)</f>
        <v>1.2854774748064148</v>
      </c>
      <c r="M28" s="2" t="s">
        <v>73</v>
      </c>
    </row>
    <row r="29" spans="1:13" x14ac:dyDescent="0.2">
      <c r="A29" s="2" t="s">
        <v>48</v>
      </c>
      <c r="B29" s="2" t="s">
        <v>49</v>
      </c>
      <c r="C29" s="2" t="s">
        <v>74</v>
      </c>
      <c r="D29" s="2" t="s">
        <v>57</v>
      </c>
      <c r="E29" s="2" t="s">
        <v>16</v>
      </c>
      <c r="F29" s="2" t="s">
        <v>17</v>
      </c>
      <c r="G29" s="2">
        <v>-78</v>
      </c>
      <c r="H29" s="2">
        <f t="shared" si="0"/>
        <v>195.14999999999998</v>
      </c>
      <c r="I29" s="2">
        <v>93</v>
      </c>
      <c r="J29" s="2">
        <f t="shared" si="1"/>
        <v>96.5</v>
      </c>
      <c r="K29" s="2">
        <f t="shared" si="2"/>
        <v>3.5</v>
      </c>
      <c r="L29" s="3">
        <f>0.001986*H29*LN(J29/K29)</f>
        <v>1.2854774748064148</v>
      </c>
      <c r="M29" s="2" t="s">
        <v>75</v>
      </c>
    </row>
    <row r="30" spans="1:13" x14ac:dyDescent="0.2">
      <c r="A30" s="2" t="s">
        <v>76</v>
      </c>
      <c r="B30" s="2" t="s">
        <v>77</v>
      </c>
      <c r="C30" s="2" t="s">
        <v>64</v>
      </c>
      <c r="D30" s="2" t="s">
        <v>57</v>
      </c>
      <c r="E30" s="2" t="s">
        <v>16</v>
      </c>
      <c r="F30" s="2" t="s">
        <v>17</v>
      </c>
      <c r="G30" s="2">
        <v>-78</v>
      </c>
      <c r="H30" s="2">
        <f t="shared" si="0"/>
        <v>195.14999999999998</v>
      </c>
      <c r="I30" s="2">
        <v>93</v>
      </c>
      <c r="J30" s="2">
        <f t="shared" si="1"/>
        <v>96.5</v>
      </c>
      <c r="K30" s="2">
        <f t="shared" si="2"/>
        <v>3.5</v>
      </c>
      <c r="L30" s="3">
        <f>0.001986*H30*LN(J30/K30)</f>
        <v>1.2854774748064148</v>
      </c>
      <c r="M30" s="2" t="s">
        <v>78</v>
      </c>
    </row>
    <row r="31" spans="1:13" x14ac:dyDescent="0.2">
      <c r="A31" s="2" t="s">
        <v>79</v>
      </c>
      <c r="B31" s="2" t="s">
        <v>80</v>
      </c>
      <c r="C31" s="2" t="s">
        <v>64</v>
      </c>
      <c r="D31" s="2" t="s">
        <v>57</v>
      </c>
      <c r="E31" s="2" t="s">
        <v>16</v>
      </c>
      <c r="F31" s="2" t="s">
        <v>17</v>
      </c>
      <c r="G31" s="2">
        <v>-78</v>
      </c>
      <c r="H31" s="2">
        <f t="shared" si="0"/>
        <v>195.14999999999998</v>
      </c>
      <c r="I31" s="2">
        <v>94</v>
      </c>
      <c r="J31" s="2">
        <f t="shared" si="1"/>
        <v>97</v>
      </c>
      <c r="K31" s="2">
        <f t="shared" si="2"/>
        <v>3</v>
      </c>
      <c r="L31" s="3">
        <f>0.001986*H31*LN(J31/K31)</f>
        <v>1.3472242694122081</v>
      </c>
      <c r="M31" s="2" t="s">
        <v>81</v>
      </c>
    </row>
    <row r="32" spans="1:13" x14ac:dyDescent="0.2">
      <c r="A32" s="2" t="s">
        <v>82</v>
      </c>
      <c r="B32" s="2" t="s">
        <v>83</v>
      </c>
      <c r="C32" s="2" t="s">
        <v>64</v>
      </c>
      <c r="D32" s="2" t="s">
        <v>57</v>
      </c>
      <c r="E32" s="2" t="s">
        <v>16</v>
      </c>
      <c r="F32" s="2" t="s">
        <v>17</v>
      </c>
      <c r="G32" s="2">
        <v>-78</v>
      </c>
      <c r="H32" s="2">
        <f t="shared" si="0"/>
        <v>195.14999999999998</v>
      </c>
      <c r="I32" s="2">
        <v>97</v>
      </c>
      <c r="J32" s="2">
        <f t="shared" si="1"/>
        <v>98.5</v>
      </c>
      <c r="K32" s="2">
        <f t="shared" si="2"/>
        <v>1.5</v>
      </c>
      <c r="L32" s="3">
        <f>0.001986*H32*LN(J32/K32)</f>
        <v>1.6218133167858586</v>
      </c>
      <c r="M32" s="2" t="s">
        <v>84</v>
      </c>
    </row>
    <row r="33" spans="1:13" x14ac:dyDescent="0.2">
      <c r="A33" s="2" t="s">
        <v>85</v>
      </c>
      <c r="B33" s="2" t="s">
        <v>86</v>
      </c>
      <c r="C33" s="2" t="s">
        <v>64</v>
      </c>
      <c r="D33" s="2" t="s">
        <v>57</v>
      </c>
      <c r="E33" s="2" t="s">
        <v>16</v>
      </c>
      <c r="F33" s="2" t="s">
        <v>17</v>
      </c>
      <c r="G33" s="2">
        <v>-78</v>
      </c>
      <c r="H33" s="2">
        <f t="shared" si="0"/>
        <v>195.14999999999998</v>
      </c>
      <c r="I33" s="2">
        <v>89</v>
      </c>
      <c r="J33" s="2">
        <f t="shared" si="1"/>
        <v>94.5</v>
      </c>
      <c r="K33" s="2">
        <f t="shared" si="2"/>
        <v>5.5</v>
      </c>
      <c r="L33" s="3">
        <f>0.001986*H33*LN(J33/K33)</f>
        <v>1.1021856476595424</v>
      </c>
      <c r="M33" s="2" t="s">
        <v>87</v>
      </c>
    </row>
    <row r="34" spans="1:13" x14ac:dyDescent="0.2">
      <c r="A34" s="2" t="s">
        <v>88</v>
      </c>
      <c r="B34" s="2" t="s">
        <v>89</v>
      </c>
      <c r="C34" s="2" t="s">
        <v>50</v>
      </c>
      <c r="D34" s="2" t="s">
        <v>57</v>
      </c>
      <c r="E34" s="2" t="s">
        <v>16</v>
      </c>
      <c r="F34" s="2" t="s">
        <v>17</v>
      </c>
      <c r="G34" s="2">
        <v>-78</v>
      </c>
      <c r="H34" s="2">
        <f t="shared" si="0"/>
        <v>195.14999999999998</v>
      </c>
      <c r="I34" s="2">
        <v>34</v>
      </c>
      <c r="J34" s="2">
        <f t="shared" si="1"/>
        <v>67</v>
      </c>
      <c r="K34" s="2">
        <f t="shared" si="2"/>
        <v>33</v>
      </c>
      <c r="L34" s="3">
        <f>0.001986*H34*LN(J34/K34)</f>
        <v>0.2744697957111713</v>
      </c>
      <c r="M34" s="2" t="s">
        <v>90</v>
      </c>
    </row>
    <row r="35" spans="1:13" x14ac:dyDescent="0.2">
      <c r="A35" s="2" t="s">
        <v>91</v>
      </c>
      <c r="B35" s="2" t="s">
        <v>91</v>
      </c>
      <c r="C35" s="2" t="s">
        <v>91</v>
      </c>
      <c r="D35" s="2" t="s">
        <v>92</v>
      </c>
      <c r="E35" s="2" t="s">
        <v>16</v>
      </c>
      <c r="F35" s="2" t="s">
        <v>17</v>
      </c>
      <c r="G35" s="2">
        <v>25</v>
      </c>
      <c r="H35" s="2">
        <f t="shared" si="0"/>
        <v>298.14999999999998</v>
      </c>
      <c r="I35" s="2">
        <v>62</v>
      </c>
      <c r="J35" s="2">
        <f t="shared" si="1"/>
        <v>81</v>
      </c>
      <c r="K35" s="2">
        <f t="shared" si="2"/>
        <v>19</v>
      </c>
      <c r="L35" s="3">
        <f>0.001986*H35*LN(J35/K35)</f>
        <v>0.85858858018064721</v>
      </c>
      <c r="M35" s="3" t="s">
        <v>93</v>
      </c>
    </row>
    <row r="36" spans="1:13" x14ac:dyDescent="0.2">
      <c r="A36" s="2" t="s">
        <v>91</v>
      </c>
      <c r="B36" s="2" t="s">
        <v>91</v>
      </c>
      <c r="C36" s="2" t="s">
        <v>91</v>
      </c>
      <c r="D36" s="2" t="s">
        <v>92</v>
      </c>
      <c r="E36" s="2" t="s">
        <v>94</v>
      </c>
      <c r="F36" s="2" t="s">
        <v>17</v>
      </c>
      <c r="G36" s="2">
        <v>25</v>
      </c>
      <c r="H36" s="2">
        <f t="shared" si="0"/>
        <v>298.14999999999998</v>
      </c>
      <c r="I36" s="2">
        <v>72</v>
      </c>
      <c r="J36" s="2">
        <f t="shared" si="1"/>
        <v>86</v>
      </c>
      <c r="K36" s="2">
        <f t="shared" si="2"/>
        <v>14</v>
      </c>
      <c r="L36" s="3">
        <f>0.001986*H36*LN(J36/K36)</f>
        <v>1.0748802052566433</v>
      </c>
      <c r="M36" s="3" t="s">
        <v>95</v>
      </c>
    </row>
    <row r="37" spans="1:13" x14ac:dyDescent="0.2">
      <c r="A37" s="2" t="s">
        <v>91</v>
      </c>
      <c r="B37" s="2" t="s">
        <v>91</v>
      </c>
      <c r="C37" s="2" t="s">
        <v>91</v>
      </c>
      <c r="D37" s="2" t="s">
        <v>92</v>
      </c>
      <c r="E37" s="2" t="s">
        <v>94</v>
      </c>
      <c r="F37" s="2" t="s">
        <v>17</v>
      </c>
      <c r="G37" s="2">
        <v>-20</v>
      </c>
      <c r="H37" s="2">
        <f t="shared" si="0"/>
        <v>253.14999999999998</v>
      </c>
      <c r="I37" s="2">
        <v>94</v>
      </c>
      <c r="J37" s="2">
        <f t="shared" si="1"/>
        <v>97</v>
      </c>
      <c r="K37" s="2">
        <f t="shared" si="2"/>
        <v>3</v>
      </c>
      <c r="L37" s="3">
        <f>0.001986*H37*LN(J37/K37)</f>
        <v>1.7476291252969534</v>
      </c>
      <c r="M37" s="3" t="s">
        <v>95</v>
      </c>
    </row>
    <row r="38" spans="1:13" x14ac:dyDescent="0.2">
      <c r="A38" s="2" t="s">
        <v>96</v>
      </c>
      <c r="B38" s="2" t="s">
        <v>96</v>
      </c>
      <c r="C38" s="2" t="s">
        <v>96</v>
      </c>
      <c r="D38" s="2" t="s">
        <v>92</v>
      </c>
      <c r="E38" s="2" t="s">
        <v>94</v>
      </c>
      <c r="F38" s="2" t="s">
        <v>17</v>
      </c>
      <c r="G38" s="2">
        <v>-20</v>
      </c>
      <c r="H38" s="2">
        <f t="shared" si="0"/>
        <v>253.14999999999998</v>
      </c>
      <c r="I38" s="2">
        <v>86</v>
      </c>
      <c r="J38" s="2">
        <f t="shared" si="1"/>
        <v>93</v>
      </c>
      <c r="K38" s="2">
        <f t="shared" si="2"/>
        <v>7</v>
      </c>
      <c r="L38" s="3">
        <f>0.001986*H38*LN(J38/K38)</f>
        <v>1.3004733292123707</v>
      </c>
      <c r="M38" s="3" t="s">
        <v>97</v>
      </c>
    </row>
    <row r="39" spans="1:13" x14ac:dyDescent="0.2">
      <c r="A39" s="2" t="s">
        <v>98</v>
      </c>
      <c r="B39" s="2" t="s">
        <v>98</v>
      </c>
      <c r="C39" s="2" t="s">
        <v>98</v>
      </c>
      <c r="D39" s="2" t="s">
        <v>92</v>
      </c>
      <c r="E39" s="2" t="s">
        <v>94</v>
      </c>
      <c r="F39" s="2" t="s">
        <v>17</v>
      </c>
      <c r="G39" s="2">
        <v>-20</v>
      </c>
      <c r="H39" s="2">
        <f t="shared" si="0"/>
        <v>253.14999999999998</v>
      </c>
      <c r="I39" s="2">
        <v>86</v>
      </c>
      <c r="J39" s="2">
        <f t="shared" si="1"/>
        <v>93</v>
      </c>
      <c r="K39" s="2">
        <f t="shared" si="2"/>
        <v>7</v>
      </c>
      <c r="L39" s="3">
        <f>0.001986*H39*LN(J39/K39)</f>
        <v>1.3004733292123707</v>
      </c>
      <c r="M39" s="3" t="s">
        <v>99</v>
      </c>
    </row>
    <row r="40" spans="1:13" x14ac:dyDescent="0.2">
      <c r="A40" s="2" t="s">
        <v>100</v>
      </c>
      <c r="B40" s="2" t="s">
        <v>100</v>
      </c>
      <c r="C40" s="2" t="s">
        <v>100</v>
      </c>
      <c r="D40" s="2" t="s">
        <v>92</v>
      </c>
      <c r="E40" s="2" t="s">
        <v>94</v>
      </c>
      <c r="F40" s="2" t="s">
        <v>17</v>
      </c>
      <c r="G40" s="2">
        <v>-20</v>
      </c>
      <c r="H40" s="2">
        <f t="shared" si="0"/>
        <v>253.14999999999998</v>
      </c>
      <c r="I40" s="2">
        <v>90</v>
      </c>
      <c r="J40" s="2">
        <f t="shared" si="1"/>
        <v>95</v>
      </c>
      <c r="K40" s="2">
        <f t="shared" si="2"/>
        <v>5</v>
      </c>
      <c r="L40" s="3">
        <f>0.001986*H40*LN(J40/K40)</f>
        <v>1.4803340689659048</v>
      </c>
      <c r="M40" s="3" t="s">
        <v>101</v>
      </c>
    </row>
    <row r="41" spans="1:13" x14ac:dyDescent="0.2">
      <c r="A41" s="2" t="s">
        <v>102</v>
      </c>
      <c r="B41" s="2" t="s">
        <v>102</v>
      </c>
      <c r="C41" s="2" t="s">
        <v>102</v>
      </c>
      <c r="D41" s="2" t="s">
        <v>92</v>
      </c>
      <c r="E41" s="2" t="s">
        <v>94</v>
      </c>
      <c r="F41" s="2" t="s">
        <v>17</v>
      </c>
      <c r="G41" s="2">
        <v>-20</v>
      </c>
      <c r="H41" s="2">
        <f t="shared" si="0"/>
        <v>253.14999999999998</v>
      </c>
      <c r="I41" s="2">
        <v>84</v>
      </c>
      <c r="J41" s="2">
        <f t="shared" si="1"/>
        <v>92</v>
      </c>
      <c r="K41" s="2">
        <f t="shared" si="2"/>
        <v>8</v>
      </c>
      <c r="L41" s="3">
        <f>0.001986*H41*LN(J41/K41)</f>
        <v>1.227904381879376</v>
      </c>
      <c r="M41" s="3" t="s">
        <v>103</v>
      </c>
    </row>
    <row r="42" spans="1:13" x14ac:dyDescent="0.2">
      <c r="A42" s="2" t="s">
        <v>104</v>
      </c>
      <c r="B42" s="2" t="s">
        <v>104</v>
      </c>
      <c r="C42" s="2" t="s">
        <v>104</v>
      </c>
      <c r="D42" s="2" t="s">
        <v>92</v>
      </c>
      <c r="E42" s="2" t="s">
        <v>94</v>
      </c>
      <c r="F42" s="2" t="s">
        <v>17</v>
      </c>
      <c r="G42" s="2">
        <v>-20</v>
      </c>
      <c r="H42" s="2">
        <f t="shared" si="0"/>
        <v>253.14999999999998</v>
      </c>
      <c r="I42" s="2">
        <v>92</v>
      </c>
      <c r="J42" s="2">
        <f t="shared" si="1"/>
        <v>96</v>
      </c>
      <c r="K42" s="2">
        <f t="shared" si="2"/>
        <v>4</v>
      </c>
      <c r="L42" s="3">
        <f>0.001986*H42*LN(J42/K42)</f>
        <v>1.5977853137250286</v>
      </c>
      <c r="M42" s="3" t="s">
        <v>105</v>
      </c>
    </row>
    <row r="43" spans="1:13" x14ac:dyDescent="0.2">
      <c r="A43" s="2" t="s">
        <v>106</v>
      </c>
      <c r="B43" s="2" t="s">
        <v>106</v>
      </c>
      <c r="C43" s="2" t="s">
        <v>106</v>
      </c>
      <c r="D43" s="2" t="s">
        <v>92</v>
      </c>
      <c r="E43" s="2" t="s">
        <v>94</v>
      </c>
      <c r="F43" s="2" t="s">
        <v>17</v>
      </c>
      <c r="G43" s="2">
        <v>-20</v>
      </c>
      <c r="H43" s="2">
        <f t="shared" si="0"/>
        <v>253.14999999999998</v>
      </c>
      <c r="I43" s="2">
        <v>92</v>
      </c>
      <c r="J43" s="2">
        <f t="shared" si="1"/>
        <v>96</v>
      </c>
      <c r="K43" s="2">
        <f t="shared" si="2"/>
        <v>4</v>
      </c>
      <c r="L43" s="3">
        <f>0.001986*H43*LN(J43/K43)</f>
        <v>1.5977853137250286</v>
      </c>
      <c r="M43" s="3" t="s">
        <v>107</v>
      </c>
    </row>
    <row r="44" spans="1:13" x14ac:dyDescent="0.2">
      <c r="A44" s="2" t="s">
        <v>108</v>
      </c>
      <c r="B44" s="2" t="s">
        <v>108</v>
      </c>
      <c r="C44" s="2" t="s">
        <v>108</v>
      </c>
      <c r="D44" s="2" t="s">
        <v>92</v>
      </c>
      <c r="E44" s="2" t="s">
        <v>94</v>
      </c>
      <c r="F44" s="2" t="s">
        <v>17</v>
      </c>
      <c r="G44" s="2">
        <v>-20</v>
      </c>
      <c r="H44" s="2">
        <f t="shared" si="0"/>
        <v>253.14999999999998</v>
      </c>
      <c r="I44" s="2">
        <v>92</v>
      </c>
      <c r="J44" s="2">
        <f t="shared" si="1"/>
        <v>96</v>
      </c>
      <c r="K44" s="2">
        <f t="shared" si="2"/>
        <v>4</v>
      </c>
      <c r="L44" s="3">
        <f>0.001986*H44*LN(J44/K44)</f>
        <v>1.5977853137250286</v>
      </c>
      <c r="M44" s="3" t="s">
        <v>109</v>
      </c>
    </row>
    <row r="45" spans="1:13" x14ac:dyDescent="0.2">
      <c r="A45" s="2" t="s">
        <v>110</v>
      </c>
      <c r="B45" s="2" t="s">
        <v>110</v>
      </c>
      <c r="C45" s="2" t="s">
        <v>110</v>
      </c>
      <c r="D45" s="2" t="s">
        <v>92</v>
      </c>
      <c r="E45" s="2" t="s">
        <v>94</v>
      </c>
      <c r="F45" s="2" t="s">
        <v>17</v>
      </c>
      <c r="G45" s="2">
        <v>-20</v>
      </c>
      <c r="H45" s="2">
        <f t="shared" si="0"/>
        <v>253.14999999999998</v>
      </c>
      <c r="I45" s="2">
        <v>88</v>
      </c>
      <c r="J45" s="2">
        <f t="shared" si="1"/>
        <v>94</v>
      </c>
      <c r="K45" s="2">
        <f t="shared" si="2"/>
        <v>6</v>
      </c>
      <c r="L45" s="3">
        <f>0.001986*H45*LN(J45/K45)</f>
        <v>1.3833506126901864</v>
      </c>
      <c r="M45" s="3" t="s">
        <v>111</v>
      </c>
    </row>
    <row r="46" spans="1:13" x14ac:dyDescent="0.2">
      <c r="A46" s="2" t="s">
        <v>112</v>
      </c>
      <c r="B46" s="2" t="s">
        <v>112</v>
      </c>
      <c r="C46" s="2" t="s">
        <v>112</v>
      </c>
      <c r="D46" s="2" t="s">
        <v>92</v>
      </c>
      <c r="E46" s="2" t="s">
        <v>94</v>
      </c>
      <c r="F46" s="2" t="s">
        <v>17</v>
      </c>
      <c r="G46" s="2">
        <v>-20</v>
      </c>
      <c r="H46" s="2">
        <f t="shared" si="0"/>
        <v>253.14999999999998</v>
      </c>
      <c r="I46" s="2">
        <v>88</v>
      </c>
      <c r="J46" s="2">
        <f t="shared" si="1"/>
        <v>94</v>
      </c>
      <c r="K46" s="2">
        <f t="shared" si="2"/>
        <v>6</v>
      </c>
      <c r="L46" s="3">
        <f>0.001986*H46*LN(J46/K46)</f>
        <v>1.3833506126901864</v>
      </c>
      <c r="M46" s="3" t="s">
        <v>113</v>
      </c>
    </row>
    <row r="47" spans="1:13" x14ac:dyDescent="0.2">
      <c r="A47" s="2" t="s">
        <v>114</v>
      </c>
      <c r="B47" s="2" t="s">
        <v>114</v>
      </c>
      <c r="C47" s="2" t="s">
        <v>114</v>
      </c>
      <c r="D47" s="2" t="s">
        <v>92</v>
      </c>
      <c r="E47" s="2" t="s">
        <v>94</v>
      </c>
      <c r="F47" s="2" t="s">
        <v>17</v>
      </c>
      <c r="G47" s="2">
        <v>-20</v>
      </c>
      <c r="H47" s="2">
        <f t="shared" si="0"/>
        <v>253.14999999999998</v>
      </c>
      <c r="I47" s="2">
        <v>86</v>
      </c>
      <c r="J47" s="2">
        <f t="shared" si="1"/>
        <v>93</v>
      </c>
      <c r="K47" s="2">
        <f t="shared" si="2"/>
        <v>7</v>
      </c>
      <c r="L47" s="3">
        <f>0.001986*H47*LN(J47/K47)</f>
        <v>1.3004733292123707</v>
      </c>
      <c r="M47" s="3" t="s">
        <v>115</v>
      </c>
    </row>
    <row r="48" spans="1:13" x14ac:dyDescent="0.2">
      <c r="A48" s="2" t="s">
        <v>116</v>
      </c>
      <c r="B48" s="2" t="s">
        <v>116</v>
      </c>
      <c r="C48" s="2" t="s">
        <v>116</v>
      </c>
      <c r="D48" s="2" t="s">
        <v>92</v>
      </c>
      <c r="E48" s="2" t="s">
        <v>94</v>
      </c>
      <c r="F48" s="2" t="s">
        <v>17</v>
      </c>
      <c r="G48" s="2">
        <v>-20</v>
      </c>
      <c r="H48" s="2">
        <f t="shared" si="0"/>
        <v>253.14999999999998</v>
      </c>
      <c r="I48" s="2">
        <v>90</v>
      </c>
      <c r="J48" s="2">
        <f t="shared" si="1"/>
        <v>95</v>
      </c>
      <c r="K48" s="2">
        <f t="shared" si="2"/>
        <v>5</v>
      </c>
      <c r="L48" s="3">
        <f>0.001986*H48*LN(J48/K48)</f>
        <v>1.4803340689659048</v>
      </c>
      <c r="M48" s="3" t="s">
        <v>117</v>
      </c>
    </row>
    <row r="49" spans="1:13" x14ac:dyDescent="0.2">
      <c r="A49" s="2" t="s">
        <v>118</v>
      </c>
      <c r="B49" s="2" t="s">
        <v>118</v>
      </c>
      <c r="C49" s="2" t="s">
        <v>118</v>
      </c>
      <c r="D49" s="2" t="s">
        <v>92</v>
      </c>
      <c r="E49" s="2" t="s">
        <v>94</v>
      </c>
      <c r="F49" s="2" t="s">
        <v>17</v>
      </c>
      <c r="G49" s="2">
        <v>-20</v>
      </c>
      <c r="H49" s="2">
        <f t="shared" si="0"/>
        <v>253.14999999999998</v>
      </c>
      <c r="I49" s="2">
        <v>94</v>
      </c>
      <c r="J49" s="2">
        <f t="shared" si="1"/>
        <v>97</v>
      </c>
      <c r="K49" s="2">
        <f t="shared" si="2"/>
        <v>3</v>
      </c>
      <c r="L49" s="3">
        <f>0.001986*H49*LN(J49/K49)</f>
        <v>1.7476291252969534</v>
      </c>
      <c r="M49" s="3" t="s">
        <v>119</v>
      </c>
    </row>
    <row r="50" spans="1:13" x14ac:dyDescent="0.2">
      <c r="A50" s="2" t="s">
        <v>120</v>
      </c>
      <c r="B50" s="2" t="s">
        <v>120</v>
      </c>
      <c r="C50" s="2" t="s">
        <v>120</v>
      </c>
      <c r="D50" s="2" t="s">
        <v>92</v>
      </c>
      <c r="E50" s="2" t="s">
        <v>94</v>
      </c>
      <c r="F50" s="2" t="s">
        <v>17</v>
      </c>
      <c r="G50" s="2">
        <v>-20</v>
      </c>
      <c r="H50" s="2">
        <f t="shared" si="0"/>
        <v>253.14999999999998</v>
      </c>
      <c r="I50" s="2">
        <v>76</v>
      </c>
      <c r="J50" s="2">
        <f t="shared" si="1"/>
        <v>88</v>
      </c>
      <c r="K50" s="2">
        <f t="shared" si="2"/>
        <v>12</v>
      </c>
      <c r="L50" s="3">
        <f>0.001986*H50*LN(J50/K50)</f>
        <v>1.0017060206359727</v>
      </c>
      <c r="M50" s="3" t="s">
        <v>121</v>
      </c>
    </row>
    <row r="51" spans="1:13" x14ac:dyDescent="0.2">
      <c r="A51" s="2" t="s">
        <v>122</v>
      </c>
      <c r="B51" s="2" t="s">
        <v>122</v>
      </c>
      <c r="C51" s="2" t="s">
        <v>123</v>
      </c>
      <c r="D51" s="2" t="s">
        <v>57</v>
      </c>
      <c r="E51" s="2" t="s">
        <v>16</v>
      </c>
      <c r="F51" s="2" t="s">
        <v>17</v>
      </c>
      <c r="G51" s="2">
        <v>-78</v>
      </c>
      <c r="H51" s="2">
        <f t="shared" si="0"/>
        <v>195.14999999999998</v>
      </c>
      <c r="I51" s="2">
        <v>89</v>
      </c>
      <c r="J51" s="2">
        <f t="shared" si="1"/>
        <v>94.5</v>
      </c>
      <c r="K51" s="2">
        <f t="shared" si="2"/>
        <v>5.5</v>
      </c>
      <c r="L51" s="3">
        <f>0.001986*H51*LN(J51/K51)</f>
        <v>1.1021856476595424</v>
      </c>
      <c r="M51" s="3" t="s">
        <v>124</v>
      </c>
    </row>
    <row r="52" spans="1:13" x14ac:dyDescent="0.2">
      <c r="A52" s="2" t="s">
        <v>122</v>
      </c>
      <c r="B52" s="2" t="s">
        <v>122</v>
      </c>
      <c r="C52" s="2" t="s">
        <v>123</v>
      </c>
      <c r="D52" s="2" t="s">
        <v>57</v>
      </c>
      <c r="E52" s="2" t="s">
        <v>125</v>
      </c>
      <c r="F52" s="2" t="s">
        <v>17</v>
      </c>
      <c r="G52" s="2">
        <v>-78</v>
      </c>
      <c r="H52" s="2">
        <f t="shared" si="0"/>
        <v>195.14999999999998</v>
      </c>
      <c r="I52" s="2">
        <v>93</v>
      </c>
      <c r="J52" s="2">
        <f t="shared" si="1"/>
        <v>96.5</v>
      </c>
      <c r="K52" s="2">
        <f t="shared" si="2"/>
        <v>3.5</v>
      </c>
      <c r="L52" s="3">
        <f>0.001986*H52*LN(J52/K52)</f>
        <v>1.2854774748064148</v>
      </c>
      <c r="M52" s="3" t="s">
        <v>124</v>
      </c>
    </row>
    <row r="53" spans="1:13" x14ac:dyDescent="0.2">
      <c r="A53" s="2" t="s">
        <v>122</v>
      </c>
      <c r="B53" s="2" t="s">
        <v>122</v>
      </c>
      <c r="C53" s="2" t="s">
        <v>126</v>
      </c>
      <c r="D53" s="2" t="s">
        <v>57</v>
      </c>
      <c r="E53" s="2" t="s">
        <v>125</v>
      </c>
      <c r="F53" s="2" t="s">
        <v>17</v>
      </c>
      <c r="G53" s="2">
        <v>-78</v>
      </c>
      <c r="H53" s="2">
        <f t="shared" si="0"/>
        <v>195.14999999999998</v>
      </c>
      <c r="I53" s="2">
        <v>85</v>
      </c>
      <c r="J53" s="2">
        <f t="shared" si="1"/>
        <v>92.5</v>
      </c>
      <c r="K53" s="2">
        <f t="shared" si="2"/>
        <v>7.5</v>
      </c>
      <c r="L53" s="3">
        <f>0.001986*H53*LN(J53/K53)</f>
        <v>0.97368901484261239</v>
      </c>
      <c r="M53" s="3" t="s">
        <v>127</v>
      </c>
    </row>
    <row r="54" spans="1:13" x14ac:dyDescent="0.2">
      <c r="A54" s="2" t="s">
        <v>128</v>
      </c>
      <c r="B54" s="2" t="s">
        <v>128</v>
      </c>
      <c r="C54" s="2" t="s">
        <v>123</v>
      </c>
      <c r="D54" s="2" t="s">
        <v>57</v>
      </c>
      <c r="E54" s="2" t="s">
        <v>125</v>
      </c>
      <c r="F54" s="2" t="s">
        <v>17</v>
      </c>
      <c r="G54" s="2">
        <v>-78</v>
      </c>
      <c r="H54" s="2">
        <f t="shared" si="0"/>
        <v>195.14999999999998</v>
      </c>
      <c r="I54" s="2">
        <v>84</v>
      </c>
      <c r="J54" s="2">
        <f t="shared" si="1"/>
        <v>92</v>
      </c>
      <c r="K54" s="2">
        <f t="shared" si="2"/>
        <v>8</v>
      </c>
      <c r="L54" s="3">
        <f>0.001986*H54*LN(J54/K54)</f>
        <v>0.94657531156926811</v>
      </c>
      <c r="M54" s="3" t="s">
        <v>129</v>
      </c>
    </row>
    <row r="55" spans="1:13" x14ac:dyDescent="0.2">
      <c r="A55" s="2" t="s">
        <v>130</v>
      </c>
      <c r="B55" s="2" t="s">
        <v>130</v>
      </c>
      <c r="C55" s="2" t="s">
        <v>123</v>
      </c>
      <c r="D55" s="2" t="s">
        <v>57</v>
      </c>
      <c r="E55" s="2" t="s">
        <v>125</v>
      </c>
      <c r="F55" s="2" t="s">
        <v>17</v>
      </c>
      <c r="G55" s="2">
        <v>-78</v>
      </c>
      <c r="H55" s="2">
        <f t="shared" si="0"/>
        <v>195.14999999999998</v>
      </c>
      <c r="I55" s="2">
        <v>94</v>
      </c>
      <c r="J55" s="2">
        <f t="shared" si="1"/>
        <v>97</v>
      </c>
      <c r="K55" s="2">
        <f t="shared" si="2"/>
        <v>3</v>
      </c>
      <c r="L55" s="3">
        <f>0.001986*H55*LN(J55/K55)</f>
        <v>1.3472242694122081</v>
      </c>
      <c r="M55" s="3" t="s">
        <v>131</v>
      </c>
    </row>
    <row r="56" spans="1:13" x14ac:dyDescent="0.2">
      <c r="A56" s="2" t="s">
        <v>132</v>
      </c>
      <c r="B56" s="2" t="s">
        <v>132</v>
      </c>
      <c r="C56" s="2" t="s">
        <v>123</v>
      </c>
      <c r="D56" s="2" t="s">
        <v>57</v>
      </c>
      <c r="E56" s="2" t="s">
        <v>125</v>
      </c>
      <c r="F56" s="2" t="s">
        <v>17</v>
      </c>
      <c r="G56" s="2">
        <v>-40</v>
      </c>
      <c r="H56" s="2">
        <f t="shared" si="0"/>
        <v>233.14999999999998</v>
      </c>
      <c r="I56" s="2">
        <v>97</v>
      </c>
      <c r="J56" s="2">
        <f t="shared" si="1"/>
        <v>98.5</v>
      </c>
      <c r="K56" s="2">
        <f t="shared" si="2"/>
        <v>1.5</v>
      </c>
      <c r="L56" s="3">
        <f>0.001986*H56*LN(J56/K56)</f>
        <v>1.9376160635850521</v>
      </c>
      <c r="M56" s="3" t="s">
        <v>133</v>
      </c>
    </row>
    <row r="57" spans="1:13" x14ac:dyDescent="0.2">
      <c r="A57" s="2" t="s">
        <v>134</v>
      </c>
      <c r="B57" s="2" t="s">
        <v>134</v>
      </c>
      <c r="C57" s="2" t="s">
        <v>126</v>
      </c>
      <c r="D57" s="2" t="s">
        <v>57</v>
      </c>
      <c r="E57" s="2" t="s">
        <v>125</v>
      </c>
      <c r="F57" s="2" t="s">
        <v>17</v>
      </c>
      <c r="G57" s="2">
        <v>-95</v>
      </c>
      <c r="H57" s="2">
        <f t="shared" si="0"/>
        <v>178.14999999999998</v>
      </c>
      <c r="I57" s="2">
        <v>90</v>
      </c>
      <c r="J57" s="2">
        <f t="shared" si="1"/>
        <v>95</v>
      </c>
      <c r="K57" s="2">
        <f t="shared" si="2"/>
        <v>5</v>
      </c>
      <c r="L57" s="3">
        <f>0.001986*H57*LN(J57/K57)</f>
        <v>1.0417598830190635</v>
      </c>
      <c r="M57" s="3" t="s">
        <v>135</v>
      </c>
    </row>
    <row r="58" spans="1:13" x14ac:dyDescent="0.2">
      <c r="A58" s="2" t="s">
        <v>136</v>
      </c>
      <c r="B58" s="2" t="s">
        <v>136</v>
      </c>
      <c r="C58" s="2" t="s">
        <v>123</v>
      </c>
      <c r="D58" s="2" t="s">
        <v>57</v>
      </c>
      <c r="E58" s="2" t="s">
        <v>125</v>
      </c>
      <c r="F58" s="2" t="s">
        <v>17</v>
      </c>
      <c r="G58" s="2">
        <v>-78</v>
      </c>
      <c r="H58" s="2">
        <f t="shared" si="0"/>
        <v>195.14999999999998</v>
      </c>
      <c r="I58" s="2">
        <v>87</v>
      </c>
      <c r="J58" s="2">
        <f t="shared" si="1"/>
        <v>93.5</v>
      </c>
      <c r="K58" s="2">
        <f t="shared" si="2"/>
        <v>6.5</v>
      </c>
      <c r="L58" s="3">
        <f>0.001986*H58*LN(J58/K58)</f>
        <v>1.0333177452285196</v>
      </c>
      <c r="M58" s="3" t="s">
        <v>137</v>
      </c>
    </row>
    <row r="59" spans="1:13" x14ac:dyDescent="0.2">
      <c r="A59" s="2" t="s">
        <v>138</v>
      </c>
      <c r="B59" s="2" t="s">
        <v>138</v>
      </c>
      <c r="C59" s="2" t="s">
        <v>123</v>
      </c>
      <c r="D59" s="2" t="s">
        <v>57</v>
      </c>
      <c r="E59" s="2" t="s">
        <v>125</v>
      </c>
      <c r="F59" s="2" t="s">
        <v>17</v>
      </c>
      <c r="G59" s="2">
        <v>-78</v>
      </c>
      <c r="H59" s="2">
        <f t="shared" si="0"/>
        <v>195.14999999999998</v>
      </c>
      <c r="I59" s="2">
        <v>93</v>
      </c>
      <c r="J59" s="2">
        <f t="shared" si="1"/>
        <v>96.5</v>
      </c>
      <c r="K59" s="2">
        <f t="shared" si="2"/>
        <v>3.5</v>
      </c>
      <c r="L59" s="3">
        <f>0.001986*H59*LN(J59/K59)</f>
        <v>1.2854774748064148</v>
      </c>
      <c r="M59" s="3" t="s">
        <v>139</v>
      </c>
    </row>
    <row r="60" spans="1:13" x14ac:dyDescent="0.2">
      <c r="A60" s="2" t="s">
        <v>140</v>
      </c>
      <c r="B60" s="2" t="s">
        <v>140</v>
      </c>
      <c r="C60" s="2" t="s">
        <v>123</v>
      </c>
      <c r="D60" s="2" t="s">
        <v>57</v>
      </c>
      <c r="E60" s="2" t="s">
        <v>16</v>
      </c>
      <c r="F60" s="2" t="s">
        <v>17</v>
      </c>
      <c r="G60" s="2">
        <v>-78</v>
      </c>
      <c r="H60" s="2">
        <f t="shared" si="0"/>
        <v>195.14999999999998</v>
      </c>
      <c r="I60" s="2">
        <v>91</v>
      </c>
      <c r="J60" s="2">
        <f t="shared" si="1"/>
        <v>95.5</v>
      </c>
      <c r="K60" s="2">
        <f t="shared" si="2"/>
        <v>4.5</v>
      </c>
      <c r="L60" s="3">
        <f>0.001986*H60*LN(J60/K60)</f>
        <v>1.1840388674672471</v>
      </c>
      <c r="M60" s="3" t="s">
        <v>141</v>
      </c>
    </row>
    <row r="61" spans="1:13" x14ac:dyDescent="0.2">
      <c r="A61" s="2" t="s">
        <v>142</v>
      </c>
      <c r="B61" s="2" t="s">
        <v>142</v>
      </c>
      <c r="C61" s="2" t="s">
        <v>126</v>
      </c>
      <c r="D61" s="2" t="s">
        <v>57</v>
      </c>
      <c r="E61" s="2" t="s">
        <v>16</v>
      </c>
      <c r="F61" s="2" t="s">
        <v>17</v>
      </c>
      <c r="G61" s="2">
        <v>-40</v>
      </c>
      <c r="H61" s="2">
        <f t="shared" si="0"/>
        <v>233.14999999999998</v>
      </c>
      <c r="I61" s="2">
        <v>97</v>
      </c>
      <c r="J61" s="2">
        <f t="shared" si="1"/>
        <v>98.5</v>
      </c>
      <c r="K61" s="2">
        <f t="shared" si="2"/>
        <v>1.5</v>
      </c>
      <c r="L61" s="3">
        <f>0.001986*H61*LN(J61/K61)</f>
        <v>1.9376160635850521</v>
      </c>
      <c r="M61" s="3" t="s">
        <v>143</v>
      </c>
    </row>
    <row r="62" spans="1:13" x14ac:dyDescent="0.2">
      <c r="A62" s="2" t="s">
        <v>144</v>
      </c>
      <c r="B62" s="2" t="s">
        <v>144</v>
      </c>
      <c r="C62" s="2" t="s">
        <v>123</v>
      </c>
      <c r="D62" s="2" t="s">
        <v>57</v>
      </c>
      <c r="E62" s="2" t="s">
        <v>125</v>
      </c>
      <c r="F62" s="2" t="s">
        <v>17</v>
      </c>
      <c r="G62" s="2">
        <v>-95</v>
      </c>
      <c r="H62" s="2">
        <f t="shared" si="0"/>
        <v>178.14999999999998</v>
      </c>
      <c r="I62" s="2">
        <v>94</v>
      </c>
      <c r="J62" s="2">
        <f t="shared" si="1"/>
        <v>97</v>
      </c>
      <c r="K62" s="2">
        <f t="shared" si="2"/>
        <v>3</v>
      </c>
      <c r="L62" s="3">
        <f>0.001986*H62*LN(J62/K62)</f>
        <v>1.2298642254459895</v>
      </c>
      <c r="M62" s="3" t="s">
        <v>145</v>
      </c>
    </row>
    <row r="63" spans="1:13" x14ac:dyDescent="0.2">
      <c r="A63" s="2" t="s">
        <v>146</v>
      </c>
      <c r="B63" s="2" t="s">
        <v>146</v>
      </c>
      <c r="C63" s="2" t="s">
        <v>123</v>
      </c>
      <c r="D63" s="2" t="s">
        <v>57</v>
      </c>
      <c r="E63" s="2" t="s">
        <v>125</v>
      </c>
      <c r="F63" s="2" t="s">
        <v>17</v>
      </c>
      <c r="G63" s="2">
        <v>-78</v>
      </c>
      <c r="H63" s="2">
        <f t="shared" si="0"/>
        <v>195.14999999999998</v>
      </c>
      <c r="I63" s="2">
        <v>86</v>
      </c>
      <c r="J63" s="2">
        <f t="shared" si="1"/>
        <v>93</v>
      </c>
      <c r="K63" s="2">
        <f t="shared" si="2"/>
        <v>7</v>
      </c>
      <c r="L63" s="3">
        <f>0.001986*H63*LN(J63/K63)</f>
        <v>1.002517757044417</v>
      </c>
      <c r="M63" s="3" t="s">
        <v>147</v>
      </c>
    </row>
    <row r="64" spans="1:13" x14ac:dyDescent="0.2">
      <c r="A64" s="2" t="s">
        <v>148</v>
      </c>
      <c r="B64" s="2" t="s">
        <v>148</v>
      </c>
      <c r="C64" s="2" t="s">
        <v>126</v>
      </c>
      <c r="D64" s="2" t="s">
        <v>57</v>
      </c>
      <c r="E64" s="2" t="s">
        <v>125</v>
      </c>
      <c r="F64" s="2" t="s">
        <v>17</v>
      </c>
      <c r="G64" s="2">
        <v>-78</v>
      </c>
      <c r="H64" s="2">
        <f t="shared" si="0"/>
        <v>195.14999999999998</v>
      </c>
      <c r="I64" s="2">
        <v>99</v>
      </c>
      <c r="J64" s="2">
        <f t="shared" si="1"/>
        <v>99.5</v>
      </c>
      <c r="K64" s="2">
        <f t="shared" si="2"/>
        <v>0.5</v>
      </c>
      <c r="L64" s="3">
        <f>0.001986*H64*LN(J64/K64)</f>
        <v>2.0515150349783395</v>
      </c>
      <c r="M64" s="3" t="s">
        <v>149</v>
      </c>
    </row>
    <row r="65" spans="1:13" x14ac:dyDescent="0.2">
      <c r="A65" s="2" t="s">
        <v>150</v>
      </c>
      <c r="B65" s="2" t="s">
        <v>150</v>
      </c>
      <c r="C65" s="2" t="s">
        <v>151</v>
      </c>
      <c r="D65" s="2" t="s">
        <v>51</v>
      </c>
      <c r="E65" s="2" t="s">
        <v>16</v>
      </c>
      <c r="F65" s="2" t="s">
        <v>17</v>
      </c>
      <c r="G65" s="2">
        <v>25</v>
      </c>
      <c r="H65" s="2">
        <f t="shared" si="0"/>
        <v>298.14999999999998</v>
      </c>
      <c r="I65" s="2">
        <v>47</v>
      </c>
      <c r="J65" s="2">
        <f t="shared" si="1"/>
        <v>73.5</v>
      </c>
      <c r="K65" s="2">
        <f t="shared" si="2"/>
        <v>26.5</v>
      </c>
      <c r="L65" s="3">
        <f>0.001986*H65*LN(J65/K65)</f>
        <v>0.60405171426091497</v>
      </c>
      <c r="M65" s="3" t="s">
        <v>152</v>
      </c>
    </row>
    <row r="66" spans="1:13" x14ac:dyDescent="0.2">
      <c r="A66" s="2" t="s">
        <v>150</v>
      </c>
      <c r="B66" s="2" t="s">
        <v>150</v>
      </c>
      <c r="C66" s="2" t="s">
        <v>151</v>
      </c>
      <c r="D66" s="2" t="s">
        <v>153</v>
      </c>
      <c r="E66" s="2" t="s">
        <v>16</v>
      </c>
      <c r="F66" s="2" t="s">
        <v>17</v>
      </c>
      <c r="G66" s="2">
        <v>25</v>
      </c>
      <c r="H66" s="2">
        <f t="shared" ref="H66:H129" si="3">G66+273.15</f>
        <v>298.14999999999998</v>
      </c>
      <c r="I66" s="2">
        <v>9</v>
      </c>
      <c r="J66" s="2">
        <f t="shared" ref="J66:J129" si="4">I66+(100-I66)/2</f>
        <v>54.5</v>
      </c>
      <c r="K66" s="2">
        <f t="shared" ref="K66:K129" si="5">100-J66</f>
        <v>45.5</v>
      </c>
      <c r="L66" s="3">
        <f>0.001986*H66*LN(J66/K66)</f>
        <v>0.10687184190818</v>
      </c>
      <c r="M66" s="3" t="s">
        <v>154</v>
      </c>
    </row>
    <row r="67" spans="1:13" x14ac:dyDescent="0.2">
      <c r="A67" s="2" t="s">
        <v>150</v>
      </c>
      <c r="B67" s="2" t="s">
        <v>150</v>
      </c>
      <c r="C67" s="2" t="s">
        <v>151</v>
      </c>
      <c r="D67" s="2" t="s">
        <v>15</v>
      </c>
      <c r="E67" s="2" t="s">
        <v>16</v>
      </c>
      <c r="F67" s="2" t="s">
        <v>17</v>
      </c>
      <c r="G67" s="2">
        <v>25</v>
      </c>
      <c r="H67" s="2">
        <f t="shared" si="3"/>
        <v>298.14999999999998</v>
      </c>
      <c r="I67" s="2">
        <v>72</v>
      </c>
      <c r="J67" s="2">
        <f t="shared" si="4"/>
        <v>86</v>
      </c>
      <c r="K67" s="2">
        <f t="shared" si="5"/>
        <v>14</v>
      </c>
      <c r="L67" s="3">
        <f>0.001986*H67*LN(J67/K67)</f>
        <v>1.0748802052566433</v>
      </c>
      <c r="M67" s="3" t="s">
        <v>155</v>
      </c>
    </row>
    <row r="68" spans="1:13" x14ac:dyDescent="0.2">
      <c r="A68" s="2" t="s">
        <v>150</v>
      </c>
      <c r="B68" s="2" t="s">
        <v>150</v>
      </c>
      <c r="C68" s="2" t="s">
        <v>151</v>
      </c>
      <c r="D68" s="2" t="s">
        <v>55</v>
      </c>
      <c r="E68" s="2" t="s">
        <v>16</v>
      </c>
      <c r="F68" s="2" t="s">
        <v>17</v>
      </c>
      <c r="G68" s="2">
        <v>25</v>
      </c>
      <c r="H68" s="2">
        <f t="shared" si="3"/>
        <v>298.14999999999998</v>
      </c>
      <c r="I68" s="2">
        <v>66</v>
      </c>
      <c r="J68" s="2">
        <f t="shared" si="4"/>
        <v>83</v>
      </c>
      <c r="K68" s="2">
        <f t="shared" si="5"/>
        <v>17</v>
      </c>
      <c r="L68" s="3">
        <f>0.001986*H68*LN(J68/K68)</f>
        <v>0.93889097060681093</v>
      </c>
      <c r="M68" s="3" t="s">
        <v>156</v>
      </c>
    </row>
    <row r="69" spans="1:13" x14ac:dyDescent="0.2">
      <c r="A69" s="2" t="s">
        <v>150</v>
      </c>
      <c r="B69" s="2" t="s">
        <v>150</v>
      </c>
      <c r="C69" s="2" t="s">
        <v>151</v>
      </c>
      <c r="D69" s="2" t="s">
        <v>157</v>
      </c>
      <c r="E69" s="2" t="s">
        <v>16</v>
      </c>
      <c r="F69" s="2" t="s">
        <v>17</v>
      </c>
      <c r="G69" s="2">
        <v>25</v>
      </c>
      <c r="H69" s="2">
        <f t="shared" si="3"/>
        <v>298.14999999999998</v>
      </c>
      <c r="I69" s="2">
        <v>86</v>
      </c>
      <c r="J69" s="2">
        <f t="shared" si="4"/>
        <v>93</v>
      </c>
      <c r="K69" s="2">
        <f t="shared" si="5"/>
        <v>7</v>
      </c>
      <c r="L69" s="3">
        <f>0.001986*H69*LN(J69/K69)</f>
        <v>1.5316457558944041</v>
      </c>
      <c r="M69" s="3" t="s">
        <v>158</v>
      </c>
    </row>
    <row r="70" spans="1:13" x14ac:dyDescent="0.2">
      <c r="A70" s="2" t="s">
        <v>150</v>
      </c>
      <c r="B70" s="2" t="s">
        <v>150</v>
      </c>
      <c r="C70" s="2" t="s">
        <v>151</v>
      </c>
      <c r="D70" s="2" t="s">
        <v>157</v>
      </c>
      <c r="E70" s="2" t="s">
        <v>16</v>
      </c>
      <c r="F70" s="2" t="s">
        <v>159</v>
      </c>
      <c r="G70" s="2">
        <v>25</v>
      </c>
      <c r="H70" s="2">
        <f t="shared" si="3"/>
        <v>298.14999999999998</v>
      </c>
      <c r="I70" s="2">
        <v>84</v>
      </c>
      <c r="J70" s="2">
        <f t="shared" si="4"/>
        <v>92</v>
      </c>
      <c r="K70" s="2">
        <f t="shared" si="5"/>
        <v>8</v>
      </c>
      <c r="L70" s="3">
        <f>0.001986*H70*LN(J70/K70)</f>
        <v>1.4461769364303219</v>
      </c>
      <c r="M70" s="3" t="s">
        <v>160</v>
      </c>
    </row>
    <row r="71" spans="1:13" x14ac:dyDescent="0.2">
      <c r="A71" s="2" t="s">
        <v>150</v>
      </c>
      <c r="B71" s="2" t="s">
        <v>150</v>
      </c>
      <c r="C71" s="2" t="s">
        <v>151</v>
      </c>
      <c r="D71" s="2" t="s">
        <v>157</v>
      </c>
      <c r="E71" s="2" t="s">
        <v>16</v>
      </c>
      <c r="F71" s="2" t="s">
        <v>161</v>
      </c>
      <c r="G71" s="2">
        <v>25</v>
      </c>
      <c r="H71" s="2">
        <f t="shared" si="3"/>
        <v>298.14999999999998</v>
      </c>
      <c r="I71" s="2">
        <v>54</v>
      </c>
      <c r="J71" s="2">
        <f t="shared" si="4"/>
        <v>77</v>
      </c>
      <c r="K71" s="2">
        <f t="shared" si="5"/>
        <v>23</v>
      </c>
      <c r="L71" s="3">
        <f>0.001986*H71*LN(J71/K71)</f>
        <v>0.71547236028815009</v>
      </c>
      <c r="M71" s="3" t="s">
        <v>162</v>
      </c>
    </row>
    <row r="72" spans="1:13" x14ac:dyDescent="0.2">
      <c r="A72" s="2" t="s">
        <v>150</v>
      </c>
      <c r="B72" s="2" t="s">
        <v>150</v>
      </c>
      <c r="C72" s="2" t="s">
        <v>151</v>
      </c>
      <c r="D72" s="2" t="s">
        <v>157</v>
      </c>
      <c r="E72" s="2" t="s">
        <v>16</v>
      </c>
      <c r="F72" s="2" t="s">
        <v>163</v>
      </c>
      <c r="G72" s="2">
        <v>25</v>
      </c>
      <c r="H72" s="2">
        <f t="shared" si="3"/>
        <v>298.14999999999998</v>
      </c>
      <c r="I72" s="2">
        <v>91</v>
      </c>
      <c r="J72" s="2">
        <f t="shared" si="4"/>
        <v>95.5</v>
      </c>
      <c r="K72" s="2">
        <f t="shared" si="5"/>
        <v>4.5</v>
      </c>
      <c r="L72" s="3">
        <f>0.001986*H72*LN(J72/K72)</f>
        <v>1.8089735502708673</v>
      </c>
      <c r="M72" s="3" t="s">
        <v>164</v>
      </c>
    </row>
    <row r="73" spans="1:13" x14ac:dyDescent="0.2">
      <c r="A73" s="2" t="s">
        <v>150</v>
      </c>
      <c r="B73" s="2" t="s">
        <v>150</v>
      </c>
      <c r="C73" s="2" t="s">
        <v>151</v>
      </c>
      <c r="D73" s="2" t="s">
        <v>157</v>
      </c>
      <c r="E73" s="2" t="s">
        <v>16</v>
      </c>
      <c r="F73" s="2" t="s">
        <v>163</v>
      </c>
      <c r="G73" s="2">
        <v>25</v>
      </c>
      <c r="H73" s="2">
        <f t="shared" si="3"/>
        <v>298.14999999999998</v>
      </c>
      <c r="I73" s="2">
        <v>91</v>
      </c>
      <c r="J73" s="2">
        <f t="shared" si="4"/>
        <v>95.5</v>
      </c>
      <c r="K73" s="2">
        <f t="shared" si="5"/>
        <v>4.5</v>
      </c>
      <c r="L73" s="3">
        <f>0.001986*H73*LN(J73/K73)</f>
        <v>1.8089735502708673</v>
      </c>
      <c r="M73" s="3" t="s">
        <v>165</v>
      </c>
    </row>
    <row r="74" spans="1:13" x14ac:dyDescent="0.2">
      <c r="A74" s="2" t="s">
        <v>150</v>
      </c>
      <c r="B74" s="2" t="s">
        <v>150</v>
      </c>
      <c r="C74" s="2" t="s">
        <v>151</v>
      </c>
      <c r="D74" s="2" t="s">
        <v>157</v>
      </c>
      <c r="E74" s="2" t="s">
        <v>16</v>
      </c>
      <c r="F74" s="2" t="s">
        <v>163</v>
      </c>
      <c r="G74" s="2">
        <v>10</v>
      </c>
      <c r="H74" s="2">
        <f t="shared" si="3"/>
        <v>283.14999999999998</v>
      </c>
      <c r="I74" s="2">
        <v>93</v>
      </c>
      <c r="J74" s="2">
        <f t="shared" si="4"/>
        <v>96.5</v>
      </c>
      <c r="K74" s="2">
        <f t="shared" si="5"/>
        <v>3.5</v>
      </c>
      <c r="L74" s="3">
        <f>0.001986*H74*LN(J74/K74)</f>
        <v>1.8651444888108446</v>
      </c>
      <c r="M74" s="3" t="s">
        <v>166</v>
      </c>
    </row>
    <row r="75" spans="1:13" x14ac:dyDescent="0.2">
      <c r="A75" s="2" t="s">
        <v>150</v>
      </c>
      <c r="B75" s="2" t="s">
        <v>150</v>
      </c>
      <c r="C75" s="2" t="s">
        <v>151</v>
      </c>
      <c r="D75" s="2" t="s">
        <v>157</v>
      </c>
      <c r="E75" s="2" t="s">
        <v>16</v>
      </c>
      <c r="F75" s="2" t="s">
        <v>163</v>
      </c>
      <c r="G75" s="2">
        <v>0</v>
      </c>
      <c r="H75" s="2">
        <f t="shared" si="3"/>
        <v>273.14999999999998</v>
      </c>
      <c r="I75" s="2">
        <v>94</v>
      </c>
      <c r="J75" s="2">
        <f t="shared" si="4"/>
        <v>97</v>
      </c>
      <c r="K75" s="2">
        <f t="shared" si="5"/>
        <v>3</v>
      </c>
      <c r="L75" s="3">
        <f>0.001986*H75*LN(J75/K75)</f>
        <v>1.8856997652572103</v>
      </c>
      <c r="M75" s="3" t="s">
        <v>167</v>
      </c>
    </row>
    <row r="76" spans="1:13" x14ac:dyDescent="0.2">
      <c r="A76" s="2" t="s">
        <v>150</v>
      </c>
      <c r="B76" s="2" t="s">
        <v>150</v>
      </c>
      <c r="C76" s="2" t="s">
        <v>151</v>
      </c>
      <c r="D76" s="2" t="s">
        <v>157</v>
      </c>
      <c r="E76" s="2" t="s">
        <v>16</v>
      </c>
      <c r="F76" s="2" t="s">
        <v>163</v>
      </c>
      <c r="G76" s="2">
        <v>0</v>
      </c>
      <c r="H76" s="2">
        <f t="shared" si="3"/>
        <v>273.14999999999998</v>
      </c>
      <c r="I76" s="2">
        <v>94</v>
      </c>
      <c r="J76" s="2">
        <f t="shared" si="4"/>
        <v>97</v>
      </c>
      <c r="K76" s="2">
        <f t="shared" si="5"/>
        <v>3</v>
      </c>
      <c r="L76" s="3">
        <f>0.001986*H76*LN(J76/K76)</f>
        <v>1.8856997652572103</v>
      </c>
      <c r="M76" s="3" t="s">
        <v>168</v>
      </c>
    </row>
    <row r="77" spans="1:13" x14ac:dyDescent="0.2">
      <c r="A77" s="2" t="s">
        <v>150</v>
      </c>
      <c r="B77" s="2" t="s">
        <v>150</v>
      </c>
      <c r="C77" s="2" t="s">
        <v>151</v>
      </c>
      <c r="D77" s="2" t="s">
        <v>157</v>
      </c>
      <c r="E77" s="2" t="s">
        <v>16</v>
      </c>
      <c r="F77" s="2" t="s">
        <v>163</v>
      </c>
      <c r="G77" s="2">
        <v>0</v>
      </c>
      <c r="H77" s="2">
        <f t="shared" si="3"/>
        <v>273.14999999999998</v>
      </c>
      <c r="I77" s="2">
        <v>94</v>
      </c>
      <c r="J77" s="2">
        <f t="shared" si="4"/>
        <v>97</v>
      </c>
      <c r="K77" s="2">
        <f t="shared" si="5"/>
        <v>3</v>
      </c>
      <c r="L77" s="3">
        <f>0.001986*H77*LN(J77/K77)</f>
        <v>1.8856997652572103</v>
      </c>
      <c r="M77" s="3" t="s">
        <v>169</v>
      </c>
    </row>
    <row r="78" spans="1:13" x14ac:dyDescent="0.2">
      <c r="A78" s="2" t="s">
        <v>150</v>
      </c>
      <c r="B78" s="2" t="s">
        <v>150</v>
      </c>
      <c r="C78" s="2" t="s">
        <v>151</v>
      </c>
      <c r="D78" s="2" t="s">
        <v>157</v>
      </c>
      <c r="E78" s="2" t="s">
        <v>16</v>
      </c>
      <c r="F78" s="2" t="s">
        <v>163</v>
      </c>
      <c r="G78" s="2">
        <v>0</v>
      </c>
      <c r="H78" s="2">
        <f t="shared" si="3"/>
        <v>273.14999999999998</v>
      </c>
      <c r="I78" s="2">
        <v>93</v>
      </c>
      <c r="J78" s="2">
        <f t="shared" si="4"/>
        <v>96.5</v>
      </c>
      <c r="K78" s="2">
        <f t="shared" si="5"/>
        <v>3.5</v>
      </c>
      <c r="L78" s="3">
        <f>0.001986*H78*LN(J78/K78)</f>
        <v>1.7992732372194322</v>
      </c>
      <c r="M78" s="3" t="s">
        <v>170</v>
      </c>
    </row>
    <row r="79" spans="1:13" x14ac:dyDescent="0.2">
      <c r="A79" s="2" t="s">
        <v>171</v>
      </c>
      <c r="B79" s="2" t="s">
        <v>171</v>
      </c>
      <c r="C79" s="2" t="s">
        <v>151</v>
      </c>
      <c r="D79" s="2" t="s">
        <v>157</v>
      </c>
      <c r="E79" s="2" t="s">
        <v>16</v>
      </c>
      <c r="F79" s="2" t="s">
        <v>163</v>
      </c>
      <c r="G79" s="2">
        <v>0</v>
      </c>
      <c r="H79" s="2">
        <f t="shared" si="3"/>
        <v>273.14999999999998</v>
      </c>
      <c r="I79" s="2">
        <v>94</v>
      </c>
      <c r="J79" s="2">
        <f t="shared" si="4"/>
        <v>97</v>
      </c>
      <c r="K79" s="2">
        <f t="shared" si="5"/>
        <v>3</v>
      </c>
      <c r="L79" s="3">
        <f>0.001986*H79*LN(J79/K79)</f>
        <v>1.8856997652572103</v>
      </c>
      <c r="M79" s="3" t="s">
        <v>172</v>
      </c>
    </row>
    <row r="80" spans="1:13" x14ac:dyDescent="0.2">
      <c r="A80" s="2" t="s">
        <v>173</v>
      </c>
      <c r="B80" s="2" t="s">
        <v>173</v>
      </c>
      <c r="C80" s="2" t="s">
        <v>151</v>
      </c>
      <c r="D80" s="2" t="s">
        <v>157</v>
      </c>
      <c r="E80" s="2" t="s">
        <v>16</v>
      </c>
      <c r="F80" s="2" t="s">
        <v>163</v>
      </c>
      <c r="G80" s="2">
        <v>0</v>
      </c>
      <c r="H80" s="2">
        <f t="shared" si="3"/>
        <v>273.14999999999998</v>
      </c>
      <c r="I80" s="2">
        <v>96</v>
      </c>
      <c r="J80" s="2">
        <f t="shared" si="4"/>
        <v>98</v>
      </c>
      <c r="K80" s="2">
        <f t="shared" si="5"/>
        <v>2</v>
      </c>
      <c r="L80" s="3">
        <f>0.001986*H80*LN(J80/K80)</f>
        <v>2.11121871885583</v>
      </c>
      <c r="M80" s="3" t="s">
        <v>174</v>
      </c>
    </row>
    <row r="81" spans="1:13" x14ac:dyDescent="0.2">
      <c r="A81" s="2" t="s">
        <v>175</v>
      </c>
      <c r="B81" s="2" t="s">
        <v>175</v>
      </c>
      <c r="C81" s="2" t="s">
        <v>151</v>
      </c>
      <c r="D81" s="2" t="s">
        <v>157</v>
      </c>
      <c r="E81" s="2" t="s">
        <v>16</v>
      </c>
      <c r="F81" s="2" t="s">
        <v>163</v>
      </c>
      <c r="G81" s="2">
        <v>0</v>
      </c>
      <c r="H81" s="2">
        <f t="shared" si="3"/>
        <v>273.14999999999998</v>
      </c>
      <c r="I81" s="2">
        <v>93</v>
      </c>
      <c r="J81" s="2">
        <f t="shared" si="4"/>
        <v>96.5</v>
      </c>
      <c r="K81" s="2">
        <f t="shared" si="5"/>
        <v>3.5</v>
      </c>
      <c r="L81" s="3">
        <f>0.001986*H81*LN(J81/K81)</f>
        <v>1.7992732372194322</v>
      </c>
      <c r="M81" s="3" t="s">
        <v>176</v>
      </c>
    </row>
    <row r="82" spans="1:13" x14ac:dyDescent="0.2">
      <c r="A82" s="2" t="s">
        <v>177</v>
      </c>
      <c r="B82" s="2" t="s">
        <v>177</v>
      </c>
      <c r="C82" s="2" t="s">
        <v>151</v>
      </c>
      <c r="D82" s="2" t="s">
        <v>157</v>
      </c>
      <c r="E82" s="2" t="s">
        <v>16</v>
      </c>
      <c r="F82" s="2" t="s">
        <v>163</v>
      </c>
      <c r="G82" s="2">
        <v>0</v>
      </c>
      <c r="H82" s="2">
        <f t="shared" si="3"/>
        <v>273.14999999999998</v>
      </c>
      <c r="I82" s="2">
        <v>95</v>
      </c>
      <c r="J82" s="2">
        <f t="shared" si="4"/>
        <v>97.5</v>
      </c>
      <c r="K82" s="2">
        <f t="shared" si="5"/>
        <v>2.5</v>
      </c>
      <c r="L82" s="3">
        <f>0.001986*H82*LN(J82/K82)</f>
        <v>1.9873939011896611</v>
      </c>
      <c r="M82" s="3" t="s">
        <v>178</v>
      </c>
    </row>
    <row r="83" spans="1:13" x14ac:dyDescent="0.2">
      <c r="A83" s="2" t="s">
        <v>179</v>
      </c>
      <c r="B83" s="2" t="s">
        <v>179</v>
      </c>
      <c r="C83" s="2" t="s">
        <v>151</v>
      </c>
      <c r="D83" s="2" t="s">
        <v>157</v>
      </c>
      <c r="E83" s="2" t="s">
        <v>16</v>
      </c>
      <c r="F83" s="2" t="s">
        <v>163</v>
      </c>
      <c r="G83" s="2">
        <v>0</v>
      </c>
      <c r="H83" s="2">
        <f t="shared" si="3"/>
        <v>273.14999999999998</v>
      </c>
      <c r="I83" s="2">
        <v>95</v>
      </c>
      <c r="J83" s="2">
        <f t="shared" si="4"/>
        <v>97.5</v>
      </c>
      <c r="K83" s="2">
        <f t="shared" si="5"/>
        <v>2.5</v>
      </c>
      <c r="L83" s="3">
        <f>0.001986*H83*LN(J83/K83)</f>
        <v>1.9873939011896611</v>
      </c>
      <c r="M83" s="3" t="s">
        <v>180</v>
      </c>
    </row>
    <row r="84" spans="1:13" x14ac:dyDescent="0.2">
      <c r="A84" s="2" t="s">
        <v>181</v>
      </c>
      <c r="B84" s="2" t="s">
        <v>181</v>
      </c>
      <c r="C84" s="2" t="s">
        <v>151</v>
      </c>
      <c r="D84" s="2" t="s">
        <v>157</v>
      </c>
      <c r="E84" s="2" t="s">
        <v>16</v>
      </c>
      <c r="F84" s="2" t="s">
        <v>163</v>
      </c>
      <c r="G84" s="2">
        <v>0</v>
      </c>
      <c r="H84" s="2">
        <f t="shared" si="3"/>
        <v>273.14999999999998</v>
      </c>
      <c r="I84" s="2">
        <v>96</v>
      </c>
      <c r="J84" s="2">
        <f t="shared" si="4"/>
        <v>98</v>
      </c>
      <c r="K84" s="2">
        <f t="shared" si="5"/>
        <v>2</v>
      </c>
      <c r="L84" s="3">
        <f>0.001986*H84*LN(J84/K84)</f>
        <v>2.11121871885583</v>
      </c>
      <c r="M84" s="3" t="s">
        <v>182</v>
      </c>
    </row>
    <row r="85" spans="1:13" x14ac:dyDescent="0.2">
      <c r="A85" s="2" t="s">
        <v>183</v>
      </c>
      <c r="B85" s="2" t="s">
        <v>183</v>
      </c>
      <c r="C85" s="2" t="s">
        <v>151</v>
      </c>
      <c r="D85" s="2" t="s">
        <v>157</v>
      </c>
      <c r="E85" s="2" t="s">
        <v>16</v>
      </c>
      <c r="F85" s="2" t="s">
        <v>163</v>
      </c>
      <c r="G85" s="2">
        <v>0</v>
      </c>
      <c r="H85" s="2">
        <f t="shared" si="3"/>
        <v>273.14999999999998</v>
      </c>
      <c r="I85" s="2">
        <v>89</v>
      </c>
      <c r="J85" s="2">
        <f t="shared" si="4"/>
        <v>94.5</v>
      </c>
      <c r="K85" s="2">
        <f t="shared" si="5"/>
        <v>5.5</v>
      </c>
      <c r="L85" s="3">
        <f>0.001986*H85*LN(J85/K85)</f>
        <v>1.5427210333497512</v>
      </c>
      <c r="M85" s="3" t="s">
        <v>184</v>
      </c>
    </row>
    <row r="86" spans="1:13" x14ac:dyDescent="0.2">
      <c r="A86" s="2" t="s">
        <v>185</v>
      </c>
      <c r="B86" s="2" t="s">
        <v>185</v>
      </c>
      <c r="C86" s="2" t="s">
        <v>151</v>
      </c>
      <c r="D86" s="2" t="s">
        <v>157</v>
      </c>
      <c r="E86" s="2" t="s">
        <v>16</v>
      </c>
      <c r="F86" s="2" t="s">
        <v>163</v>
      </c>
      <c r="G86" s="2">
        <v>0</v>
      </c>
      <c r="H86" s="2">
        <f t="shared" si="3"/>
        <v>273.14999999999998</v>
      </c>
      <c r="I86" s="2">
        <v>91</v>
      </c>
      <c r="J86" s="2">
        <f t="shared" si="4"/>
        <v>95.5</v>
      </c>
      <c r="K86" s="2">
        <f t="shared" si="5"/>
        <v>4.5</v>
      </c>
      <c r="L86" s="3">
        <f>0.001986*H86*LN(J86/K86)</f>
        <v>1.6572903748330952</v>
      </c>
      <c r="M86" s="3" t="s">
        <v>186</v>
      </c>
    </row>
    <row r="87" spans="1:13" x14ac:dyDescent="0.2">
      <c r="A87" s="2" t="s">
        <v>187</v>
      </c>
      <c r="B87" s="2" t="s">
        <v>187</v>
      </c>
      <c r="C87" s="2" t="s">
        <v>151</v>
      </c>
      <c r="D87" s="2" t="s">
        <v>157</v>
      </c>
      <c r="E87" s="2" t="s">
        <v>16</v>
      </c>
      <c r="F87" s="2" t="s">
        <v>188</v>
      </c>
      <c r="G87" s="2">
        <v>0</v>
      </c>
      <c r="H87" s="2">
        <f t="shared" si="3"/>
        <v>273.14999999999998</v>
      </c>
      <c r="I87" s="2">
        <v>95</v>
      </c>
      <c r="J87" s="2">
        <f t="shared" si="4"/>
        <v>97.5</v>
      </c>
      <c r="K87" s="2">
        <f t="shared" si="5"/>
        <v>2.5</v>
      </c>
      <c r="L87" s="3">
        <f>0.001986*H87*LN(J87/K87)</f>
        <v>1.9873939011896611</v>
      </c>
      <c r="M87" s="3" t="s">
        <v>189</v>
      </c>
    </row>
    <row r="88" spans="1:13" x14ac:dyDescent="0.2">
      <c r="A88" s="2" t="s">
        <v>190</v>
      </c>
      <c r="B88" s="2" t="s">
        <v>190</v>
      </c>
      <c r="C88" s="2" t="s">
        <v>151</v>
      </c>
      <c r="D88" s="2" t="s">
        <v>157</v>
      </c>
      <c r="E88" s="2" t="s">
        <v>16</v>
      </c>
      <c r="F88" s="2" t="s">
        <v>191</v>
      </c>
      <c r="G88" s="2">
        <v>25</v>
      </c>
      <c r="H88" s="2">
        <f t="shared" si="3"/>
        <v>298.14999999999998</v>
      </c>
      <c r="I88" s="2">
        <v>90</v>
      </c>
      <c r="J88" s="2">
        <f t="shared" si="4"/>
        <v>95</v>
      </c>
      <c r="K88" s="2">
        <f t="shared" si="5"/>
        <v>5</v>
      </c>
      <c r="L88" s="3">
        <f>0.001986*H88*LN(J88/K88)</f>
        <v>1.7434785805340096</v>
      </c>
      <c r="M88" s="3" t="s">
        <v>192</v>
      </c>
    </row>
    <row r="89" spans="1:13" x14ac:dyDescent="0.2">
      <c r="A89" s="2" t="s">
        <v>193</v>
      </c>
      <c r="B89" s="2" t="s">
        <v>193</v>
      </c>
      <c r="C89" s="2" t="s">
        <v>151</v>
      </c>
      <c r="D89" s="2" t="s">
        <v>157</v>
      </c>
      <c r="E89" s="2" t="s">
        <v>16</v>
      </c>
      <c r="F89" s="2" t="s">
        <v>194</v>
      </c>
      <c r="G89" s="2">
        <v>0</v>
      </c>
      <c r="H89" s="2">
        <f t="shared" si="3"/>
        <v>273.14999999999998</v>
      </c>
      <c r="I89" s="2">
        <v>94</v>
      </c>
      <c r="J89" s="2">
        <f t="shared" si="4"/>
        <v>97</v>
      </c>
      <c r="K89" s="2">
        <f t="shared" si="5"/>
        <v>3</v>
      </c>
      <c r="L89" s="3">
        <f>0.001986*H89*LN(J89/K89)</f>
        <v>1.8856997652572103</v>
      </c>
      <c r="M89" s="3" t="s">
        <v>195</v>
      </c>
    </row>
    <row r="90" spans="1:13" x14ac:dyDescent="0.2">
      <c r="A90" s="2" t="s">
        <v>196</v>
      </c>
      <c r="B90" s="2" t="s">
        <v>196</v>
      </c>
      <c r="C90" s="2" t="s">
        <v>151</v>
      </c>
      <c r="D90" s="2" t="s">
        <v>157</v>
      </c>
      <c r="E90" s="2" t="s">
        <v>16</v>
      </c>
      <c r="F90" s="2" t="s">
        <v>163</v>
      </c>
      <c r="G90" s="2">
        <v>0</v>
      </c>
      <c r="H90" s="2">
        <f t="shared" si="3"/>
        <v>273.14999999999998</v>
      </c>
      <c r="I90" s="2">
        <v>89</v>
      </c>
      <c r="J90" s="2">
        <f t="shared" si="4"/>
        <v>94.5</v>
      </c>
      <c r="K90" s="2">
        <f t="shared" si="5"/>
        <v>5.5</v>
      </c>
      <c r="L90" s="3">
        <f>0.001986*H90*LN(J90/K90)</f>
        <v>1.5427210333497512</v>
      </c>
      <c r="M90" s="3" t="s">
        <v>197</v>
      </c>
    </row>
    <row r="91" spans="1:13" x14ac:dyDescent="0.2">
      <c r="A91" s="2" t="s">
        <v>198</v>
      </c>
      <c r="B91" s="2" t="s">
        <v>198</v>
      </c>
      <c r="C91" s="2" t="s">
        <v>151</v>
      </c>
      <c r="D91" s="2" t="s">
        <v>157</v>
      </c>
      <c r="E91" s="2" t="s">
        <v>16</v>
      </c>
      <c r="F91" s="2" t="s">
        <v>199</v>
      </c>
      <c r="G91" s="2">
        <v>-40</v>
      </c>
      <c r="H91" s="2">
        <f t="shared" si="3"/>
        <v>233.14999999999998</v>
      </c>
      <c r="I91" s="2">
        <v>94</v>
      </c>
      <c r="J91" s="2">
        <f t="shared" si="4"/>
        <v>97</v>
      </c>
      <c r="K91" s="2">
        <f t="shared" si="5"/>
        <v>3</v>
      </c>
      <c r="L91" s="3">
        <f>0.001986*H91*LN(J91/K91)</f>
        <v>1.6095584853366964</v>
      </c>
      <c r="M91" s="3" t="s">
        <v>200</v>
      </c>
    </row>
    <row r="92" spans="1:13" x14ac:dyDescent="0.2">
      <c r="A92" s="2" t="s">
        <v>201</v>
      </c>
      <c r="B92" s="2" t="s">
        <v>201</v>
      </c>
      <c r="C92" s="2" t="s">
        <v>151</v>
      </c>
      <c r="D92" s="2" t="s">
        <v>157</v>
      </c>
      <c r="E92" s="2" t="s">
        <v>16</v>
      </c>
      <c r="F92" s="2" t="s">
        <v>199</v>
      </c>
      <c r="G92" s="2">
        <v>-40</v>
      </c>
      <c r="H92" s="2">
        <f t="shared" si="3"/>
        <v>233.14999999999998</v>
      </c>
      <c r="I92" s="2">
        <v>90</v>
      </c>
      <c r="J92" s="2">
        <f t="shared" si="4"/>
        <v>95</v>
      </c>
      <c r="K92" s="2">
        <f t="shared" si="5"/>
        <v>5</v>
      </c>
      <c r="L92" s="3">
        <f>0.001986*H92*LN(J92/K92)</f>
        <v>1.3633809527134138</v>
      </c>
      <c r="M92" s="3" t="s">
        <v>202</v>
      </c>
    </row>
    <row r="93" spans="1:13" x14ac:dyDescent="0.2">
      <c r="A93" s="2" t="s">
        <v>203</v>
      </c>
      <c r="B93" s="2" t="s">
        <v>203</v>
      </c>
      <c r="C93" s="2" t="s">
        <v>151</v>
      </c>
      <c r="D93" s="2" t="s">
        <v>157</v>
      </c>
      <c r="E93" s="2" t="s">
        <v>16</v>
      </c>
      <c r="F93" s="2" t="s">
        <v>163</v>
      </c>
      <c r="G93" s="2">
        <v>40</v>
      </c>
      <c r="H93" s="2">
        <f t="shared" si="3"/>
        <v>313.14999999999998</v>
      </c>
      <c r="I93" s="2">
        <v>69</v>
      </c>
      <c r="J93" s="2">
        <f t="shared" si="4"/>
        <v>84.5</v>
      </c>
      <c r="K93" s="2">
        <f t="shared" si="5"/>
        <v>15.5</v>
      </c>
      <c r="L93" s="3">
        <f>0.001986*H93*LN(J93/K93)</f>
        <v>1.0547143333343629</v>
      </c>
      <c r="M93" s="3" t="s">
        <v>204</v>
      </c>
    </row>
    <row r="94" spans="1:13" x14ac:dyDescent="0.2">
      <c r="A94" s="2" t="s">
        <v>150</v>
      </c>
      <c r="B94" s="2" t="s">
        <v>150</v>
      </c>
      <c r="C94" s="2" t="s">
        <v>151</v>
      </c>
      <c r="D94" s="2" t="s">
        <v>157</v>
      </c>
      <c r="E94" s="2" t="s">
        <v>16</v>
      </c>
      <c r="F94" s="2" t="s">
        <v>163</v>
      </c>
      <c r="G94" s="2">
        <v>0</v>
      </c>
      <c r="H94" s="2">
        <f t="shared" si="3"/>
        <v>273.14999999999998</v>
      </c>
      <c r="I94" s="2">
        <v>94</v>
      </c>
      <c r="J94" s="2">
        <f t="shared" si="4"/>
        <v>97</v>
      </c>
      <c r="K94" s="2">
        <f t="shared" si="5"/>
        <v>3</v>
      </c>
      <c r="L94" s="3">
        <f>0.001986*H94*LN(J94/K94)</f>
        <v>1.8856997652572103</v>
      </c>
      <c r="M94" s="3" t="s">
        <v>205</v>
      </c>
    </row>
    <row r="95" spans="1:13" x14ac:dyDescent="0.2">
      <c r="A95" s="2" t="s">
        <v>150</v>
      </c>
      <c r="B95" s="2" t="s">
        <v>150</v>
      </c>
      <c r="C95" s="2" t="s">
        <v>206</v>
      </c>
      <c r="D95" s="2" t="s">
        <v>157</v>
      </c>
      <c r="E95" s="2" t="s">
        <v>16</v>
      </c>
      <c r="F95" s="2" t="s">
        <v>163</v>
      </c>
      <c r="G95" s="2">
        <v>0</v>
      </c>
      <c r="H95" s="2">
        <f t="shared" si="3"/>
        <v>273.14999999999998</v>
      </c>
      <c r="I95" s="2">
        <v>96</v>
      </c>
      <c r="J95" s="2">
        <f t="shared" si="4"/>
        <v>98</v>
      </c>
      <c r="K95" s="2">
        <f t="shared" si="5"/>
        <v>2</v>
      </c>
      <c r="L95" s="3">
        <f>0.001986*H95*LN(J95/K95)</f>
        <v>2.11121871885583</v>
      </c>
      <c r="M95" s="3" t="s">
        <v>207</v>
      </c>
    </row>
    <row r="96" spans="1:13" x14ac:dyDescent="0.2">
      <c r="A96" s="2" t="s">
        <v>150</v>
      </c>
      <c r="B96" s="2" t="s">
        <v>150</v>
      </c>
      <c r="C96" s="2" t="s">
        <v>208</v>
      </c>
      <c r="D96" s="2" t="s">
        <v>157</v>
      </c>
      <c r="E96" s="2" t="s">
        <v>16</v>
      </c>
      <c r="F96" s="2" t="s">
        <v>163</v>
      </c>
      <c r="G96" s="2">
        <v>0</v>
      </c>
      <c r="H96" s="2">
        <f t="shared" si="3"/>
        <v>273.14999999999998</v>
      </c>
      <c r="I96" s="2">
        <v>92</v>
      </c>
      <c r="J96" s="2">
        <f t="shared" si="4"/>
        <v>96</v>
      </c>
      <c r="K96" s="2">
        <f t="shared" si="5"/>
        <v>4</v>
      </c>
      <c r="L96" s="3">
        <f>0.001986*H96*LN(J96/K96)</f>
        <v>1.724017611866449</v>
      </c>
      <c r="M96" s="3" t="s">
        <v>209</v>
      </c>
    </row>
    <row r="97" spans="1:13" x14ac:dyDescent="0.2">
      <c r="A97" s="2" t="s">
        <v>150</v>
      </c>
      <c r="B97" s="2" t="s">
        <v>150</v>
      </c>
      <c r="C97" s="2" t="s">
        <v>210</v>
      </c>
      <c r="D97" s="2" t="s">
        <v>157</v>
      </c>
      <c r="E97" s="2" t="s">
        <v>16</v>
      </c>
      <c r="F97" s="2" t="s">
        <v>163</v>
      </c>
      <c r="G97" s="2">
        <v>0</v>
      </c>
      <c r="H97" s="2">
        <f t="shared" si="3"/>
        <v>273.14999999999998</v>
      </c>
      <c r="I97" s="2">
        <v>93</v>
      </c>
      <c r="J97" s="2">
        <f t="shared" si="4"/>
        <v>96.5</v>
      </c>
      <c r="K97" s="2">
        <f t="shared" si="5"/>
        <v>3.5</v>
      </c>
      <c r="L97" s="3">
        <f>0.001986*H97*LN(J97/K97)</f>
        <v>1.7992732372194322</v>
      </c>
      <c r="M97" s="3" t="s">
        <v>211</v>
      </c>
    </row>
    <row r="98" spans="1:13" x14ac:dyDescent="0.2">
      <c r="A98" s="2" t="s">
        <v>150</v>
      </c>
      <c r="B98" s="2" t="s">
        <v>150</v>
      </c>
      <c r="C98" s="2" t="s">
        <v>212</v>
      </c>
      <c r="D98" s="2" t="s">
        <v>157</v>
      </c>
      <c r="E98" s="2" t="s">
        <v>16</v>
      </c>
      <c r="F98" s="2" t="s">
        <v>163</v>
      </c>
      <c r="G98" s="2">
        <v>0</v>
      </c>
      <c r="H98" s="2">
        <f t="shared" si="3"/>
        <v>273.14999999999998</v>
      </c>
      <c r="I98" s="2">
        <v>98</v>
      </c>
      <c r="J98" s="2">
        <f t="shared" si="4"/>
        <v>99</v>
      </c>
      <c r="K98" s="2">
        <f t="shared" si="5"/>
        <v>1</v>
      </c>
      <c r="L98" s="3">
        <f>0.001986*H98*LN(J98/K98)</f>
        <v>2.4927417763096265</v>
      </c>
      <c r="M98" s="3" t="s">
        <v>213</v>
      </c>
    </row>
    <row r="99" spans="1:13" x14ac:dyDescent="0.2">
      <c r="A99" s="2" t="s">
        <v>150</v>
      </c>
      <c r="B99" s="2" t="s">
        <v>150</v>
      </c>
      <c r="C99" s="2" t="s">
        <v>214</v>
      </c>
      <c r="D99" s="2" t="s">
        <v>157</v>
      </c>
      <c r="E99" s="2" t="s">
        <v>16</v>
      </c>
      <c r="F99" s="2" t="s">
        <v>163</v>
      </c>
      <c r="G99" s="2">
        <v>0</v>
      </c>
      <c r="H99" s="2">
        <f t="shared" si="3"/>
        <v>273.14999999999998</v>
      </c>
      <c r="I99" s="2">
        <v>97</v>
      </c>
      <c r="J99" s="2">
        <f t="shared" si="4"/>
        <v>98.5</v>
      </c>
      <c r="K99" s="2">
        <f t="shared" si="5"/>
        <v>1.5</v>
      </c>
      <c r="L99" s="3">
        <f>0.001986*H99*LN(J99/K99)</f>
        <v>2.2700400075842029</v>
      </c>
      <c r="M99" s="3" t="s">
        <v>215</v>
      </c>
    </row>
    <row r="100" spans="1:13" x14ac:dyDescent="0.2">
      <c r="A100" s="2" t="s">
        <v>150</v>
      </c>
      <c r="B100" s="2" t="s">
        <v>150</v>
      </c>
      <c r="C100" s="2" t="s">
        <v>216</v>
      </c>
      <c r="D100" s="2" t="s">
        <v>157</v>
      </c>
      <c r="E100" s="2" t="s">
        <v>16</v>
      </c>
      <c r="F100" s="2" t="s">
        <v>163</v>
      </c>
      <c r="G100" s="2">
        <v>0</v>
      </c>
      <c r="H100" s="2">
        <f t="shared" si="3"/>
        <v>273.14999999999998</v>
      </c>
      <c r="I100" s="2">
        <v>99</v>
      </c>
      <c r="J100" s="2">
        <f t="shared" si="4"/>
        <v>99.5</v>
      </c>
      <c r="K100" s="2">
        <f t="shared" si="5"/>
        <v>0.5</v>
      </c>
      <c r="L100" s="3">
        <f>0.001986*H100*LN(J100/K100)</f>
        <v>2.8714902987667608</v>
      </c>
      <c r="M100" s="3" t="s">
        <v>217</v>
      </c>
    </row>
    <row r="101" spans="1:13" x14ac:dyDescent="0.2">
      <c r="A101" s="2" t="s">
        <v>218</v>
      </c>
      <c r="B101" s="2" t="s">
        <v>218</v>
      </c>
      <c r="C101" s="2" t="s">
        <v>50</v>
      </c>
      <c r="D101" s="2" t="s">
        <v>153</v>
      </c>
      <c r="E101" s="2" t="s">
        <v>16</v>
      </c>
      <c r="F101" s="2" t="s">
        <v>159</v>
      </c>
      <c r="G101" s="2">
        <v>-20</v>
      </c>
      <c r="H101" s="2">
        <f t="shared" si="3"/>
        <v>253.14999999999998</v>
      </c>
      <c r="I101" s="2">
        <v>50</v>
      </c>
      <c r="J101" s="2">
        <f t="shared" si="4"/>
        <v>75</v>
      </c>
      <c r="K101" s="2">
        <f t="shared" si="5"/>
        <v>25</v>
      </c>
      <c r="L101" s="3">
        <f>0.001986*H101*LN(J101/K101)</f>
        <v>0.55233380994039527</v>
      </c>
      <c r="M101" s="3" t="s">
        <v>219</v>
      </c>
    </row>
    <row r="102" spans="1:13" x14ac:dyDescent="0.2">
      <c r="A102" s="2" t="s">
        <v>218</v>
      </c>
      <c r="B102" s="2" t="s">
        <v>218</v>
      </c>
      <c r="C102" s="2" t="s">
        <v>50</v>
      </c>
      <c r="D102" s="2" t="s">
        <v>51</v>
      </c>
      <c r="E102" s="2" t="s">
        <v>16</v>
      </c>
      <c r="F102" s="2" t="s">
        <v>159</v>
      </c>
      <c r="G102" s="2">
        <v>-20</v>
      </c>
      <c r="H102" s="2">
        <f t="shared" si="3"/>
        <v>253.14999999999998</v>
      </c>
      <c r="I102" s="2">
        <v>59</v>
      </c>
      <c r="J102" s="2">
        <f t="shared" si="4"/>
        <v>79.5</v>
      </c>
      <c r="K102" s="2">
        <f t="shared" si="5"/>
        <v>20.5</v>
      </c>
      <c r="L102" s="3">
        <f>0.001986*H102*LN(J102/K102)</f>
        <v>0.68140122759023014</v>
      </c>
      <c r="M102" s="3" t="s">
        <v>220</v>
      </c>
    </row>
    <row r="103" spans="1:13" x14ac:dyDescent="0.2">
      <c r="A103" s="2" t="s">
        <v>218</v>
      </c>
      <c r="B103" s="2" t="s">
        <v>218</v>
      </c>
      <c r="C103" s="2" t="s">
        <v>50</v>
      </c>
      <c r="D103" s="2" t="s">
        <v>221</v>
      </c>
      <c r="E103" s="2" t="s">
        <v>16</v>
      </c>
      <c r="F103" s="2" t="s">
        <v>159</v>
      </c>
      <c r="G103" s="2">
        <v>-20</v>
      </c>
      <c r="H103" s="2">
        <f t="shared" si="3"/>
        <v>253.14999999999998</v>
      </c>
      <c r="I103" s="2">
        <v>78</v>
      </c>
      <c r="J103" s="2">
        <f t="shared" si="4"/>
        <v>89</v>
      </c>
      <c r="K103" s="2">
        <f t="shared" si="5"/>
        <v>11</v>
      </c>
      <c r="L103" s="3">
        <f>0.001986*H103*LN(J103/K103)</f>
        <v>1.0511324218559244</v>
      </c>
      <c r="M103" s="3" t="s">
        <v>222</v>
      </c>
    </row>
    <row r="104" spans="1:13" x14ac:dyDescent="0.2">
      <c r="A104" s="2" t="s">
        <v>218</v>
      </c>
      <c r="B104" s="2" t="s">
        <v>218</v>
      </c>
      <c r="C104" s="2" t="s">
        <v>50</v>
      </c>
      <c r="D104" s="2" t="s">
        <v>223</v>
      </c>
      <c r="E104" s="2" t="s">
        <v>16</v>
      </c>
      <c r="F104" s="2" t="s">
        <v>159</v>
      </c>
      <c r="G104" s="2">
        <v>-20</v>
      </c>
      <c r="H104" s="2">
        <f t="shared" si="3"/>
        <v>253.14999999999998</v>
      </c>
      <c r="I104" s="2">
        <v>82</v>
      </c>
      <c r="J104" s="2">
        <f t="shared" si="4"/>
        <v>91</v>
      </c>
      <c r="K104" s="2">
        <f t="shared" si="5"/>
        <v>9</v>
      </c>
      <c r="L104" s="3">
        <f>0.001986*H104*LN(J104/K104)</f>
        <v>1.1631936110916441</v>
      </c>
      <c r="M104" s="3" t="s">
        <v>224</v>
      </c>
    </row>
    <row r="105" spans="1:13" x14ac:dyDescent="0.2">
      <c r="A105" s="2" t="s">
        <v>218</v>
      </c>
      <c r="B105" s="2" t="s">
        <v>218</v>
      </c>
      <c r="C105" s="2" t="s">
        <v>50</v>
      </c>
      <c r="D105" s="2" t="s">
        <v>225</v>
      </c>
      <c r="E105" s="2" t="s">
        <v>16</v>
      </c>
      <c r="F105" s="2" t="s">
        <v>159</v>
      </c>
      <c r="G105" s="2">
        <v>-20</v>
      </c>
      <c r="H105" s="2">
        <f t="shared" si="3"/>
        <v>253.14999999999998</v>
      </c>
      <c r="I105" s="2">
        <v>91</v>
      </c>
      <c r="J105" s="2">
        <f t="shared" si="4"/>
        <v>95.5</v>
      </c>
      <c r="K105" s="2">
        <f t="shared" si="5"/>
        <v>4.5</v>
      </c>
      <c r="L105" s="3">
        <f>0.001986*H105*LN(J105/K105)</f>
        <v>1.5359438344828777</v>
      </c>
      <c r="M105" s="3" t="s">
        <v>226</v>
      </c>
    </row>
    <row r="106" spans="1:13" x14ac:dyDescent="0.2">
      <c r="A106" s="2" t="s">
        <v>218</v>
      </c>
      <c r="B106" s="2" t="s">
        <v>218</v>
      </c>
      <c r="C106" s="2" t="s">
        <v>50</v>
      </c>
      <c r="D106" s="2" t="s">
        <v>227</v>
      </c>
      <c r="E106" s="2" t="s">
        <v>16</v>
      </c>
      <c r="F106" s="2" t="s">
        <v>159</v>
      </c>
      <c r="G106" s="2">
        <v>-20</v>
      </c>
      <c r="H106" s="2">
        <f t="shared" si="3"/>
        <v>253.14999999999998</v>
      </c>
      <c r="I106" s="2">
        <v>91</v>
      </c>
      <c r="J106" s="2">
        <f t="shared" si="4"/>
        <v>95.5</v>
      </c>
      <c r="K106" s="2">
        <f t="shared" si="5"/>
        <v>4.5</v>
      </c>
      <c r="L106" s="3">
        <f>0.001986*H106*LN(J106/K106)</f>
        <v>1.5359438344828777</v>
      </c>
      <c r="M106" s="3" t="s">
        <v>228</v>
      </c>
    </row>
    <row r="107" spans="1:13" x14ac:dyDescent="0.2">
      <c r="A107" s="2" t="s">
        <v>218</v>
      </c>
      <c r="B107" s="2" t="s">
        <v>218</v>
      </c>
      <c r="C107" s="2" t="s">
        <v>50</v>
      </c>
      <c r="D107" s="2" t="s">
        <v>229</v>
      </c>
      <c r="E107" s="2" t="s">
        <v>16</v>
      </c>
      <c r="F107" s="2" t="s">
        <v>159</v>
      </c>
      <c r="G107" s="2">
        <v>-20</v>
      </c>
      <c r="H107" s="2">
        <f t="shared" si="3"/>
        <v>253.14999999999998</v>
      </c>
      <c r="I107" s="2">
        <v>94</v>
      </c>
      <c r="J107" s="2">
        <f t="shared" si="4"/>
        <v>97</v>
      </c>
      <c r="K107" s="2">
        <f t="shared" si="5"/>
        <v>3</v>
      </c>
      <c r="L107" s="3">
        <f>0.001986*H107*LN(J107/K107)</f>
        <v>1.7476291252969534</v>
      </c>
      <c r="M107" s="3" t="s">
        <v>230</v>
      </c>
    </row>
    <row r="108" spans="1:13" x14ac:dyDescent="0.2">
      <c r="A108" s="2" t="s">
        <v>218</v>
      </c>
      <c r="B108" s="2" t="s">
        <v>218</v>
      </c>
      <c r="C108" s="2" t="s">
        <v>50</v>
      </c>
      <c r="D108" s="2" t="s">
        <v>229</v>
      </c>
      <c r="E108" s="2" t="s">
        <v>16</v>
      </c>
      <c r="F108" s="2" t="s">
        <v>159</v>
      </c>
      <c r="G108" s="2">
        <v>-20</v>
      </c>
      <c r="H108" s="2">
        <f t="shared" si="3"/>
        <v>253.14999999999998</v>
      </c>
      <c r="I108" s="2">
        <v>94</v>
      </c>
      <c r="J108" s="2">
        <f t="shared" si="4"/>
        <v>97</v>
      </c>
      <c r="K108" s="2">
        <f t="shared" si="5"/>
        <v>3</v>
      </c>
      <c r="L108" s="3">
        <f>0.001986*H108*LN(J108/K108)</f>
        <v>1.7476291252969534</v>
      </c>
      <c r="M108" s="3" t="s">
        <v>231</v>
      </c>
    </row>
    <row r="109" spans="1:13" x14ac:dyDescent="0.2">
      <c r="A109" s="2" t="s">
        <v>218</v>
      </c>
      <c r="B109" s="2" t="s">
        <v>218</v>
      </c>
      <c r="C109" s="2" t="s">
        <v>123</v>
      </c>
      <c r="D109" s="2" t="s">
        <v>229</v>
      </c>
      <c r="E109" s="2" t="s">
        <v>16</v>
      </c>
      <c r="F109" s="2" t="s">
        <v>159</v>
      </c>
      <c r="G109" s="2">
        <v>-20</v>
      </c>
      <c r="H109" s="2">
        <f t="shared" si="3"/>
        <v>253.14999999999998</v>
      </c>
      <c r="I109" s="2">
        <v>78</v>
      </c>
      <c r="J109" s="2">
        <f t="shared" si="4"/>
        <v>89</v>
      </c>
      <c r="K109" s="2">
        <f t="shared" si="5"/>
        <v>11</v>
      </c>
      <c r="L109" s="3">
        <f>0.001986*H109*LN(J109/K109)</f>
        <v>1.0511324218559244</v>
      </c>
      <c r="M109" s="3" t="s">
        <v>232</v>
      </c>
    </row>
    <row r="110" spans="1:13" x14ac:dyDescent="0.2">
      <c r="A110" s="2" t="s">
        <v>218</v>
      </c>
      <c r="B110" s="2" t="s">
        <v>218</v>
      </c>
      <c r="C110" s="2" t="s">
        <v>233</v>
      </c>
      <c r="D110" s="2" t="s">
        <v>229</v>
      </c>
      <c r="E110" s="2" t="s">
        <v>16</v>
      </c>
      <c r="F110" s="2" t="s">
        <v>159</v>
      </c>
      <c r="G110" s="2">
        <v>-20</v>
      </c>
      <c r="H110" s="2">
        <f t="shared" si="3"/>
        <v>253.14999999999998</v>
      </c>
      <c r="I110" s="2">
        <v>91</v>
      </c>
      <c r="J110" s="2">
        <f t="shared" si="4"/>
        <v>95.5</v>
      </c>
      <c r="K110" s="2">
        <f t="shared" si="5"/>
        <v>4.5</v>
      </c>
      <c r="L110" s="3">
        <f>0.001986*H110*LN(J110/K110)</f>
        <v>1.5359438344828777</v>
      </c>
      <c r="M110" s="3" t="s">
        <v>234</v>
      </c>
    </row>
    <row r="111" spans="1:13" x14ac:dyDescent="0.2">
      <c r="A111" s="2" t="s">
        <v>218</v>
      </c>
      <c r="B111" s="2" t="s">
        <v>218</v>
      </c>
      <c r="C111" s="2" t="s">
        <v>235</v>
      </c>
      <c r="D111" s="2" t="s">
        <v>229</v>
      </c>
      <c r="E111" s="2" t="s">
        <v>16</v>
      </c>
      <c r="F111" s="2" t="s">
        <v>159</v>
      </c>
      <c r="G111" s="2">
        <v>-20</v>
      </c>
      <c r="H111" s="2">
        <f t="shared" si="3"/>
        <v>253.14999999999998</v>
      </c>
      <c r="I111" s="2">
        <v>38</v>
      </c>
      <c r="J111" s="2">
        <f t="shared" si="4"/>
        <v>69</v>
      </c>
      <c r="K111" s="2">
        <f t="shared" si="5"/>
        <v>31</v>
      </c>
      <c r="L111" s="3">
        <f>0.001986*H111*LN(J111/K111)</f>
        <v>0.40226469883523547</v>
      </c>
      <c r="M111" s="3" t="s">
        <v>236</v>
      </c>
    </row>
    <row r="112" spans="1:13" x14ac:dyDescent="0.2">
      <c r="A112" s="2" t="s">
        <v>237</v>
      </c>
      <c r="B112" s="2" t="s">
        <v>237</v>
      </c>
      <c r="C112" s="2" t="s">
        <v>50</v>
      </c>
      <c r="D112" s="2" t="s">
        <v>229</v>
      </c>
      <c r="E112" s="2" t="s">
        <v>16</v>
      </c>
      <c r="F112" s="2" t="s">
        <v>159</v>
      </c>
      <c r="G112" s="2">
        <v>-20</v>
      </c>
      <c r="H112" s="2">
        <f t="shared" si="3"/>
        <v>253.14999999999998</v>
      </c>
      <c r="I112" s="2">
        <v>88</v>
      </c>
      <c r="J112" s="2">
        <f t="shared" si="4"/>
        <v>94</v>
      </c>
      <c r="K112" s="2">
        <f t="shared" si="5"/>
        <v>6</v>
      </c>
      <c r="L112" s="3">
        <f>0.001986*H112*LN(J112/K112)</f>
        <v>1.3833506126901864</v>
      </c>
      <c r="M112" s="3" t="s">
        <v>238</v>
      </c>
    </row>
    <row r="113" spans="1:13" x14ac:dyDescent="0.2">
      <c r="A113" s="2" t="s">
        <v>239</v>
      </c>
      <c r="B113" s="2" t="s">
        <v>239</v>
      </c>
      <c r="C113" s="2" t="s">
        <v>50</v>
      </c>
      <c r="D113" s="2" t="s">
        <v>229</v>
      </c>
      <c r="E113" s="2" t="s">
        <v>16</v>
      </c>
      <c r="F113" s="2" t="s">
        <v>159</v>
      </c>
      <c r="G113" s="2">
        <v>-20</v>
      </c>
      <c r="H113" s="2">
        <f t="shared" si="3"/>
        <v>253.14999999999998</v>
      </c>
      <c r="I113" s="2">
        <v>92</v>
      </c>
      <c r="J113" s="2">
        <f t="shared" si="4"/>
        <v>96</v>
      </c>
      <c r="K113" s="2">
        <f t="shared" si="5"/>
        <v>4</v>
      </c>
      <c r="L113" s="3">
        <f>0.001986*H113*LN(J113/K113)</f>
        <v>1.5977853137250286</v>
      </c>
      <c r="M113" s="3" t="s">
        <v>240</v>
      </c>
    </row>
    <row r="114" spans="1:13" x14ac:dyDescent="0.2">
      <c r="A114" s="2" t="s">
        <v>241</v>
      </c>
      <c r="B114" s="2" t="s">
        <v>241</v>
      </c>
      <c r="C114" s="2" t="s">
        <v>50</v>
      </c>
      <c r="D114" s="2" t="s">
        <v>227</v>
      </c>
      <c r="E114" s="2" t="s">
        <v>16</v>
      </c>
      <c r="F114" s="2" t="s">
        <v>159</v>
      </c>
      <c r="G114" s="2">
        <v>-20</v>
      </c>
      <c r="H114" s="2">
        <f t="shared" si="3"/>
        <v>253.14999999999998</v>
      </c>
      <c r="I114" s="2">
        <v>90</v>
      </c>
      <c r="J114" s="2">
        <f t="shared" si="4"/>
        <v>95</v>
      </c>
      <c r="K114" s="2">
        <f t="shared" si="5"/>
        <v>5</v>
      </c>
      <c r="L114" s="3">
        <f>0.001986*H114*LN(J114/K114)</f>
        <v>1.4803340689659048</v>
      </c>
      <c r="M114" s="3" t="s">
        <v>242</v>
      </c>
    </row>
    <row r="115" spans="1:13" x14ac:dyDescent="0.2">
      <c r="A115" s="2" t="s">
        <v>243</v>
      </c>
      <c r="B115" s="2" t="s">
        <v>243</v>
      </c>
      <c r="C115" s="2" t="s">
        <v>50</v>
      </c>
      <c r="D115" s="2" t="s">
        <v>229</v>
      </c>
      <c r="E115" s="2" t="s">
        <v>16</v>
      </c>
      <c r="F115" s="2" t="s">
        <v>159</v>
      </c>
      <c r="G115" s="2">
        <v>-20</v>
      </c>
      <c r="H115" s="2">
        <f t="shared" si="3"/>
        <v>253.14999999999998</v>
      </c>
      <c r="I115" s="2">
        <v>84</v>
      </c>
      <c r="J115" s="2">
        <f t="shared" si="4"/>
        <v>92</v>
      </c>
      <c r="K115" s="2">
        <f t="shared" si="5"/>
        <v>8</v>
      </c>
      <c r="L115" s="3">
        <f>0.001986*H115*LN(J115/K115)</f>
        <v>1.227904381879376</v>
      </c>
      <c r="M115" s="3" t="s">
        <v>244</v>
      </c>
    </row>
    <row r="116" spans="1:13" x14ac:dyDescent="0.2">
      <c r="A116" s="2" t="s">
        <v>245</v>
      </c>
      <c r="B116" s="2" t="s">
        <v>245</v>
      </c>
      <c r="C116" s="2" t="s">
        <v>50</v>
      </c>
      <c r="D116" s="2" t="s">
        <v>229</v>
      </c>
      <c r="E116" s="2" t="s">
        <v>16</v>
      </c>
      <c r="F116" s="2" t="s">
        <v>159</v>
      </c>
      <c r="G116" s="2">
        <v>-20</v>
      </c>
      <c r="H116" s="2">
        <f t="shared" si="3"/>
        <v>253.14999999999998</v>
      </c>
      <c r="I116" s="2">
        <v>84</v>
      </c>
      <c r="J116" s="2">
        <f t="shared" si="4"/>
        <v>92</v>
      </c>
      <c r="K116" s="2">
        <f t="shared" si="5"/>
        <v>8</v>
      </c>
      <c r="L116" s="3">
        <f>0.001986*H116*LN(J116/K116)</f>
        <v>1.227904381879376</v>
      </c>
      <c r="M116" s="3" t="s">
        <v>246</v>
      </c>
    </row>
    <row r="117" spans="1:13" x14ac:dyDescent="0.2">
      <c r="A117" s="2" t="s">
        <v>247</v>
      </c>
      <c r="B117" s="2" t="s">
        <v>247</v>
      </c>
      <c r="C117" s="2" t="s">
        <v>50</v>
      </c>
      <c r="D117" s="2" t="s">
        <v>229</v>
      </c>
      <c r="E117" s="2" t="s">
        <v>16</v>
      </c>
      <c r="F117" s="2" t="s">
        <v>159</v>
      </c>
      <c r="G117" s="2">
        <v>-20</v>
      </c>
      <c r="H117" s="2">
        <f t="shared" si="3"/>
        <v>253.14999999999998</v>
      </c>
      <c r="I117" s="2">
        <v>94</v>
      </c>
      <c r="J117" s="2">
        <f t="shared" si="4"/>
        <v>97</v>
      </c>
      <c r="K117" s="2">
        <f t="shared" si="5"/>
        <v>3</v>
      </c>
      <c r="L117" s="3">
        <f>0.001986*H117*LN(J117/K117)</f>
        <v>1.7476291252969534</v>
      </c>
      <c r="M117" s="3" t="s">
        <v>248</v>
      </c>
    </row>
    <row r="118" spans="1:13" x14ac:dyDescent="0.2">
      <c r="A118" s="2" t="s">
        <v>249</v>
      </c>
      <c r="B118" s="2" t="s">
        <v>249</v>
      </c>
      <c r="C118" s="2" t="s">
        <v>50</v>
      </c>
      <c r="D118" s="2" t="s">
        <v>229</v>
      </c>
      <c r="E118" s="2" t="s">
        <v>16</v>
      </c>
      <c r="F118" s="2" t="s">
        <v>159</v>
      </c>
      <c r="G118" s="2">
        <v>-20</v>
      </c>
      <c r="H118" s="2">
        <f t="shared" si="3"/>
        <v>253.14999999999998</v>
      </c>
      <c r="I118" s="2">
        <v>98</v>
      </c>
      <c r="J118" s="2">
        <f t="shared" si="4"/>
        <v>99</v>
      </c>
      <c r="K118" s="2">
        <f t="shared" si="5"/>
        <v>1</v>
      </c>
      <c r="L118" s="3">
        <f>0.001986*H118*LN(J118/K118)</f>
        <v>2.3102236158622804</v>
      </c>
      <c r="M118" s="3" t="s">
        <v>250</v>
      </c>
    </row>
    <row r="119" spans="1:13" x14ac:dyDescent="0.2">
      <c r="A119" s="2" t="s">
        <v>251</v>
      </c>
      <c r="B119" s="2" t="s">
        <v>251</v>
      </c>
      <c r="C119" s="2" t="s">
        <v>50</v>
      </c>
      <c r="D119" s="2" t="s">
        <v>229</v>
      </c>
      <c r="E119" s="2" t="s">
        <v>16</v>
      </c>
      <c r="F119" s="2" t="s">
        <v>159</v>
      </c>
      <c r="G119" s="2">
        <v>-20</v>
      </c>
      <c r="H119" s="2">
        <f t="shared" si="3"/>
        <v>253.14999999999998</v>
      </c>
      <c r="I119" s="2">
        <v>90</v>
      </c>
      <c r="J119" s="2">
        <f t="shared" si="4"/>
        <v>95</v>
      </c>
      <c r="K119" s="2">
        <f t="shared" si="5"/>
        <v>5</v>
      </c>
      <c r="L119" s="3">
        <f>0.001986*H119*LN(J119/K119)</f>
        <v>1.4803340689659048</v>
      </c>
      <c r="M119" s="3" t="s">
        <v>252</v>
      </c>
    </row>
    <row r="120" spans="1:13" x14ac:dyDescent="0.2">
      <c r="A120" s="2" t="s">
        <v>253</v>
      </c>
      <c r="B120" s="2" t="s">
        <v>253</v>
      </c>
      <c r="C120" s="2" t="s">
        <v>50</v>
      </c>
      <c r="D120" s="2" t="s">
        <v>229</v>
      </c>
      <c r="E120" s="2" t="s">
        <v>16</v>
      </c>
      <c r="F120" s="2" t="s">
        <v>159</v>
      </c>
      <c r="G120" s="2">
        <v>-20</v>
      </c>
      <c r="H120" s="2">
        <f t="shared" si="3"/>
        <v>253.14999999999998</v>
      </c>
      <c r="I120" s="2">
        <v>94</v>
      </c>
      <c r="J120" s="2">
        <f t="shared" si="4"/>
        <v>97</v>
      </c>
      <c r="K120" s="2">
        <f t="shared" si="5"/>
        <v>3</v>
      </c>
      <c r="L120" s="3">
        <f>0.001986*H120*LN(J120/K120)</f>
        <v>1.7476291252969534</v>
      </c>
      <c r="M120" s="3" t="s">
        <v>254</v>
      </c>
    </row>
    <row r="121" spans="1:13" x14ac:dyDescent="0.2">
      <c r="A121" s="2" t="s">
        <v>255</v>
      </c>
      <c r="B121" s="2" t="s">
        <v>255</v>
      </c>
      <c r="C121" s="2" t="s">
        <v>50</v>
      </c>
      <c r="D121" s="2" t="s">
        <v>229</v>
      </c>
      <c r="E121" s="2" t="s">
        <v>16</v>
      </c>
      <c r="F121" s="2" t="s">
        <v>159</v>
      </c>
      <c r="G121" s="2">
        <v>-20</v>
      </c>
      <c r="H121" s="2">
        <f t="shared" si="3"/>
        <v>253.14999999999998</v>
      </c>
      <c r="I121" s="2">
        <v>72</v>
      </c>
      <c r="J121" s="2">
        <f t="shared" si="4"/>
        <v>86</v>
      </c>
      <c r="K121" s="2">
        <f t="shared" si="5"/>
        <v>14</v>
      </c>
      <c r="L121" s="3">
        <f>0.001986*H121*LN(J121/K121)</f>
        <v>0.91264774093818279</v>
      </c>
      <c r="M121" s="3" t="s">
        <v>256</v>
      </c>
    </row>
    <row r="122" spans="1:13" x14ac:dyDescent="0.2">
      <c r="A122" s="2" t="s">
        <v>257</v>
      </c>
      <c r="B122" s="2" t="s">
        <v>257</v>
      </c>
      <c r="C122" s="2" t="s">
        <v>50</v>
      </c>
      <c r="D122" s="2" t="s">
        <v>227</v>
      </c>
      <c r="E122" s="2" t="s">
        <v>16</v>
      </c>
      <c r="F122" s="2" t="s">
        <v>159</v>
      </c>
      <c r="G122" s="2">
        <v>-20</v>
      </c>
      <c r="H122" s="2">
        <f t="shared" si="3"/>
        <v>253.14999999999998</v>
      </c>
      <c r="I122" s="2">
        <v>90</v>
      </c>
      <c r="J122" s="2">
        <f t="shared" si="4"/>
        <v>95</v>
      </c>
      <c r="K122" s="2">
        <f t="shared" si="5"/>
        <v>5</v>
      </c>
      <c r="L122" s="3">
        <f>0.001986*H122*LN(J122/K122)</f>
        <v>1.4803340689659048</v>
      </c>
      <c r="M122" s="3" t="s">
        <v>258</v>
      </c>
    </row>
    <row r="123" spans="1:13" x14ac:dyDescent="0.2">
      <c r="A123" s="2" t="s">
        <v>259</v>
      </c>
      <c r="B123" s="2" t="s">
        <v>259</v>
      </c>
      <c r="C123" s="2" t="s">
        <v>50</v>
      </c>
      <c r="D123" s="2" t="s">
        <v>221</v>
      </c>
      <c r="E123" s="2" t="s">
        <v>16</v>
      </c>
      <c r="F123" s="2" t="s">
        <v>159</v>
      </c>
      <c r="G123" s="2">
        <v>-20</v>
      </c>
      <c r="H123" s="2">
        <f t="shared" si="3"/>
        <v>253.14999999999998</v>
      </c>
      <c r="I123" s="2">
        <v>76</v>
      </c>
      <c r="J123" s="2">
        <f t="shared" si="4"/>
        <v>88</v>
      </c>
      <c r="K123" s="2">
        <f t="shared" si="5"/>
        <v>12</v>
      </c>
      <c r="L123" s="3">
        <f>0.001986*H123*LN(J123/K123)</f>
        <v>1.0017060206359727</v>
      </c>
      <c r="M123" s="3" t="s">
        <v>260</v>
      </c>
    </row>
    <row r="124" spans="1:13" x14ac:dyDescent="0.2">
      <c r="A124" s="2" t="s">
        <v>261</v>
      </c>
      <c r="B124" s="2" t="s">
        <v>261</v>
      </c>
      <c r="C124" s="2" t="s">
        <v>50</v>
      </c>
      <c r="D124" s="2" t="s">
        <v>221</v>
      </c>
      <c r="E124" s="2" t="s">
        <v>16</v>
      </c>
      <c r="F124" s="2" t="s">
        <v>159</v>
      </c>
      <c r="G124" s="2">
        <v>-20</v>
      </c>
      <c r="H124" s="2">
        <f t="shared" si="3"/>
        <v>253.14999999999998</v>
      </c>
      <c r="I124" s="2">
        <v>80</v>
      </c>
      <c r="J124" s="2">
        <f t="shared" si="4"/>
        <v>90</v>
      </c>
      <c r="K124" s="2">
        <f t="shared" si="5"/>
        <v>10</v>
      </c>
      <c r="L124" s="3">
        <f>0.001986*H124*LN(J124/K124)</f>
        <v>1.1046676198807905</v>
      </c>
      <c r="M124" s="3" t="s">
        <v>262</v>
      </c>
    </row>
    <row r="125" spans="1:13" x14ac:dyDescent="0.2">
      <c r="A125" s="2" t="s">
        <v>263</v>
      </c>
      <c r="B125" s="2" t="s">
        <v>263</v>
      </c>
      <c r="C125" s="2" t="s">
        <v>50</v>
      </c>
      <c r="D125" s="2" t="s">
        <v>227</v>
      </c>
      <c r="E125" s="2" t="s">
        <v>16</v>
      </c>
      <c r="F125" s="2" t="s">
        <v>159</v>
      </c>
      <c r="G125" s="2">
        <v>-20</v>
      </c>
      <c r="H125" s="2">
        <f t="shared" si="3"/>
        <v>253.14999999999998</v>
      </c>
      <c r="I125" s="2">
        <v>90</v>
      </c>
      <c r="J125" s="2">
        <f t="shared" si="4"/>
        <v>95</v>
      </c>
      <c r="K125" s="2">
        <f t="shared" si="5"/>
        <v>5</v>
      </c>
      <c r="L125" s="3">
        <f>0.001986*H125*LN(J125/K125)</f>
        <v>1.4803340689659048</v>
      </c>
      <c r="M125" s="3" t="s">
        <v>264</v>
      </c>
    </row>
    <row r="126" spans="1:13" x14ac:dyDescent="0.2">
      <c r="A126" s="2" t="s">
        <v>265</v>
      </c>
      <c r="B126" s="2" t="s">
        <v>265</v>
      </c>
      <c r="C126" s="2" t="s">
        <v>50</v>
      </c>
      <c r="D126" s="2" t="s">
        <v>227</v>
      </c>
      <c r="E126" s="2" t="s">
        <v>16</v>
      </c>
      <c r="F126" s="2" t="s">
        <v>159</v>
      </c>
      <c r="G126" s="2">
        <v>-20</v>
      </c>
      <c r="H126" s="2">
        <f t="shared" si="3"/>
        <v>253.14999999999998</v>
      </c>
      <c r="I126" s="2">
        <v>95</v>
      </c>
      <c r="J126" s="2">
        <f t="shared" si="4"/>
        <v>97.5</v>
      </c>
      <c r="K126" s="2">
        <f t="shared" si="5"/>
        <v>2.5</v>
      </c>
      <c r="L126" s="3">
        <f>0.001986*H126*LN(J126/K126)</f>
        <v>1.8418772326053916</v>
      </c>
      <c r="M126" s="3" t="s">
        <v>266</v>
      </c>
    </row>
    <row r="127" spans="1:13" x14ac:dyDescent="0.2">
      <c r="A127" s="2" t="s">
        <v>267</v>
      </c>
      <c r="B127" s="2" t="s">
        <v>267</v>
      </c>
      <c r="C127" s="2" t="s">
        <v>50</v>
      </c>
      <c r="D127" s="2" t="s">
        <v>229</v>
      </c>
      <c r="E127" s="2" t="s">
        <v>16</v>
      </c>
      <c r="F127" s="2" t="s">
        <v>159</v>
      </c>
      <c r="G127" s="2">
        <v>-20</v>
      </c>
      <c r="H127" s="2">
        <f t="shared" si="3"/>
        <v>253.14999999999998</v>
      </c>
      <c r="I127" s="2">
        <v>98</v>
      </c>
      <c r="J127" s="2">
        <f t="shared" si="4"/>
        <v>99</v>
      </c>
      <c r="K127" s="2">
        <f t="shared" si="5"/>
        <v>1</v>
      </c>
      <c r="L127" s="3">
        <f>0.001986*H127*LN(J127/K127)</f>
        <v>2.3102236158622804</v>
      </c>
      <c r="M127" s="3" t="s">
        <v>268</v>
      </c>
    </row>
    <row r="128" spans="1:13" x14ac:dyDescent="0.2">
      <c r="A128" s="2" t="s">
        <v>269</v>
      </c>
      <c r="B128" s="2" t="s">
        <v>269</v>
      </c>
      <c r="C128" s="2" t="s">
        <v>50</v>
      </c>
      <c r="D128" s="2" t="s">
        <v>229</v>
      </c>
      <c r="E128" s="2" t="s">
        <v>16</v>
      </c>
      <c r="F128" s="2" t="s">
        <v>159</v>
      </c>
      <c r="G128" s="2">
        <v>-20</v>
      </c>
      <c r="H128" s="2">
        <f t="shared" si="3"/>
        <v>253.14999999999998</v>
      </c>
      <c r="I128" s="2">
        <v>96</v>
      </c>
      <c r="J128" s="2">
        <f t="shared" si="4"/>
        <v>98</v>
      </c>
      <c r="K128" s="2">
        <f t="shared" si="5"/>
        <v>2</v>
      </c>
      <c r="L128" s="3">
        <f>0.001986*H128*LN(J128/K128)</f>
        <v>1.9566356166148759</v>
      </c>
      <c r="M128" s="3" t="s">
        <v>270</v>
      </c>
    </row>
    <row r="129" spans="1:13" x14ac:dyDescent="0.2">
      <c r="A129" s="2" t="s">
        <v>271</v>
      </c>
      <c r="B129" s="2" t="s">
        <v>271</v>
      </c>
      <c r="C129" s="2" t="s">
        <v>50</v>
      </c>
      <c r="D129" s="2" t="s">
        <v>229</v>
      </c>
      <c r="E129" s="2" t="s">
        <v>16</v>
      </c>
      <c r="F129" s="2" t="s">
        <v>159</v>
      </c>
      <c r="G129" s="2">
        <v>-20</v>
      </c>
      <c r="H129" s="2">
        <f t="shared" si="3"/>
        <v>253.14999999999998</v>
      </c>
      <c r="I129" s="2">
        <v>98</v>
      </c>
      <c r="J129" s="2">
        <f t="shared" si="4"/>
        <v>99</v>
      </c>
      <c r="K129" s="2">
        <f t="shared" si="5"/>
        <v>1</v>
      </c>
      <c r="L129" s="3">
        <f>0.001986*H129*LN(J129/K129)</f>
        <v>2.3102236158622804</v>
      </c>
      <c r="M129" s="3" t="s">
        <v>272</v>
      </c>
    </row>
    <row r="130" spans="1:13" x14ac:dyDescent="0.2">
      <c r="A130" s="2" t="s">
        <v>273</v>
      </c>
      <c r="B130" s="2" t="s">
        <v>273</v>
      </c>
      <c r="C130" s="2" t="s">
        <v>50</v>
      </c>
      <c r="D130" s="2" t="s">
        <v>229</v>
      </c>
      <c r="E130" s="2" t="s">
        <v>16</v>
      </c>
      <c r="F130" s="2" t="s">
        <v>159</v>
      </c>
      <c r="G130" s="2">
        <v>-20</v>
      </c>
      <c r="H130" s="2">
        <f t="shared" ref="H130:H193" si="6">G130+273.15</f>
        <v>253.14999999999998</v>
      </c>
      <c r="I130" s="2">
        <v>95</v>
      </c>
      <c r="J130" s="2">
        <f t="shared" ref="J130:J193" si="7">I130+(100-I130)/2</f>
        <v>97.5</v>
      </c>
      <c r="K130" s="2">
        <f t="shared" ref="K130:K193" si="8">100-J130</f>
        <v>2.5</v>
      </c>
      <c r="L130" s="3">
        <f>0.001986*H130*LN(J130/K130)</f>
        <v>1.8418772326053916</v>
      </c>
      <c r="M130" s="3" t="s">
        <v>274</v>
      </c>
    </row>
    <row r="131" spans="1:13" ht="15" customHeight="1" x14ac:dyDescent="0.2">
      <c r="A131" s="2" t="s">
        <v>275</v>
      </c>
      <c r="B131" s="2" t="s">
        <v>275</v>
      </c>
      <c r="C131" s="2" t="s">
        <v>50</v>
      </c>
      <c r="D131" s="2" t="s">
        <v>229</v>
      </c>
      <c r="E131" s="2" t="s">
        <v>16</v>
      </c>
      <c r="F131" s="2" t="s">
        <v>159</v>
      </c>
      <c r="G131" s="2">
        <v>-20</v>
      </c>
      <c r="H131" s="2">
        <f t="shared" si="6"/>
        <v>253.14999999999998</v>
      </c>
      <c r="I131" s="2">
        <v>98</v>
      </c>
      <c r="J131" s="2">
        <f t="shared" si="7"/>
        <v>99</v>
      </c>
      <c r="K131" s="2">
        <f t="shared" si="8"/>
        <v>1</v>
      </c>
      <c r="L131" s="3">
        <f>0.001986*H131*LN(J131/K131)</f>
        <v>2.3102236158622804</v>
      </c>
      <c r="M131" s="3" t="s">
        <v>276</v>
      </c>
    </row>
    <row r="132" spans="1:13" ht="15" customHeight="1" x14ac:dyDescent="0.2">
      <c r="A132" s="2" t="s">
        <v>44</v>
      </c>
      <c r="B132" s="2" t="s">
        <v>44</v>
      </c>
      <c r="C132" s="2" t="s">
        <v>277</v>
      </c>
      <c r="D132" s="2" t="s">
        <v>51</v>
      </c>
      <c r="E132" s="2" t="s">
        <v>16</v>
      </c>
      <c r="F132" s="2" t="s">
        <v>161</v>
      </c>
      <c r="G132" s="2">
        <v>-60</v>
      </c>
      <c r="H132" s="2">
        <f t="shared" si="6"/>
        <v>213.14999999999998</v>
      </c>
      <c r="I132" s="2">
        <v>32</v>
      </c>
      <c r="J132" s="2">
        <f t="shared" si="7"/>
        <v>66</v>
      </c>
      <c r="K132" s="2">
        <f t="shared" si="8"/>
        <v>34</v>
      </c>
      <c r="L132" s="3">
        <f>0.001986*H132*LN(J132/K132)</f>
        <v>0.28078298860782158</v>
      </c>
      <c r="M132" s="3" t="s">
        <v>278</v>
      </c>
    </row>
    <row r="133" spans="1:13" ht="15" customHeight="1" x14ac:dyDescent="0.2">
      <c r="A133" s="2" t="s">
        <v>44</v>
      </c>
      <c r="B133" s="2" t="s">
        <v>44</v>
      </c>
      <c r="C133" s="2" t="s">
        <v>277</v>
      </c>
      <c r="D133" s="2" t="s">
        <v>39</v>
      </c>
      <c r="E133" s="2" t="s">
        <v>16</v>
      </c>
      <c r="F133" s="2" t="s">
        <v>161</v>
      </c>
      <c r="G133" s="2">
        <v>-60</v>
      </c>
      <c r="H133" s="2">
        <f t="shared" si="6"/>
        <v>213.14999999999998</v>
      </c>
      <c r="I133" s="2">
        <v>54</v>
      </c>
      <c r="J133" s="2">
        <f t="shared" si="7"/>
        <v>77</v>
      </c>
      <c r="K133" s="2">
        <f t="shared" si="8"/>
        <v>23</v>
      </c>
      <c r="L133" s="3">
        <f>0.001986*H133*LN(J133/K133)</f>
        <v>0.51149734561602944</v>
      </c>
      <c r="M133" s="3" t="s">
        <v>279</v>
      </c>
    </row>
    <row r="134" spans="1:13" ht="15" customHeight="1" x14ac:dyDescent="0.2">
      <c r="A134" s="2" t="s">
        <v>44</v>
      </c>
      <c r="B134" s="2" t="s">
        <v>44</v>
      </c>
      <c r="C134" s="2" t="s">
        <v>277</v>
      </c>
      <c r="D134" s="2" t="s">
        <v>280</v>
      </c>
      <c r="E134" s="2" t="s">
        <v>16</v>
      </c>
      <c r="F134" s="2" t="s">
        <v>161</v>
      </c>
      <c r="G134" s="2">
        <v>-60</v>
      </c>
      <c r="H134" s="2">
        <f t="shared" si="6"/>
        <v>213.14999999999998</v>
      </c>
      <c r="I134" s="2">
        <v>93</v>
      </c>
      <c r="J134" s="2">
        <f t="shared" si="7"/>
        <v>96.5</v>
      </c>
      <c r="K134" s="2">
        <f t="shared" si="8"/>
        <v>3.5</v>
      </c>
      <c r="L134" s="3">
        <f>0.001986*H134*LN(J134/K134)</f>
        <v>1.4040457276709573</v>
      </c>
      <c r="M134" s="3" t="s">
        <v>281</v>
      </c>
    </row>
    <row r="135" spans="1:13" x14ac:dyDescent="0.2">
      <c r="A135" s="2" t="s">
        <v>44</v>
      </c>
      <c r="B135" s="2" t="s">
        <v>44</v>
      </c>
      <c r="C135" s="2" t="s">
        <v>277</v>
      </c>
      <c r="D135" s="2" t="s">
        <v>280</v>
      </c>
      <c r="E135" s="2" t="s">
        <v>16</v>
      </c>
      <c r="F135" s="2" t="s">
        <v>161</v>
      </c>
      <c r="G135" s="2">
        <v>-60</v>
      </c>
      <c r="H135" s="2">
        <f t="shared" si="6"/>
        <v>213.14999999999998</v>
      </c>
      <c r="I135" s="2">
        <v>93</v>
      </c>
      <c r="J135" s="2">
        <f t="shared" si="7"/>
        <v>96.5</v>
      </c>
      <c r="K135" s="2">
        <f t="shared" si="8"/>
        <v>3.5</v>
      </c>
      <c r="L135" s="3">
        <f>0.001986*H135*LN(J135/K135)</f>
        <v>1.4040457276709573</v>
      </c>
      <c r="M135" s="3" t="s">
        <v>282</v>
      </c>
    </row>
    <row r="136" spans="1:13" x14ac:dyDescent="0.2">
      <c r="A136" s="2" t="s">
        <v>283</v>
      </c>
      <c r="B136" s="2" t="s">
        <v>283</v>
      </c>
      <c r="C136" s="2" t="s">
        <v>284</v>
      </c>
      <c r="D136" s="2" t="s">
        <v>280</v>
      </c>
      <c r="E136" s="2" t="s">
        <v>16</v>
      </c>
      <c r="F136" s="2" t="s">
        <v>161</v>
      </c>
      <c r="G136" s="2">
        <v>-60</v>
      </c>
      <c r="H136" s="2">
        <f t="shared" si="6"/>
        <v>213.14999999999998</v>
      </c>
      <c r="I136" s="2">
        <v>90</v>
      </c>
      <c r="J136" s="2">
        <f t="shared" si="7"/>
        <v>95</v>
      </c>
      <c r="K136" s="2">
        <f t="shared" si="8"/>
        <v>5</v>
      </c>
      <c r="L136" s="3">
        <f>0.001986*H136*LN(J136/K136)</f>
        <v>1.2464278364609227</v>
      </c>
      <c r="M136" s="3" t="s">
        <v>285</v>
      </c>
    </row>
    <row r="137" spans="1:13" x14ac:dyDescent="0.2">
      <c r="A137" s="2" t="s">
        <v>286</v>
      </c>
      <c r="B137" s="2" t="s">
        <v>286</v>
      </c>
      <c r="C137" s="2" t="s">
        <v>284</v>
      </c>
      <c r="D137" s="2" t="s">
        <v>280</v>
      </c>
      <c r="E137" s="2" t="s">
        <v>16</v>
      </c>
      <c r="F137" s="2" t="s">
        <v>161</v>
      </c>
      <c r="G137" s="2">
        <v>-60</v>
      </c>
      <c r="H137" s="2">
        <f t="shared" si="6"/>
        <v>213.14999999999998</v>
      </c>
      <c r="I137" s="2">
        <v>86</v>
      </c>
      <c r="J137" s="2">
        <f t="shared" si="7"/>
        <v>93</v>
      </c>
      <c r="K137" s="2">
        <f t="shared" si="8"/>
        <v>7</v>
      </c>
      <c r="L137" s="3">
        <f>0.001986*H137*LN(J137/K137)</f>
        <v>1.09498672771723</v>
      </c>
      <c r="M137" s="3" t="s">
        <v>287</v>
      </c>
    </row>
    <row r="138" spans="1:13" x14ac:dyDescent="0.2">
      <c r="A138" s="2" t="s">
        <v>288</v>
      </c>
      <c r="B138" s="2" t="s">
        <v>288</v>
      </c>
      <c r="C138" s="2" t="s">
        <v>284</v>
      </c>
      <c r="D138" s="2" t="s">
        <v>289</v>
      </c>
      <c r="E138" s="2" t="s">
        <v>16</v>
      </c>
      <c r="F138" s="2" t="s">
        <v>161</v>
      </c>
      <c r="G138" s="2">
        <v>-60</v>
      </c>
      <c r="H138" s="2">
        <f t="shared" si="6"/>
        <v>213.14999999999998</v>
      </c>
      <c r="I138" s="2">
        <v>96</v>
      </c>
      <c r="J138" s="2">
        <f t="shared" si="7"/>
        <v>98</v>
      </c>
      <c r="K138" s="2">
        <f t="shared" si="8"/>
        <v>2</v>
      </c>
      <c r="L138" s="3">
        <f>0.001986*H138*LN(J138/K138)</f>
        <v>1.6474694121329678</v>
      </c>
      <c r="M138" s="3" t="s">
        <v>290</v>
      </c>
    </row>
    <row r="139" spans="1:13" x14ac:dyDescent="0.2">
      <c r="A139" s="2" t="s">
        <v>291</v>
      </c>
      <c r="B139" s="2" t="s">
        <v>291</v>
      </c>
      <c r="C139" s="2" t="s">
        <v>284</v>
      </c>
      <c r="D139" s="2" t="s">
        <v>289</v>
      </c>
      <c r="E139" s="2" t="s">
        <v>16</v>
      </c>
      <c r="F139" s="2" t="s">
        <v>161</v>
      </c>
      <c r="G139" s="2">
        <v>-60</v>
      </c>
      <c r="H139" s="2">
        <f t="shared" si="6"/>
        <v>213.14999999999998</v>
      </c>
      <c r="I139" s="2">
        <v>79</v>
      </c>
      <c r="J139" s="2">
        <f t="shared" si="7"/>
        <v>89.5</v>
      </c>
      <c r="K139" s="2">
        <f t="shared" si="8"/>
        <v>10.5</v>
      </c>
      <c r="L139" s="3">
        <f>0.001986*H139*LN(J139/K139)</f>
        <v>0.90710813525161949</v>
      </c>
      <c r="M139" s="3" t="s">
        <v>292</v>
      </c>
    </row>
    <row r="140" spans="1:13" x14ac:dyDescent="0.2">
      <c r="A140" s="2" t="s">
        <v>23</v>
      </c>
      <c r="B140" s="2" t="s">
        <v>23</v>
      </c>
      <c r="C140" s="2" t="s">
        <v>277</v>
      </c>
      <c r="D140" s="2" t="s">
        <v>293</v>
      </c>
      <c r="E140" s="2" t="s">
        <v>16</v>
      </c>
      <c r="F140" s="2" t="s">
        <v>161</v>
      </c>
      <c r="G140" s="2">
        <v>-60</v>
      </c>
      <c r="H140" s="2">
        <f t="shared" si="6"/>
        <v>213.14999999999998</v>
      </c>
      <c r="I140" s="2">
        <v>98</v>
      </c>
      <c r="J140" s="2">
        <f t="shared" si="7"/>
        <v>99</v>
      </c>
      <c r="K140" s="2">
        <f t="shared" si="8"/>
        <v>1</v>
      </c>
      <c r="L140" s="3">
        <f>0.001986*H140*LN(J140/K140)</f>
        <v>1.9451872949675886</v>
      </c>
      <c r="M140" s="3" t="s">
        <v>294</v>
      </c>
    </row>
    <row r="141" spans="1:13" x14ac:dyDescent="0.2">
      <c r="A141" s="2" t="s">
        <v>28</v>
      </c>
      <c r="B141" s="2" t="s">
        <v>28</v>
      </c>
      <c r="C141" s="2" t="s">
        <v>284</v>
      </c>
      <c r="D141" s="2" t="s">
        <v>293</v>
      </c>
      <c r="E141" s="2" t="s">
        <v>16</v>
      </c>
      <c r="F141" s="2" t="s">
        <v>295</v>
      </c>
      <c r="G141" s="2">
        <v>-78</v>
      </c>
      <c r="H141" s="2">
        <f t="shared" si="6"/>
        <v>195.14999999999998</v>
      </c>
      <c r="I141" s="2">
        <v>93</v>
      </c>
      <c r="J141" s="2">
        <f t="shared" si="7"/>
        <v>96.5</v>
      </c>
      <c r="K141" s="2">
        <f t="shared" si="8"/>
        <v>3.5</v>
      </c>
      <c r="L141" s="3">
        <f>0.001986*H141*LN(J141/K141)</f>
        <v>1.2854774748064148</v>
      </c>
      <c r="M141" s="3" t="s">
        <v>296</v>
      </c>
    </row>
    <row r="142" spans="1:13" x14ac:dyDescent="0.2">
      <c r="A142" s="2" t="s">
        <v>30</v>
      </c>
      <c r="B142" s="2" t="s">
        <v>30</v>
      </c>
      <c r="C142" s="2" t="s">
        <v>277</v>
      </c>
      <c r="D142" s="2" t="s">
        <v>293</v>
      </c>
      <c r="E142" s="2" t="s">
        <v>16</v>
      </c>
      <c r="F142" s="2" t="s">
        <v>161</v>
      </c>
      <c r="G142" s="2">
        <v>-60</v>
      </c>
      <c r="H142" s="2">
        <f t="shared" si="6"/>
        <v>213.14999999999998</v>
      </c>
      <c r="I142" s="2">
        <v>96</v>
      </c>
      <c r="J142" s="2">
        <f t="shared" si="7"/>
        <v>98</v>
      </c>
      <c r="K142" s="2">
        <f t="shared" si="8"/>
        <v>2</v>
      </c>
      <c r="L142" s="3">
        <f>0.001986*H142*LN(J142/K142)</f>
        <v>1.6474694121329678</v>
      </c>
      <c r="M142" s="3" t="s">
        <v>297</v>
      </c>
    </row>
    <row r="143" spans="1:13" x14ac:dyDescent="0.2">
      <c r="A143" s="2" t="s">
        <v>298</v>
      </c>
      <c r="B143" s="2" t="s">
        <v>298</v>
      </c>
      <c r="C143" s="2" t="s">
        <v>277</v>
      </c>
      <c r="D143" s="2" t="s">
        <v>293</v>
      </c>
      <c r="E143" s="2" t="s">
        <v>16</v>
      </c>
      <c r="F143" s="2" t="s">
        <v>295</v>
      </c>
      <c r="G143" s="2">
        <v>-78</v>
      </c>
      <c r="H143" s="2">
        <f t="shared" si="6"/>
        <v>195.14999999999998</v>
      </c>
      <c r="I143" s="2">
        <v>90</v>
      </c>
      <c r="J143" s="2">
        <f t="shared" si="7"/>
        <v>95</v>
      </c>
      <c r="K143" s="2">
        <f t="shared" si="8"/>
        <v>5</v>
      </c>
      <c r="L143" s="3">
        <f>0.001986*H143*LN(J143/K143)</f>
        <v>1.1411700318336808</v>
      </c>
      <c r="M143" s="3" t="s">
        <v>299</v>
      </c>
    </row>
    <row r="144" spans="1:13" x14ac:dyDescent="0.2">
      <c r="A144" s="2" t="s">
        <v>300</v>
      </c>
      <c r="B144" s="2" t="s">
        <v>300</v>
      </c>
      <c r="C144" s="2" t="s">
        <v>277</v>
      </c>
      <c r="D144" s="2" t="s">
        <v>293</v>
      </c>
      <c r="E144" s="2" t="s">
        <v>16</v>
      </c>
      <c r="F144" s="2" t="s">
        <v>161</v>
      </c>
      <c r="G144" s="2">
        <v>-60</v>
      </c>
      <c r="H144" s="2">
        <f t="shared" si="6"/>
        <v>213.14999999999998</v>
      </c>
      <c r="I144" s="2">
        <v>87</v>
      </c>
      <c r="J144" s="2">
        <f t="shared" si="7"/>
        <v>93.5</v>
      </c>
      <c r="K144" s="2">
        <f t="shared" si="8"/>
        <v>6.5</v>
      </c>
      <c r="L144" s="3">
        <f>0.001986*H144*LN(J144/K144)</f>
        <v>1.1286276064333023</v>
      </c>
      <c r="M144" s="3" t="s">
        <v>301</v>
      </c>
    </row>
    <row r="145" spans="1:13" x14ac:dyDescent="0.2">
      <c r="A145" s="2" t="s">
        <v>302</v>
      </c>
      <c r="B145" s="2" t="s">
        <v>302</v>
      </c>
      <c r="C145" s="2" t="s">
        <v>277</v>
      </c>
      <c r="D145" s="2" t="s">
        <v>293</v>
      </c>
      <c r="E145" s="2" t="s">
        <v>16</v>
      </c>
      <c r="F145" s="2" t="s">
        <v>161</v>
      </c>
      <c r="G145" s="2">
        <v>-60</v>
      </c>
      <c r="H145" s="2">
        <f t="shared" si="6"/>
        <v>213.14999999999998</v>
      </c>
      <c r="I145" s="2">
        <v>99</v>
      </c>
      <c r="J145" s="2">
        <f t="shared" si="7"/>
        <v>99.5</v>
      </c>
      <c r="K145" s="2">
        <f t="shared" si="8"/>
        <v>0.5</v>
      </c>
      <c r="L145" s="3">
        <f>0.001986*H145*LN(J145/K145)</f>
        <v>2.24074009585259</v>
      </c>
      <c r="M145" s="3" t="s">
        <v>301</v>
      </c>
    </row>
    <row r="146" spans="1:13" x14ac:dyDescent="0.2">
      <c r="A146" s="2" t="s">
        <v>44</v>
      </c>
      <c r="B146" s="2" t="s">
        <v>44</v>
      </c>
      <c r="C146" s="2" t="s">
        <v>303</v>
      </c>
      <c r="D146" s="2" t="s">
        <v>304</v>
      </c>
      <c r="E146" s="2" t="s">
        <v>16</v>
      </c>
      <c r="F146" s="2" t="s">
        <v>305</v>
      </c>
      <c r="G146" s="2">
        <v>-20</v>
      </c>
      <c r="H146" s="2">
        <f t="shared" si="6"/>
        <v>253.14999999999998</v>
      </c>
      <c r="I146" s="2">
        <v>89</v>
      </c>
      <c r="J146" s="2">
        <f t="shared" si="7"/>
        <v>94.5</v>
      </c>
      <c r="K146" s="2">
        <f t="shared" si="8"/>
        <v>5.5</v>
      </c>
      <c r="L146" s="3">
        <f>0.001986*H146*LN(J146/K146)</f>
        <v>1.4297632421471336</v>
      </c>
      <c r="M146" s="3" t="s">
        <v>306</v>
      </c>
    </row>
    <row r="147" spans="1:13" x14ac:dyDescent="0.2">
      <c r="A147" s="2" t="s">
        <v>42</v>
      </c>
      <c r="B147" s="2" t="s">
        <v>42</v>
      </c>
      <c r="C147" s="2" t="s">
        <v>303</v>
      </c>
      <c r="D147" s="2" t="s">
        <v>304</v>
      </c>
      <c r="E147" s="2" t="s">
        <v>16</v>
      </c>
      <c r="F147" s="2" t="s">
        <v>305</v>
      </c>
      <c r="G147" s="2">
        <v>-20</v>
      </c>
      <c r="H147" s="2">
        <f t="shared" si="6"/>
        <v>253.14999999999998</v>
      </c>
      <c r="I147" s="2">
        <v>92</v>
      </c>
      <c r="J147" s="2">
        <f t="shared" si="7"/>
        <v>96</v>
      </c>
      <c r="K147" s="2">
        <f t="shared" si="8"/>
        <v>4</v>
      </c>
      <c r="L147" s="3">
        <f>0.001986*H147*LN(J147/K147)</f>
        <v>1.5977853137250286</v>
      </c>
      <c r="M147" s="3" t="s">
        <v>307</v>
      </c>
    </row>
    <row r="148" spans="1:13" x14ac:dyDescent="0.2">
      <c r="A148" s="2" t="s">
        <v>46</v>
      </c>
      <c r="B148" s="2" t="s">
        <v>46</v>
      </c>
      <c r="C148" s="2" t="s">
        <v>303</v>
      </c>
      <c r="D148" s="2" t="s">
        <v>304</v>
      </c>
      <c r="E148" s="2" t="s">
        <v>16</v>
      </c>
      <c r="F148" s="2" t="s">
        <v>305</v>
      </c>
      <c r="G148" s="2">
        <v>-20</v>
      </c>
      <c r="H148" s="2">
        <f t="shared" si="6"/>
        <v>253.14999999999998</v>
      </c>
      <c r="I148" s="2">
        <v>93</v>
      </c>
      <c r="J148" s="2">
        <f t="shared" si="7"/>
        <v>96.5</v>
      </c>
      <c r="K148" s="2">
        <f t="shared" si="8"/>
        <v>3.5</v>
      </c>
      <c r="L148" s="3">
        <f>0.001986*H148*LN(J148/K148)</f>
        <v>1.6675307340366072</v>
      </c>
      <c r="M148" s="3" t="s">
        <v>308</v>
      </c>
    </row>
    <row r="149" spans="1:13" x14ac:dyDescent="0.2">
      <c r="A149" s="2" t="s">
        <v>309</v>
      </c>
      <c r="B149" s="2" t="s">
        <v>309</v>
      </c>
      <c r="C149" s="2" t="s">
        <v>303</v>
      </c>
      <c r="D149" s="2" t="s">
        <v>304</v>
      </c>
      <c r="E149" s="2" t="s">
        <v>16</v>
      </c>
      <c r="F149" s="2" t="s">
        <v>305</v>
      </c>
      <c r="G149" s="2">
        <v>0</v>
      </c>
      <c r="H149" s="2">
        <f t="shared" si="6"/>
        <v>273.14999999999998</v>
      </c>
      <c r="I149" s="2">
        <v>95</v>
      </c>
      <c r="J149" s="2">
        <f t="shared" si="7"/>
        <v>97.5</v>
      </c>
      <c r="K149" s="2">
        <f t="shared" si="8"/>
        <v>2.5</v>
      </c>
      <c r="L149" s="3">
        <f>0.001986*H149*LN(J149/K149)</f>
        <v>1.9873939011896611</v>
      </c>
      <c r="M149" s="3" t="s">
        <v>310</v>
      </c>
    </row>
    <row r="150" spans="1:13" x14ac:dyDescent="0.2">
      <c r="A150" s="2" t="s">
        <v>283</v>
      </c>
      <c r="B150" s="2" t="s">
        <v>283</v>
      </c>
      <c r="C150" s="2" t="s">
        <v>303</v>
      </c>
      <c r="D150" s="2" t="s">
        <v>304</v>
      </c>
      <c r="E150" s="2" t="s">
        <v>16</v>
      </c>
      <c r="F150" s="2" t="s">
        <v>305</v>
      </c>
      <c r="G150" s="2">
        <v>0</v>
      </c>
      <c r="H150" s="2">
        <f t="shared" si="6"/>
        <v>273.14999999999998</v>
      </c>
      <c r="I150" s="2">
        <v>96</v>
      </c>
      <c r="J150" s="2">
        <f t="shared" si="7"/>
        <v>98</v>
      </c>
      <c r="K150" s="2">
        <f t="shared" si="8"/>
        <v>2</v>
      </c>
      <c r="L150" s="3">
        <f>0.001986*H150*LN(J150/K150)</f>
        <v>2.11121871885583</v>
      </c>
      <c r="M150" s="3" t="s">
        <v>311</v>
      </c>
    </row>
    <row r="151" spans="1:13" x14ac:dyDescent="0.2">
      <c r="A151" s="2" t="s">
        <v>23</v>
      </c>
      <c r="B151" s="2" t="s">
        <v>23</v>
      </c>
      <c r="C151" s="2" t="s">
        <v>312</v>
      </c>
      <c r="D151" s="2" t="s">
        <v>51</v>
      </c>
      <c r="E151" s="2" t="s">
        <v>16</v>
      </c>
      <c r="F151" s="2" t="s">
        <v>163</v>
      </c>
      <c r="G151" s="2">
        <v>25</v>
      </c>
      <c r="H151" s="2">
        <f t="shared" si="6"/>
        <v>298.14999999999998</v>
      </c>
      <c r="I151" s="2">
        <v>18</v>
      </c>
      <c r="J151" s="2">
        <f t="shared" si="7"/>
        <v>59</v>
      </c>
      <c r="K151" s="2">
        <f t="shared" si="8"/>
        <v>41</v>
      </c>
      <c r="L151" s="3">
        <f>0.001986*H151*LN(J151/K151)</f>
        <v>0.21551332654422531</v>
      </c>
      <c r="M151" s="2" t="s">
        <v>313</v>
      </c>
    </row>
    <row r="152" spans="1:13" x14ac:dyDescent="0.2">
      <c r="A152" s="2" t="s">
        <v>23</v>
      </c>
      <c r="B152" s="2" t="s">
        <v>23</v>
      </c>
      <c r="C152" s="2" t="s">
        <v>312</v>
      </c>
      <c r="D152" s="2" t="s">
        <v>153</v>
      </c>
      <c r="E152" s="2" t="s">
        <v>16</v>
      </c>
      <c r="F152" s="2" t="s">
        <v>163</v>
      </c>
      <c r="G152" s="2">
        <v>25</v>
      </c>
      <c r="H152" s="2">
        <f t="shared" si="6"/>
        <v>298.14999999999998</v>
      </c>
      <c r="I152" s="2">
        <v>58</v>
      </c>
      <c r="J152" s="2">
        <f t="shared" si="7"/>
        <v>79</v>
      </c>
      <c r="K152" s="2">
        <f t="shared" si="8"/>
        <v>21</v>
      </c>
      <c r="L152" s="3">
        <f>0.001986*H152*LN(J152/K152)</f>
        <v>0.7845226536379265</v>
      </c>
      <c r="M152" s="2" t="s">
        <v>313</v>
      </c>
    </row>
    <row r="153" spans="1:13" x14ac:dyDescent="0.2">
      <c r="A153" s="2" t="s">
        <v>23</v>
      </c>
      <c r="B153" s="2" t="s">
        <v>23</v>
      </c>
      <c r="C153" s="2" t="s">
        <v>312</v>
      </c>
      <c r="D153" s="2" t="s">
        <v>314</v>
      </c>
      <c r="E153" s="2" t="s">
        <v>16</v>
      </c>
      <c r="F153" s="2" t="s">
        <v>315</v>
      </c>
      <c r="G153" s="2">
        <v>25</v>
      </c>
      <c r="H153" s="2">
        <f t="shared" si="6"/>
        <v>298.14999999999998</v>
      </c>
      <c r="I153" s="2">
        <v>80</v>
      </c>
      <c r="J153" s="2">
        <f t="shared" si="7"/>
        <v>90</v>
      </c>
      <c r="K153" s="2">
        <f t="shared" si="8"/>
        <v>10</v>
      </c>
      <c r="L153" s="3">
        <f>0.001986*H153*LN(J153/K153)</f>
        <v>1.3010335803573285</v>
      </c>
      <c r="M153" s="2" t="s">
        <v>313</v>
      </c>
    </row>
    <row r="154" spans="1:13" x14ac:dyDescent="0.2">
      <c r="A154" s="2" t="s">
        <v>23</v>
      </c>
      <c r="B154" s="2" t="s">
        <v>23</v>
      </c>
      <c r="C154" s="2" t="s">
        <v>312</v>
      </c>
      <c r="D154" s="2" t="s">
        <v>314</v>
      </c>
      <c r="E154" s="2" t="s">
        <v>16</v>
      </c>
      <c r="F154" s="2" t="s">
        <v>316</v>
      </c>
      <c r="G154" s="2">
        <v>-20</v>
      </c>
      <c r="H154" s="2">
        <f t="shared" si="6"/>
        <v>253.14999999999998</v>
      </c>
      <c r="I154" s="2">
        <v>96</v>
      </c>
      <c r="J154" s="2">
        <f t="shared" si="7"/>
        <v>98</v>
      </c>
      <c r="K154" s="2">
        <f t="shared" si="8"/>
        <v>2</v>
      </c>
      <c r="L154" s="3">
        <f>0.001986*H154*LN(J154/K154)</f>
        <v>1.9566356166148759</v>
      </c>
      <c r="M154" s="2" t="s">
        <v>313</v>
      </c>
    </row>
    <row r="155" spans="1:13" x14ac:dyDescent="0.2">
      <c r="A155" s="2" t="s">
        <v>25</v>
      </c>
      <c r="B155" s="2" t="s">
        <v>25</v>
      </c>
      <c r="C155" s="2" t="s">
        <v>312</v>
      </c>
      <c r="D155" s="2" t="s">
        <v>314</v>
      </c>
      <c r="E155" s="2" t="s">
        <v>16</v>
      </c>
      <c r="F155" s="2" t="s">
        <v>316</v>
      </c>
      <c r="G155" s="2">
        <v>-10</v>
      </c>
      <c r="H155" s="2">
        <f t="shared" si="6"/>
        <v>263.14999999999998</v>
      </c>
      <c r="I155" s="2">
        <v>84</v>
      </c>
      <c r="J155" s="2">
        <f t="shared" si="7"/>
        <v>92</v>
      </c>
      <c r="K155" s="2">
        <f t="shared" si="8"/>
        <v>8</v>
      </c>
      <c r="L155" s="3">
        <f>0.001986*H155*LN(J155/K155)</f>
        <v>1.2764093940018084</v>
      </c>
      <c r="M155" s="2" t="s">
        <v>313</v>
      </c>
    </row>
    <row r="156" spans="1:13" x14ac:dyDescent="0.2">
      <c r="A156" s="2" t="s">
        <v>317</v>
      </c>
      <c r="B156" s="2" t="s">
        <v>317</v>
      </c>
      <c r="C156" s="2" t="s">
        <v>312</v>
      </c>
      <c r="D156" s="2" t="s">
        <v>314</v>
      </c>
      <c r="E156" s="2" t="s">
        <v>16</v>
      </c>
      <c r="F156" s="2" t="s">
        <v>316</v>
      </c>
      <c r="G156" s="2">
        <v>-20</v>
      </c>
      <c r="H156" s="2">
        <f t="shared" si="6"/>
        <v>253.14999999999998</v>
      </c>
      <c r="I156" s="2">
        <v>96</v>
      </c>
      <c r="J156" s="2">
        <f t="shared" si="7"/>
        <v>98</v>
      </c>
      <c r="K156" s="2">
        <f t="shared" si="8"/>
        <v>2</v>
      </c>
      <c r="L156" s="3">
        <f>0.001986*H156*LN(J156/K156)</f>
        <v>1.9566356166148759</v>
      </c>
      <c r="M156" s="2" t="s">
        <v>313</v>
      </c>
    </row>
    <row r="157" spans="1:13" x14ac:dyDescent="0.2">
      <c r="A157" s="2" t="s">
        <v>318</v>
      </c>
      <c r="B157" s="2" t="s">
        <v>318</v>
      </c>
      <c r="C157" s="2" t="s">
        <v>312</v>
      </c>
      <c r="D157" s="2" t="s">
        <v>314</v>
      </c>
      <c r="E157" s="2" t="s">
        <v>16</v>
      </c>
      <c r="F157" s="2" t="s">
        <v>316</v>
      </c>
      <c r="G157" s="2">
        <v>-20</v>
      </c>
      <c r="H157" s="2">
        <f t="shared" si="6"/>
        <v>253.14999999999998</v>
      </c>
      <c r="I157" s="2">
        <v>94</v>
      </c>
      <c r="J157" s="2">
        <f t="shared" si="7"/>
        <v>97</v>
      </c>
      <c r="K157" s="2">
        <f t="shared" si="8"/>
        <v>3</v>
      </c>
      <c r="L157" s="3">
        <f>0.001986*H157*LN(J157/K157)</f>
        <v>1.7476291252969534</v>
      </c>
      <c r="M157" s="2" t="s">
        <v>313</v>
      </c>
    </row>
    <row r="158" spans="1:13" x14ac:dyDescent="0.2">
      <c r="A158" s="2" t="s">
        <v>32</v>
      </c>
      <c r="B158" s="2" t="s">
        <v>32</v>
      </c>
      <c r="C158" s="2" t="s">
        <v>312</v>
      </c>
      <c r="D158" s="2" t="s">
        <v>314</v>
      </c>
      <c r="E158" s="2" t="s">
        <v>16</v>
      </c>
      <c r="F158" s="2" t="s">
        <v>316</v>
      </c>
      <c r="G158" s="2">
        <v>-60</v>
      </c>
      <c r="H158" s="2">
        <f t="shared" si="6"/>
        <v>213.14999999999998</v>
      </c>
      <c r="I158" s="2">
        <v>90</v>
      </c>
      <c r="J158" s="2">
        <f t="shared" si="7"/>
        <v>95</v>
      </c>
      <c r="K158" s="2">
        <f t="shared" si="8"/>
        <v>5</v>
      </c>
      <c r="L158" s="3">
        <f>0.001986*H158*LN(J158/K158)</f>
        <v>1.2464278364609227</v>
      </c>
      <c r="M158" s="2" t="s">
        <v>313</v>
      </c>
    </row>
    <row r="159" spans="1:13" x14ac:dyDescent="0.2">
      <c r="A159" s="2" t="s">
        <v>319</v>
      </c>
      <c r="B159" s="2" t="s">
        <v>319</v>
      </c>
      <c r="C159" s="2" t="s">
        <v>312</v>
      </c>
      <c r="D159" s="2" t="s">
        <v>314</v>
      </c>
      <c r="E159" s="2" t="s">
        <v>16</v>
      </c>
      <c r="F159" s="2" t="s">
        <v>316</v>
      </c>
      <c r="G159" s="2">
        <v>-60</v>
      </c>
      <c r="H159" s="2">
        <f t="shared" si="6"/>
        <v>213.14999999999998</v>
      </c>
      <c r="I159" s="2">
        <v>90</v>
      </c>
      <c r="J159" s="2">
        <f t="shared" si="7"/>
        <v>95</v>
      </c>
      <c r="K159" s="2">
        <f t="shared" si="8"/>
        <v>5</v>
      </c>
      <c r="L159" s="3">
        <f>0.001986*H159*LN(J159/K159)</f>
        <v>1.2464278364609227</v>
      </c>
      <c r="M159" s="2" t="s">
        <v>313</v>
      </c>
    </row>
    <row r="160" spans="1:13" x14ac:dyDescent="0.2">
      <c r="A160" s="2" t="s">
        <v>302</v>
      </c>
      <c r="B160" s="2" t="s">
        <v>302</v>
      </c>
      <c r="C160" s="2" t="s">
        <v>312</v>
      </c>
      <c r="D160" s="2" t="s">
        <v>314</v>
      </c>
      <c r="E160" s="2" t="s">
        <v>16</v>
      </c>
      <c r="F160" s="2" t="s">
        <v>316</v>
      </c>
      <c r="G160" s="2">
        <v>-10</v>
      </c>
      <c r="H160" s="2">
        <f t="shared" si="6"/>
        <v>263.14999999999998</v>
      </c>
      <c r="I160" s="2">
        <v>99</v>
      </c>
      <c r="J160" s="2">
        <f t="shared" si="7"/>
        <v>99.5</v>
      </c>
      <c r="K160" s="2">
        <f t="shared" si="8"/>
        <v>0.5</v>
      </c>
      <c r="L160" s="3">
        <f>0.001986*H160*LN(J160/K160)</f>
        <v>2.7663652649477322</v>
      </c>
      <c r="M160" s="2" t="s">
        <v>313</v>
      </c>
    </row>
    <row r="161" spans="1:13" x14ac:dyDescent="0.2">
      <c r="A161" s="2" t="s">
        <v>291</v>
      </c>
      <c r="B161" s="2" t="s">
        <v>291</v>
      </c>
      <c r="C161" s="2" t="s">
        <v>312</v>
      </c>
      <c r="D161" s="2" t="s">
        <v>320</v>
      </c>
      <c r="E161" s="2" t="s">
        <v>16</v>
      </c>
      <c r="F161" s="2" t="s">
        <v>316</v>
      </c>
      <c r="G161" s="2">
        <v>-10</v>
      </c>
      <c r="H161" s="2">
        <f t="shared" si="6"/>
        <v>263.14999999999998</v>
      </c>
      <c r="I161" s="2">
        <v>94</v>
      </c>
      <c r="J161" s="2">
        <f t="shared" si="7"/>
        <v>97</v>
      </c>
      <c r="K161" s="2">
        <f t="shared" si="8"/>
        <v>3</v>
      </c>
      <c r="L161" s="3">
        <f>0.001986*H161*LN(J161/K161)</f>
        <v>1.8166644452770819</v>
      </c>
      <c r="M161" s="2" t="s">
        <v>313</v>
      </c>
    </row>
    <row r="162" spans="1:13" x14ac:dyDescent="0.2">
      <c r="A162" s="2" t="s">
        <v>46</v>
      </c>
      <c r="B162" s="2" t="s">
        <v>46</v>
      </c>
      <c r="C162" s="2" t="s">
        <v>312</v>
      </c>
      <c r="D162" s="2" t="s">
        <v>320</v>
      </c>
      <c r="E162" s="2" t="s">
        <v>16</v>
      </c>
      <c r="F162" s="2" t="s">
        <v>316</v>
      </c>
      <c r="G162" s="2">
        <v>-20</v>
      </c>
      <c r="H162" s="2">
        <f t="shared" si="6"/>
        <v>253.14999999999998</v>
      </c>
      <c r="I162" s="2">
        <v>88</v>
      </c>
      <c r="J162" s="2">
        <f t="shared" si="7"/>
        <v>94</v>
      </c>
      <c r="K162" s="2">
        <f t="shared" si="8"/>
        <v>6</v>
      </c>
      <c r="L162" s="3">
        <f>0.001986*H162*LN(J162/K162)</f>
        <v>1.3833506126901864</v>
      </c>
      <c r="M162" s="2" t="s">
        <v>313</v>
      </c>
    </row>
    <row r="163" spans="1:13" x14ac:dyDescent="0.2">
      <c r="A163" s="2" t="s">
        <v>42</v>
      </c>
      <c r="B163" s="2" t="s">
        <v>42</v>
      </c>
      <c r="C163" s="2" t="s">
        <v>312</v>
      </c>
      <c r="D163" s="2" t="s">
        <v>320</v>
      </c>
      <c r="E163" s="2" t="s">
        <v>16</v>
      </c>
      <c r="F163" s="2" t="s">
        <v>316</v>
      </c>
      <c r="G163" s="2">
        <v>-20</v>
      </c>
      <c r="H163" s="2">
        <f t="shared" si="6"/>
        <v>253.14999999999998</v>
      </c>
      <c r="I163" s="2">
        <v>94</v>
      </c>
      <c r="J163" s="2">
        <f t="shared" si="7"/>
        <v>97</v>
      </c>
      <c r="K163" s="2">
        <f t="shared" si="8"/>
        <v>3</v>
      </c>
      <c r="L163" s="3">
        <f>0.001986*H163*LN(J163/K163)</f>
        <v>1.7476291252969534</v>
      </c>
      <c r="M163" s="2" t="s">
        <v>313</v>
      </c>
    </row>
    <row r="164" spans="1:13" x14ac:dyDescent="0.2">
      <c r="A164" s="2" t="s">
        <v>44</v>
      </c>
      <c r="B164" s="2" t="s">
        <v>44</v>
      </c>
      <c r="C164" s="2" t="s">
        <v>312</v>
      </c>
      <c r="D164" s="2" t="s">
        <v>320</v>
      </c>
      <c r="E164" s="2" t="s">
        <v>16</v>
      </c>
      <c r="F164" s="2" t="s">
        <v>316</v>
      </c>
      <c r="G164" s="2">
        <v>-10</v>
      </c>
      <c r="H164" s="2">
        <f t="shared" si="6"/>
        <v>263.14999999999998</v>
      </c>
      <c r="I164" s="2">
        <v>92</v>
      </c>
      <c r="J164" s="2">
        <f t="shared" si="7"/>
        <v>96</v>
      </c>
      <c r="K164" s="2">
        <f t="shared" si="8"/>
        <v>4</v>
      </c>
      <c r="L164" s="3">
        <f>0.001986*H164*LN(J164/K164)</f>
        <v>1.6609014627957388</v>
      </c>
      <c r="M164" s="2" t="s">
        <v>313</v>
      </c>
    </row>
    <row r="165" spans="1:13" x14ac:dyDescent="0.2">
      <c r="A165" s="2" t="s">
        <v>38</v>
      </c>
      <c r="B165" s="2" t="s">
        <v>38</v>
      </c>
      <c r="C165" s="2" t="s">
        <v>312</v>
      </c>
      <c r="D165" s="2" t="s">
        <v>320</v>
      </c>
      <c r="E165" s="2" t="s">
        <v>16</v>
      </c>
      <c r="F165" s="2" t="s">
        <v>316</v>
      </c>
      <c r="G165" s="2">
        <v>-20</v>
      </c>
      <c r="H165" s="2">
        <f t="shared" si="6"/>
        <v>253.14999999999998</v>
      </c>
      <c r="I165" s="2">
        <v>94</v>
      </c>
      <c r="J165" s="2">
        <f t="shared" si="7"/>
        <v>97</v>
      </c>
      <c r="K165" s="2">
        <f t="shared" si="8"/>
        <v>3</v>
      </c>
      <c r="L165" s="3">
        <f>0.001986*H165*LN(J165/K165)</f>
        <v>1.7476291252969534</v>
      </c>
      <c r="M165" s="2" t="s">
        <v>313</v>
      </c>
    </row>
    <row r="166" spans="1:13" x14ac:dyDescent="0.2">
      <c r="A166" s="2" t="s">
        <v>321</v>
      </c>
      <c r="B166" s="2" t="s">
        <v>321</v>
      </c>
      <c r="C166" s="2" t="s">
        <v>312</v>
      </c>
      <c r="D166" s="2" t="s">
        <v>320</v>
      </c>
      <c r="E166" s="2" t="s">
        <v>16</v>
      </c>
      <c r="F166" s="2" t="s">
        <v>316</v>
      </c>
      <c r="G166" s="2">
        <v>-20</v>
      </c>
      <c r="H166" s="2">
        <f t="shared" si="6"/>
        <v>253.14999999999998</v>
      </c>
      <c r="I166" s="2">
        <v>92</v>
      </c>
      <c r="J166" s="2">
        <f t="shared" si="7"/>
        <v>96</v>
      </c>
      <c r="K166" s="2">
        <f t="shared" si="8"/>
        <v>4</v>
      </c>
      <c r="L166" s="3">
        <f>0.001986*H166*LN(J166/K166)</f>
        <v>1.5977853137250286</v>
      </c>
      <c r="M166" s="2" t="s">
        <v>313</v>
      </c>
    </row>
    <row r="167" spans="1:13" x14ac:dyDescent="0.2">
      <c r="A167" s="2" t="s">
        <v>322</v>
      </c>
      <c r="B167" s="2" t="s">
        <v>322</v>
      </c>
      <c r="C167" s="2" t="s">
        <v>312</v>
      </c>
      <c r="D167" s="2" t="s">
        <v>320</v>
      </c>
      <c r="E167" s="2" t="s">
        <v>16</v>
      </c>
      <c r="F167" s="2" t="s">
        <v>316</v>
      </c>
      <c r="G167" s="2">
        <v>-20</v>
      </c>
      <c r="H167" s="2">
        <f t="shared" si="6"/>
        <v>253.14999999999998</v>
      </c>
      <c r="I167" s="2">
        <v>90</v>
      </c>
      <c r="J167" s="2">
        <f t="shared" si="7"/>
        <v>95</v>
      </c>
      <c r="K167" s="2">
        <f t="shared" si="8"/>
        <v>5</v>
      </c>
      <c r="L167" s="3">
        <f>0.001986*H167*LN(J167/K167)</f>
        <v>1.4803340689659048</v>
      </c>
      <c r="M167" s="2" t="s">
        <v>313</v>
      </c>
    </row>
    <row r="168" spans="1:13" x14ac:dyDescent="0.2">
      <c r="A168" s="2" t="s">
        <v>323</v>
      </c>
      <c r="B168" s="2" t="s">
        <v>323</v>
      </c>
      <c r="C168" s="2" t="s">
        <v>312</v>
      </c>
      <c r="D168" s="2" t="s">
        <v>320</v>
      </c>
      <c r="E168" s="2" t="s">
        <v>16</v>
      </c>
      <c r="F168" s="2" t="s">
        <v>316</v>
      </c>
      <c r="G168" s="2">
        <v>-20</v>
      </c>
      <c r="H168" s="2">
        <f t="shared" si="6"/>
        <v>253.14999999999998</v>
      </c>
      <c r="I168" s="2">
        <v>94</v>
      </c>
      <c r="J168" s="2">
        <f t="shared" si="7"/>
        <v>97</v>
      </c>
      <c r="K168" s="2">
        <f t="shared" si="8"/>
        <v>3</v>
      </c>
      <c r="L168" s="3">
        <f>0.001986*H168*LN(J168/K168)</f>
        <v>1.7476291252969534</v>
      </c>
      <c r="M168" s="2" t="s">
        <v>313</v>
      </c>
    </row>
    <row r="169" spans="1:13" x14ac:dyDescent="0.2">
      <c r="A169" s="2" t="s">
        <v>23</v>
      </c>
      <c r="B169" s="2" t="s">
        <v>23</v>
      </c>
      <c r="C169" s="2" t="s">
        <v>324</v>
      </c>
      <c r="D169" s="2" t="s">
        <v>314</v>
      </c>
      <c r="E169" s="2" t="s">
        <v>16</v>
      </c>
      <c r="F169" s="2" t="s">
        <v>316</v>
      </c>
      <c r="G169" s="2">
        <v>-20</v>
      </c>
      <c r="H169" s="2">
        <f t="shared" si="6"/>
        <v>253.14999999999998</v>
      </c>
      <c r="I169" s="2">
        <v>96</v>
      </c>
      <c r="J169" s="2">
        <f t="shared" si="7"/>
        <v>98</v>
      </c>
      <c r="K169" s="2">
        <f t="shared" si="8"/>
        <v>2</v>
      </c>
      <c r="L169" s="3">
        <f>0.001986*H169*LN(J169/K169)</f>
        <v>1.9566356166148759</v>
      </c>
      <c r="M169" s="2" t="s">
        <v>313</v>
      </c>
    </row>
    <row r="170" spans="1:13" x14ac:dyDescent="0.2">
      <c r="A170" s="2" t="s">
        <v>325</v>
      </c>
      <c r="B170" s="2" t="s">
        <v>325</v>
      </c>
      <c r="C170" s="2" t="s">
        <v>324</v>
      </c>
      <c r="D170" s="2" t="s">
        <v>320</v>
      </c>
      <c r="E170" s="2" t="s">
        <v>16</v>
      </c>
      <c r="F170" s="2" t="s">
        <v>316</v>
      </c>
      <c r="G170" s="2">
        <v>-20</v>
      </c>
      <c r="H170" s="2">
        <f t="shared" si="6"/>
        <v>253.14999999999998</v>
      </c>
      <c r="I170" s="2">
        <v>80</v>
      </c>
      <c r="J170" s="2">
        <f t="shared" si="7"/>
        <v>90</v>
      </c>
      <c r="K170" s="2">
        <f t="shared" si="8"/>
        <v>10</v>
      </c>
      <c r="L170" s="3">
        <f>0.001986*H170*LN(J170/K170)</f>
        <v>1.1046676198807905</v>
      </c>
      <c r="M170" s="2" t="s">
        <v>313</v>
      </c>
    </row>
    <row r="171" spans="1:13" x14ac:dyDescent="0.2">
      <c r="A171" s="2" t="s">
        <v>46</v>
      </c>
      <c r="B171" s="2" t="s">
        <v>46</v>
      </c>
      <c r="C171" s="2" t="s">
        <v>324</v>
      </c>
      <c r="D171" s="2" t="s">
        <v>320</v>
      </c>
      <c r="E171" s="2" t="s">
        <v>16</v>
      </c>
      <c r="F171" s="2" t="s">
        <v>316</v>
      </c>
      <c r="G171" s="2">
        <v>-20</v>
      </c>
      <c r="H171" s="2">
        <f t="shared" si="6"/>
        <v>253.14999999999998</v>
      </c>
      <c r="I171" s="2">
        <v>88</v>
      </c>
      <c r="J171" s="2">
        <f t="shared" si="7"/>
        <v>94</v>
      </c>
      <c r="K171" s="2">
        <f t="shared" si="8"/>
        <v>6</v>
      </c>
      <c r="L171" s="3">
        <f>0.001986*H171*LN(J171/K171)</f>
        <v>1.3833506126901864</v>
      </c>
      <c r="M171" s="2" t="s">
        <v>313</v>
      </c>
    </row>
    <row r="172" spans="1:13" x14ac:dyDescent="0.2">
      <c r="A172" s="2" t="s">
        <v>23</v>
      </c>
      <c r="B172" s="2" t="s">
        <v>23</v>
      </c>
      <c r="C172" s="2" t="s">
        <v>326</v>
      </c>
      <c r="D172" s="2" t="s">
        <v>314</v>
      </c>
      <c r="E172" s="2" t="s">
        <v>16</v>
      </c>
      <c r="F172" s="2" t="s">
        <v>316</v>
      </c>
      <c r="G172" s="2">
        <v>-40</v>
      </c>
      <c r="H172" s="2">
        <f t="shared" si="6"/>
        <v>233.14999999999998</v>
      </c>
      <c r="I172" s="2">
        <v>92</v>
      </c>
      <c r="J172" s="2">
        <f t="shared" si="7"/>
        <v>96</v>
      </c>
      <c r="K172" s="2">
        <f t="shared" si="8"/>
        <v>4</v>
      </c>
      <c r="L172" s="3">
        <f>0.001986*H172*LN(J172/K172)</f>
        <v>1.4715530155836083</v>
      </c>
      <c r="M172" s="2" t="s">
        <v>313</v>
      </c>
    </row>
    <row r="173" spans="1:13" x14ac:dyDescent="0.2">
      <c r="A173" s="2" t="s">
        <v>23</v>
      </c>
      <c r="B173" s="2" t="s">
        <v>23</v>
      </c>
      <c r="C173" s="2" t="s">
        <v>327</v>
      </c>
      <c r="D173" s="2" t="s">
        <v>320</v>
      </c>
      <c r="E173" s="2" t="s">
        <v>16</v>
      </c>
      <c r="F173" s="2" t="s">
        <v>316</v>
      </c>
      <c r="G173" s="2">
        <v>-45</v>
      </c>
      <c r="H173" s="2">
        <f t="shared" si="6"/>
        <v>228.14999999999998</v>
      </c>
      <c r="I173" s="2">
        <v>92</v>
      </c>
      <c r="J173" s="2">
        <f t="shared" si="7"/>
        <v>96</v>
      </c>
      <c r="K173" s="2">
        <f t="shared" si="8"/>
        <v>4</v>
      </c>
      <c r="L173" s="3">
        <f>0.001986*H173*LN(J173/K173)</f>
        <v>1.4399949410482531</v>
      </c>
      <c r="M173" s="2" t="s">
        <v>313</v>
      </c>
    </row>
    <row r="174" spans="1:13" x14ac:dyDescent="0.2">
      <c r="A174" s="2" t="s">
        <v>319</v>
      </c>
      <c r="B174" s="2" t="s">
        <v>319</v>
      </c>
      <c r="C174" s="2" t="s">
        <v>327</v>
      </c>
      <c r="D174" s="2" t="s">
        <v>320</v>
      </c>
      <c r="E174" s="2" t="s">
        <v>16</v>
      </c>
      <c r="F174" s="2" t="s">
        <v>316</v>
      </c>
      <c r="G174" s="2">
        <v>-45</v>
      </c>
      <c r="H174" s="2">
        <f t="shared" si="6"/>
        <v>228.14999999999998</v>
      </c>
      <c r="I174" s="2">
        <v>90</v>
      </c>
      <c r="J174" s="2">
        <f t="shared" si="7"/>
        <v>95</v>
      </c>
      <c r="K174" s="2">
        <f t="shared" si="8"/>
        <v>5</v>
      </c>
      <c r="L174" s="3">
        <f>0.001986*H174*LN(J174/K174)</f>
        <v>1.334142673650291</v>
      </c>
      <c r="M174" s="2" t="s">
        <v>313</v>
      </c>
    </row>
    <row r="175" spans="1:13" x14ac:dyDescent="0.2">
      <c r="A175" s="2" t="s">
        <v>23</v>
      </c>
      <c r="B175" s="2" t="s">
        <v>23</v>
      </c>
      <c r="C175" s="2" t="s">
        <v>328</v>
      </c>
      <c r="D175" s="2" t="s">
        <v>320</v>
      </c>
      <c r="E175" s="2" t="s">
        <v>16</v>
      </c>
      <c r="F175" s="2" t="s">
        <v>316</v>
      </c>
      <c r="G175" s="2">
        <v>-20</v>
      </c>
      <c r="H175" s="2">
        <f t="shared" si="6"/>
        <v>253.14999999999998</v>
      </c>
      <c r="I175" s="2">
        <v>98</v>
      </c>
      <c r="J175" s="2">
        <f t="shared" si="7"/>
        <v>99</v>
      </c>
      <c r="K175" s="2">
        <f t="shared" si="8"/>
        <v>1</v>
      </c>
      <c r="L175" s="3">
        <f>0.001986*H175*LN(J175/K175)</f>
        <v>2.3102236158622804</v>
      </c>
      <c r="M175" s="2" t="s">
        <v>313</v>
      </c>
    </row>
    <row r="176" spans="1:13" x14ac:dyDescent="0.2">
      <c r="A176" s="2" t="s">
        <v>23</v>
      </c>
      <c r="B176" s="2" t="s">
        <v>23</v>
      </c>
      <c r="C176" s="2" t="s">
        <v>329</v>
      </c>
      <c r="D176" s="2" t="s">
        <v>314</v>
      </c>
      <c r="E176" s="2" t="s">
        <v>94</v>
      </c>
      <c r="F176" s="2" t="s">
        <v>316</v>
      </c>
      <c r="G176" s="2">
        <v>-30</v>
      </c>
      <c r="H176" s="2">
        <f t="shared" si="6"/>
        <v>243.14999999999998</v>
      </c>
      <c r="I176" s="2">
        <v>99</v>
      </c>
      <c r="J176" s="2">
        <f t="shared" si="7"/>
        <v>99.5</v>
      </c>
      <c r="K176" s="2">
        <f t="shared" si="8"/>
        <v>0.5</v>
      </c>
      <c r="L176" s="3">
        <f>0.001986*H176*LN(J176/K176)</f>
        <v>2.5561151973096754</v>
      </c>
      <c r="M176" s="2" t="s">
        <v>313</v>
      </c>
    </row>
    <row r="177" spans="1:13" x14ac:dyDescent="0.2">
      <c r="A177" s="2" t="s">
        <v>23</v>
      </c>
      <c r="B177" s="2" t="s">
        <v>23</v>
      </c>
      <c r="C177" s="2" t="s">
        <v>330</v>
      </c>
      <c r="D177" s="2" t="s">
        <v>314</v>
      </c>
      <c r="E177" s="2" t="s">
        <v>94</v>
      </c>
      <c r="F177" s="2" t="s">
        <v>316</v>
      </c>
      <c r="G177" s="2">
        <v>-30</v>
      </c>
      <c r="H177" s="2">
        <f t="shared" si="6"/>
        <v>243.14999999999998</v>
      </c>
      <c r="I177" s="2">
        <v>99</v>
      </c>
      <c r="J177" s="2">
        <f t="shared" si="7"/>
        <v>99.5</v>
      </c>
      <c r="K177" s="2">
        <f t="shared" si="8"/>
        <v>0.5</v>
      </c>
      <c r="L177" s="3">
        <f>0.001986*H177*LN(J177/K177)</f>
        <v>2.5561151973096754</v>
      </c>
      <c r="M177" s="2" t="s">
        <v>313</v>
      </c>
    </row>
    <row r="178" spans="1:13" x14ac:dyDescent="0.2">
      <c r="A178" s="2" t="s">
        <v>23</v>
      </c>
      <c r="B178" s="2" t="s">
        <v>23</v>
      </c>
      <c r="C178" s="2" t="s">
        <v>331</v>
      </c>
      <c r="D178" s="2" t="s">
        <v>320</v>
      </c>
      <c r="E178" s="2" t="s">
        <v>16</v>
      </c>
      <c r="F178" s="2" t="s">
        <v>316</v>
      </c>
      <c r="G178" s="2">
        <v>-60</v>
      </c>
      <c r="H178" s="2">
        <f t="shared" si="6"/>
        <v>213.14999999999998</v>
      </c>
      <c r="I178" s="2">
        <v>92</v>
      </c>
      <c r="J178" s="2">
        <f t="shared" si="7"/>
        <v>96</v>
      </c>
      <c r="K178" s="2">
        <f t="shared" si="8"/>
        <v>4</v>
      </c>
      <c r="L178" s="3">
        <f>0.001986*H178*LN(J178/K178)</f>
        <v>1.3453207174421877</v>
      </c>
      <c r="M178" s="2" t="s">
        <v>313</v>
      </c>
    </row>
    <row r="179" spans="1:13" x14ac:dyDescent="0.2">
      <c r="A179" s="2" t="s">
        <v>23</v>
      </c>
      <c r="B179" s="2" t="s">
        <v>23</v>
      </c>
      <c r="C179" s="2" t="s">
        <v>332</v>
      </c>
      <c r="D179" s="2" t="s">
        <v>333</v>
      </c>
      <c r="E179" s="2" t="s">
        <v>16</v>
      </c>
      <c r="F179" s="2" t="s">
        <v>316</v>
      </c>
      <c r="G179" s="2">
        <v>-60</v>
      </c>
      <c r="H179" s="2">
        <f t="shared" si="6"/>
        <v>213.14999999999998</v>
      </c>
      <c r="I179" s="2">
        <v>90</v>
      </c>
      <c r="J179" s="2">
        <f t="shared" si="7"/>
        <v>95</v>
      </c>
      <c r="K179" s="2">
        <f t="shared" si="8"/>
        <v>5</v>
      </c>
      <c r="L179" s="3">
        <f>0.001986*H179*LN(J179/K179)</f>
        <v>1.2464278364609227</v>
      </c>
      <c r="M179" s="2" t="s">
        <v>313</v>
      </c>
    </row>
    <row r="180" spans="1:13" x14ac:dyDescent="0.2">
      <c r="A180" s="2" t="s">
        <v>23</v>
      </c>
      <c r="B180" s="2" t="s">
        <v>23</v>
      </c>
      <c r="C180" s="2" t="s">
        <v>334</v>
      </c>
      <c r="D180" s="2" t="s">
        <v>320</v>
      </c>
      <c r="E180" s="2" t="s">
        <v>16</v>
      </c>
      <c r="F180" s="2" t="s">
        <v>316</v>
      </c>
      <c r="G180" s="2">
        <v>-60</v>
      </c>
      <c r="H180" s="2">
        <f t="shared" si="6"/>
        <v>213.14999999999998</v>
      </c>
      <c r="I180" s="2">
        <v>90</v>
      </c>
      <c r="J180" s="2">
        <f t="shared" si="7"/>
        <v>95</v>
      </c>
      <c r="K180" s="2">
        <f t="shared" si="8"/>
        <v>5</v>
      </c>
      <c r="L180" s="3">
        <f>0.001986*H180*LN(J180/K180)</f>
        <v>1.2464278364609227</v>
      </c>
      <c r="M180" s="2" t="s">
        <v>313</v>
      </c>
    </row>
    <row r="181" spans="1:13" x14ac:dyDescent="0.2">
      <c r="A181" s="2" t="s">
        <v>23</v>
      </c>
      <c r="B181" s="2" t="s">
        <v>23</v>
      </c>
      <c r="C181" s="2" t="s">
        <v>335</v>
      </c>
      <c r="D181" s="2" t="s">
        <v>320</v>
      </c>
      <c r="E181" s="2" t="s">
        <v>16</v>
      </c>
      <c r="F181" s="2" t="s">
        <v>316</v>
      </c>
      <c r="G181" s="2">
        <v>-60</v>
      </c>
      <c r="H181" s="2">
        <f t="shared" si="6"/>
        <v>213.14999999999998</v>
      </c>
      <c r="I181" s="2">
        <v>90</v>
      </c>
      <c r="J181" s="2">
        <f t="shared" si="7"/>
        <v>95</v>
      </c>
      <c r="K181" s="2">
        <f t="shared" si="8"/>
        <v>5</v>
      </c>
      <c r="L181" s="3">
        <f>0.001986*H181*LN(J181/K181)</f>
        <v>1.2464278364609227</v>
      </c>
      <c r="M181" s="2" t="s">
        <v>313</v>
      </c>
    </row>
    <row r="182" spans="1:13" x14ac:dyDescent="0.2">
      <c r="A182" s="2" t="s">
        <v>336</v>
      </c>
      <c r="B182" s="2" t="s">
        <v>336</v>
      </c>
      <c r="C182" s="2" t="s">
        <v>337</v>
      </c>
      <c r="D182" s="2" t="s">
        <v>51</v>
      </c>
      <c r="E182" s="2" t="s">
        <v>16</v>
      </c>
      <c r="F182" s="2" t="s">
        <v>17</v>
      </c>
      <c r="G182" s="2">
        <v>-20</v>
      </c>
      <c r="H182" s="2">
        <f t="shared" si="6"/>
        <v>253.14999999999998</v>
      </c>
      <c r="I182" s="2">
        <v>30</v>
      </c>
      <c r="J182" s="2">
        <f t="shared" si="7"/>
        <v>65</v>
      </c>
      <c r="K182" s="2">
        <f t="shared" si="8"/>
        <v>35</v>
      </c>
      <c r="L182" s="3">
        <f>0.001986*H182*LN(J182/K182)</f>
        <v>0.31122561435755841</v>
      </c>
      <c r="M182" s="3" t="s">
        <v>338</v>
      </c>
    </row>
    <row r="183" spans="1:13" x14ac:dyDescent="0.2">
      <c r="A183" s="2" t="s">
        <v>336</v>
      </c>
      <c r="B183" s="2" t="s">
        <v>336</v>
      </c>
      <c r="C183" s="2" t="s">
        <v>337</v>
      </c>
      <c r="D183" s="2" t="s">
        <v>15</v>
      </c>
      <c r="E183" s="2" t="s">
        <v>16</v>
      </c>
      <c r="F183" s="2" t="s">
        <v>17</v>
      </c>
      <c r="G183" s="2">
        <v>-20</v>
      </c>
      <c r="H183" s="2">
        <f t="shared" si="6"/>
        <v>253.14999999999998</v>
      </c>
      <c r="I183" s="2">
        <v>2</v>
      </c>
      <c r="J183" s="2">
        <f t="shared" si="7"/>
        <v>51</v>
      </c>
      <c r="K183" s="2">
        <f t="shared" si="8"/>
        <v>49</v>
      </c>
      <c r="L183" s="3">
        <f>0.001986*H183*LN(J183/K183)</f>
        <v>2.0112918008511494E-2</v>
      </c>
      <c r="M183" s="3" t="s">
        <v>338</v>
      </c>
    </row>
    <row r="184" spans="1:13" x14ac:dyDescent="0.2">
      <c r="A184" s="2" t="s">
        <v>336</v>
      </c>
      <c r="B184" s="2" t="s">
        <v>336</v>
      </c>
      <c r="C184" s="2" t="s">
        <v>337</v>
      </c>
      <c r="D184" s="2" t="s">
        <v>339</v>
      </c>
      <c r="E184" s="2" t="s">
        <v>16</v>
      </c>
      <c r="F184" s="2" t="s">
        <v>17</v>
      </c>
      <c r="G184" s="2">
        <v>-20</v>
      </c>
      <c r="H184" s="2">
        <f t="shared" si="6"/>
        <v>253.14999999999998</v>
      </c>
      <c r="I184" s="2">
        <v>34</v>
      </c>
      <c r="J184" s="2">
        <f t="shared" si="7"/>
        <v>67</v>
      </c>
      <c r="K184" s="2">
        <f t="shared" si="8"/>
        <v>33</v>
      </c>
      <c r="L184" s="3">
        <f>0.001986*H184*LN(J184/K184)</f>
        <v>0.35604421616337695</v>
      </c>
      <c r="M184" s="3" t="s">
        <v>338</v>
      </c>
    </row>
    <row r="185" spans="1:13" x14ac:dyDescent="0.2">
      <c r="A185" s="2" t="s">
        <v>336</v>
      </c>
      <c r="B185" s="2" t="s">
        <v>336</v>
      </c>
      <c r="C185" s="2" t="s">
        <v>337</v>
      </c>
      <c r="D185" s="2" t="s">
        <v>339</v>
      </c>
      <c r="E185" s="2" t="s">
        <v>125</v>
      </c>
      <c r="F185" s="2" t="s">
        <v>17</v>
      </c>
      <c r="G185" s="2">
        <v>-20</v>
      </c>
      <c r="H185" s="2">
        <f t="shared" si="6"/>
        <v>253.14999999999998</v>
      </c>
      <c r="I185" s="2">
        <v>64</v>
      </c>
      <c r="J185" s="2">
        <f t="shared" si="7"/>
        <v>82</v>
      </c>
      <c r="K185" s="2">
        <f t="shared" si="8"/>
        <v>18</v>
      </c>
      <c r="L185" s="3">
        <f>0.001986*H185*LN(J185/K185)</f>
        <v>0.76235264672999359</v>
      </c>
      <c r="M185" s="3" t="s">
        <v>338</v>
      </c>
    </row>
    <row r="186" spans="1:13" x14ac:dyDescent="0.2">
      <c r="A186" s="2" t="s">
        <v>336</v>
      </c>
      <c r="B186" s="2" t="s">
        <v>336</v>
      </c>
      <c r="C186" s="2" t="s">
        <v>337</v>
      </c>
      <c r="D186" s="2" t="s">
        <v>339</v>
      </c>
      <c r="E186" s="2" t="s">
        <v>125</v>
      </c>
      <c r="F186" s="2" t="s">
        <v>17</v>
      </c>
      <c r="G186" s="2">
        <v>-80</v>
      </c>
      <c r="H186" s="2">
        <f t="shared" si="6"/>
        <v>193.14999999999998</v>
      </c>
      <c r="I186" s="2">
        <v>84</v>
      </c>
      <c r="J186" s="2">
        <f t="shared" si="7"/>
        <v>92</v>
      </c>
      <c r="K186" s="2">
        <f t="shared" si="8"/>
        <v>8</v>
      </c>
      <c r="L186" s="3">
        <f>0.001986*H186*LN(J186/K186)</f>
        <v>0.93687430914478154</v>
      </c>
      <c r="M186" s="3" t="s">
        <v>338</v>
      </c>
    </row>
    <row r="187" spans="1:13" x14ac:dyDescent="0.2">
      <c r="A187" s="2" t="s">
        <v>336</v>
      </c>
      <c r="B187" s="2" t="s">
        <v>336</v>
      </c>
      <c r="C187" s="2" t="s">
        <v>337</v>
      </c>
      <c r="D187" s="2" t="s">
        <v>339</v>
      </c>
      <c r="E187" s="2" t="s">
        <v>125</v>
      </c>
      <c r="F187" s="2" t="s">
        <v>17</v>
      </c>
      <c r="G187" s="2">
        <v>-95</v>
      </c>
      <c r="H187" s="2">
        <f t="shared" si="6"/>
        <v>178.14999999999998</v>
      </c>
      <c r="I187" s="2">
        <v>87</v>
      </c>
      <c r="J187" s="2">
        <f t="shared" si="7"/>
        <v>93.5</v>
      </c>
      <c r="K187" s="2">
        <f t="shared" si="8"/>
        <v>6.5</v>
      </c>
      <c r="L187" s="3">
        <f>0.001986*H187*LN(J187/K187)</f>
        <v>0.94330287631289145</v>
      </c>
      <c r="M187" s="3" t="s">
        <v>338</v>
      </c>
    </row>
    <row r="188" spans="1:13" x14ac:dyDescent="0.2">
      <c r="A188" s="2" t="s">
        <v>336</v>
      </c>
      <c r="B188" s="2" t="s">
        <v>336</v>
      </c>
      <c r="C188" s="2" t="s">
        <v>337</v>
      </c>
      <c r="D188" s="2" t="s">
        <v>339</v>
      </c>
      <c r="E188" s="2" t="s">
        <v>125</v>
      </c>
      <c r="F188" s="2" t="s">
        <v>17</v>
      </c>
      <c r="G188" s="2">
        <v>-80</v>
      </c>
      <c r="H188" s="2">
        <f t="shared" si="6"/>
        <v>193.14999999999998</v>
      </c>
      <c r="I188" s="2">
        <v>84</v>
      </c>
      <c r="J188" s="2">
        <f t="shared" si="7"/>
        <v>92</v>
      </c>
      <c r="K188" s="2">
        <f t="shared" si="8"/>
        <v>8</v>
      </c>
      <c r="L188" s="3">
        <f>0.001986*H188*LN(J188/K188)</f>
        <v>0.93687430914478154</v>
      </c>
      <c r="M188" s="3" t="s">
        <v>338</v>
      </c>
    </row>
    <row r="189" spans="1:13" x14ac:dyDescent="0.2">
      <c r="A189" s="2" t="s">
        <v>340</v>
      </c>
      <c r="B189" s="2" t="s">
        <v>340</v>
      </c>
      <c r="C189" s="2" t="s">
        <v>337</v>
      </c>
      <c r="D189" s="2" t="s">
        <v>339</v>
      </c>
      <c r="E189" s="2" t="s">
        <v>125</v>
      </c>
      <c r="F189" s="2" t="s">
        <v>17</v>
      </c>
      <c r="G189" s="2">
        <v>-80</v>
      </c>
      <c r="H189" s="2">
        <f t="shared" si="6"/>
        <v>193.14999999999998</v>
      </c>
      <c r="I189" s="2">
        <v>92</v>
      </c>
      <c r="J189" s="2">
        <f t="shared" si="7"/>
        <v>96</v>
      </c>
      <c r="K189" s="2">
        <f t="shared" si="8"/>
        <v>4</v>
      </c>
      <c r="L189" s="3">
        <f>0.001986*H189*LN(J189/K189)</f>
        <v>1.2190884193007674</v>
      </c>
      <c r="M189" s="3" t="s">
        <v>338</v>
      </c>
    </row>
    <row r="190" spans="1:13" x14ac:dyDescent="0.2">
      <c r="A190" s="2" t="s">
        <v>341</v>
      </c>
      <c r="B190" s="2" t="s">
        <v>341</v>
      </c>
      <c r="C190" s="2" t="s">
        <v>337</v>
      </c>
      <c r="D190" s="2" t="s">
        <v>339</v>
      </c>
      <c r="E190" s="2" t="s">
        <v>125</v>
      </c>
      <c r="F190" s="2" t="s">
        <v>17</v>
      </c>
      <c r="G190" s="2">
        <v>-95</v>
      </c>
      <c r="H190" s="2">
        <f t="shared" si="6"/>
        <v>178.14999999999998</v>
      </c>
      <c r="I190" s="2">
        <v>92</v>
      </c>
      <c r="J190" s="2">
        <f t="shared" si="7"/>
        <v>96</v>
      </c>
      <c r="K190" s="2">
        <f t="shared" si="8"/>
        <v>4</v>
      </c>
      <c r="L190" s="3">
        <f>0.001986*H190*LN(J190/K190)</f>
        <v>1.124414195694702</v>
      </c>
      <c r="M190" s="3" t="s">
        <v>338</v>
      </c>
    </row>
    <row r="191" spans="1:13" x14ac:dyDescent="0.2">
      <c r="A191" s="2" t="s">
        <v>342</v>
      </c>
      <c r="B191" s="2" t="s">
        <v>342</v>
      </c>
      <c r="C191" s="2" t="s">
        <v>337</v>
      </c>
      <c r="D191" s="2" t="s">
        <v>339</v>
      </c>
      <c r="E191" s="2" t="s">
        <v>125</v>
      </c>
      <c r="F191" s="2" t="s">
        <v>17</v>
      </c>
      <c r="G191" s="2">
        <v>-80</v>
      </c>
      <c r="H191" s="2">
        <f t="shared" si="6"/>
        <v>193.14999999999998</v>
      </c>
      <c r="I191" s="2">
        <v>90</v>
      </c>
      <c r="J191" s="2">
        <f t="shared" si="7"/>
        <v>95</v>
      </c>
      <c r="K191" s="2">
        <f t="shared" si="8"/>
        <v>5</v>
      </c>
      <c r="L191" s="3">
        <f>0.001986*H191*LN(J191/K191)</f>
        <v>1.1294747202084316</v>
      </c>
      <c r="M191" s="3" t="s">
        <v>338</v>
      </c>
    </row>
    <row r="192" spans="1:13" x14ac:dyDescent="0.2">
      <c r="A192" s="2" t="s">
        <v>343</v>
      </c>
      <c r="B192" s="2" t="s">
        <v>343</v>
      </c>
      <c r="C192" s="2" t="s">
        <v>337</v>
      </c>
      <c r="D192" s="2" t="s">
        <v>339</v>
      </c>
      <c r="E192" s="2" t="s">
        <v>125</v>
      </c>
      <c r="F192" s="2" t="s">
        <v>17</v>
      </c>
      <c r="G192" s="2">
        <v>-95</v>
      </c>
      <c r="H192" s="2">
        <f t="shared" si="6"/>
        <v>178.14999999999998</v>
      </c>
      <c r="I192" s="2">
        <v>95</v>
      </c>
      <c r="J192" s="2">
        <f t="shared" si="7"/>
        <v>97.5</v>
      </c>
      <c r="K192" s="2">
        <f t="shared" si="8"/>
        <v>2.5</v>
      </c>
      <c r="L192" s="3">
        <f>0.001986*H192*LN(J192/K192)</f>
        <v>1.2961897254143808</v>
      </c>
      <c r="M192" s="3" t="s">
        <v>338</v>
      </c>
    </row>
    <row r="193" spans="1:13" x14ac:dyDescent="0.2">
      <c r="A193" s="2" t="s">
        <v>344</v>
      </c>
      <c r="B193" s="2" t="s">
        <v>344</v>
      </c>
      <c r="C193" s="2" t="s">
        <v>337</v>
      </c>
      <c r="D193" s="2" t="s">
        <v>339</v>
      </c>
      <c r="E193" s="2" t="s">
        <v>125</v>
      </c>
      <c r="F193" s="2" t="s">
        <v>17</v>
      </c>
      <c r="G193" s="2">
        <v>-80</v>
      </c>
      <c r="H193" s="2">
        <f t="shared" si="6"/>
        <v>193.14999999999998</v>
      </c>
      <c r="I193" s="2">
        <v>94</v>
      </c>
      <c r="J193" s="2">
        <f t="shared" si="7"/>
        <v>97</v>
      </c>
      <c r="K193" s="2">
        <f t="shared" si="8"/>
        <v>3</v>
      </c>
      <c r="L193" s="3">
        <f>0.001986*H193*LN(J193/K193)</f>
        <v>1.3334172054161824</v>
      </c>
      <c r="M193" s="3" t="s">
        <v>338</v>
      </c>
    </row>
    <row r="194" spans="1:13" x14ac:dyDescent="0.2">
      <c r="A194" s="2" t="s">
        <v>345</v>
      </c>
      <c r="B194" s="2" t="s">
        <v>345</v>
      </c>
      <c r="C194" s="2" t="s">
        <v>337</v>
      </c>
      <c r="D194" s="2" t="s">
        <v>339</v>
      </c>
      <c r="E194" s="2" t="s">
        <v>125</v>
      </c>
      <c r="F194" s="2" t="s">
        <v>17</v>
      </c>
      <c r="G194" s="2">
        <v>-80</v>
      </c>
      <c r="H194" s="2">
        <f t="shared" ref="H194:H257" si="9">G194+273.15</f>
        <v>193.14999999999998</v>
      </c>
      <c r="I194" s="2">
        <v>95</v>
      </c>
      <c r="J194" s="2">
        <f t="shared" ref="J194:J257" si="10">I194+(100-I194)/2</f>
        <v>97.5</v>
      </c>
      <c r="K194" s="2">
        <f t="shared" ref="K194:K257" si="11">100-J194</f>
        <v>2.5</v>
      </c>
      <c r="L194" s="3">
        <f>0.001986*H194*LN(J194/K194)</f>
        <v>1.4053272268525829</v>
      </c>
      <c r="M194" s="3" t="s">
        <v>338</v>
      </c>
    </row>
    <row r="195" spans="1:13" x14ac:dyDescent="0.2">
      <c r="A195" s="2" t="s">
        <v>346</v>
      </c>
      <c r="B195" s="2" t="s">
        <v>346</v>
      </c>
      <c r="C195" s="2" t="s">
        <v>337</v>
      </c>
      <c r="D195" s="2" t="s">
        <v>339</v>
      </c>
      <c r="E195" s="2" t="s">
        <v>125</v>
      </c>
      <c r="F195" s="2" t="s">
        <v>17</v>
      </c>
      <c r="G195" s="2">
        <v>-80</v>
      </c>
      <c r="H195" s="2">
        <f t="shared" si="9"/>
        <v>193.14999999999998</v>
      </c>
      <c r="I195" s="2">
        <v>88</v>
      </c>
      <c r="J195" s="2">
        <f t="shared" si="10"/>
        <v>94</v>
      </c>
      <c r="K195" s="2">
        <f t="shared" si="11"/>
        <v>6</v>
      </c>
      <c r="L195" s="3">
        <f>0.001986*H195*LN(J195/K195)</f>
        <v>1.0554776647881079</v>
      </c>
      <c r="M195" s="3" t="s">
        <v>338</v>
      </c>
    </row>
    <row r="196" spans="1:13" x14ac:dyDescent="0.2">
      <c r="A196" s="2" t="s">
        <v>347</v>
      </c>
      <c r="B196" s="2" t="s">
        <v>347</v>
      </c>
      <c r="C196" s="2" t="s">
        <v>337</v>
      </c>
      <c r="D196" s="2" t="s">
        <v>339</v>
      </c>
      <c r="E196" s="2" t="s">
        <v>125</v>
      </c>
      <c r="F196" s="2" t="s">
        <v>17</v>
      </c>
      <c r="G196" s="2">
        <v>-80</v>
      </c>
      <c r="H196" s="2">
        <f t="shared" si="9"/>
        <v>193.14999999999998</v>
      </c>
      <c r="I196" s="2">
        <v>89</v>
      </c>
      <c r="J196" s="2">
        <f t="shared" si="10"/>
        <v>94.5</v>
      </c>
      <c r="K196" s="2">
        <f t="shared" si="11"/>
        <v>5.5</v>
      </c>
      <c r="L196" s="3">
        <f>0.001986*H196*LN(J196/K196)</f>
        <v>1.0908898685392805</v>
      </c>
      <c r="M196" s="3" t="s">
        <v>338</v>
      </c>
    </row>
    <row r="197" spans="1:13" x14ac:dyDescent="0.2">
      <c r="A197" s="2" t="s">
        <v>348</v>
      </c>
      <c r="B197" s="2" t="s">
        <v>348</v>
      </c>
      <c r="C197" s="2" t="s">
        <v>337</v>
      </c>
      <c r="D197" s="2" t="s">
        <v>339</v>
      </c>
      <c r="E197" s="2" t="s">
        <v>125</v>
      </c>
      <c r="F197" s="2" t="s">
        <v>17</v>
      </c>
      <c r="G197" s="2">
        <v>-95</v>
      </c>
      <c r="H197" s="2">
        <f t="shared" si="9"/>
        <v>178.14999999999998</v>
      </c>
      <c r="I197" s="2">
        <v>92</v>
      </c>
      <c r="J197" s="2">
        <f t="shared" si="10"/>
        <v>96</v>
      </c>
      <c r="K197" s="2">
        <f t="shared" si="11"/>
        <v>4</v>
      </c>
      <c r="L197" s="3">
        <f>0.001986*H197*LN(J197/K197)</f>
        <v>1.124414195694702</v>
      </c>
      <c r="M197" s="3" t="s">
        <v>338</v>
      </c>
    </row>
    <row r="198" spans="1:13" x14ac:dyDescent="0.2">
      <c r="A198" s="2" t="s">
        <v>349</v>
      </c>
      <c r="B198" s="2" t="s">
        <v>349</v>
      </c>
      <c r="C198" s="2" t="s">
        <v>337</v>
      </c>
      <c r="D198" s="2" t="s">
        <v>339</v>
      </c>
      <c r="E198" s="2" t="s">
        <v>125</v>
      </c>
      <c r="F198" s="2" t="s">
        <v>17</v>
      </c>
      <c r="G198" s="2">
        <v>-80</v>
      </c>
      <c r="H198" s="2">
        <f t="shared" si="9"/>
        <v>193.14999999999998</v>
      </c>
      <c r="I198" s="2">
        <v>82</v>
      </c>
      <c r="J198" s="2">
        <f t="shared" si="10"/>
        <v>91</v>
      </c>
      <c r="K198" s="2">
        <f t="shared" si="11"/>
        <v>9</v>
      </c>
      <c r="L198" s="3">
        <f>0.001986*H198*LN(J198/K198)</f>
        <v>0.88750087293048008</v>
      </c>
      <c r="M198" s="3" t="s">
        <v>338</v>
      </c>
    </row>
    <row r="199" spans="1:13" x14ac:dyDescent="0.2">
      <c r="A199" s="2" t="s">
        <v>350</v>
      </c>
      <c r="B199" s="2" t="s">
        <v>350</v>
      </c>
      <c r="C199" s="2" t="s">
        <v>337</v>
      </c>
      <c r="D199" s="2" t="s">
        <v>339</v>
      </c>
      <c r="E199" s="2" t="s">
        <v>125</v>
      </c>
      <c r="F199" s="2" t="s">
        <v>17</v>
      </c>
      <c r="G199" s="2">
        <v>-80</v>
      </c>
      <c r="H199" s="2">
        <f t="shared" si="9"/>
        <v>193.14999999999998</v>
      </c>
      <c r="I199" s="2">
        <v>84</v>
      </c>
      <c r="J199" s="2">
        <f t="shared" si="10"/>
        <v>92</v>
      </c>
      <c r="K199" s="2">
        <f t="shared" si="11"/>
        <v>8</v>
      </c>
      <c r="L199" s="3">
        <f>0.001986*H199*LN(J199/K199)</f>
        <v>0.93687430914478154</v>
      </c>
      <c r="M199" s="3" t="s">
        <v>338</v>
      </c>
    </row>
    <row r="200" spans="1:13" x14ac:dyDescent="0.2">
      <c r="A200" s="2" t="s">
        <v>351</v>
      </c>
      <c r="B200" s="2" t="s">
        <v>351</v>
      </c>
      <c r="C200" s="2" t="s">
        <v>326</v>
      </c>
      <c r="D200" s="2" t="s">
        <v>51</v>
      </c>
      <c r="E200" s="2" t="s">
        <v>16</v>
      </c>
      <c r="F200" s="2" t="s">
        <v>161</v>
      </c>
      <c r="G200" s="2">
        <v>-20</v>
      </c>
      <c r="H200" s="2">
        <f t="shared" si="9"/>
        <v>253.14999999999998</v>
      </c>
      <c r="I200" s="2">
        <v>12</v>
      </c>
      <c r="J200" s="2">
        <f t="shared" si="10"/>
        <v>56</v>
      </c>
      <c r="K200" s="2">
        <f t="shared" si="11"/>
        <v>44</v>
      </c>
      <c r="L200" s="3">
        <f>0.001986*H200*LN(J200/K200)</f>
        <v>0.12124564692082566</v>
      </c>
      <c r="M200" s="3" t="s">
        <v>352</v>
      </c>
    </row>
    <row r="201" spans="1:13" x14ac:dyDescent="0.2">
      <c r="A201" s="2" t="s">
        <v>351</v>
      </c>
      <c r="B201" s="2" t="s">
        <v>351</v>
      </c>
      <c r="C201" s="2" t="s">
        <v>326</v>
      </c>
      <c r="D201" s="2" t="s">
        <v>353</v>
      </c>
      <c r="E201" s="2" t="s">
        <v>16</v>
      </c>
      <c r="F201" s="2" t="s">
        <v>161</v>
      </c>
      <c r="G201" s="2">
        <v>-20</v>
      </c>
      <c r="H201" s="2">
        <f t="shared" si="9"/>
        <v>253.14999999999998</v>
      </c>
      <c r="I201" s="2">
        <v>28</v>
      </c>
      <c r="J201" s="2">
        <f t="shared" si="10"/>
        <v>64</v>
      </c>
      <c r="K201" s="2">
        <f t="shared" si="11"/>
        <v>36</v>
      </c>
      <c r="L201" s="3">
        <f>0.001986*H201*LN(J201/K201)</f>
        <v>0.28926771849872057</v>
      </c>
      <c r="M201" s="3" t="s">
        <v>354</v>
      </c>
    </row>
    <row r="202" spans="1:13" x14ac:dyDescent="0.2">
      <c r="A202" s="2" t="s">
        <v>351</v>
      </c>
      <c r="B202" s="2" t="s">
        <v>351</v>
      </c>
      <c r="C202" s="2" t="s">
        <v>326</v>
      </c>
      <c r="D202" s="2" t="s">
        <v>153</v>
      </c>
      <c r="E202" s="2" t="s">
        <v>16</v>
      </c>
      <c r="F202" s="2" t="s">
        <v>161</v>
      </c>
      <c r="G202" s="2">
        <v>-20</v>
      </c>
      <c r="H202" s="2">
        <f t="shared" si="9"/>
        <v>253.14999999999998</v>
      </c>
      <c r="I202" s="2">
        <v>2</v>
      </c>
      <c r="J202" s="2">
        <f t="shared" si="10"/>
        <v>51</v>
      </c>
      <c r="K202" s="2">
        <f t="shared" si="11"/>
        <v>49</v>
      </c>
      <c r="L202" s="3">
        <f>0.001986*H202*LN(J202/K202)</f>
        <v>2.0112918008511494E-2</v>
      </c>
      <c r="M202" s="3" t="s">
        <v>355</v>
      </c>
    </row>
    <row r="203" spans="1:13" x14ac:dyDescent="0.2">
      <c r="A203" s="2" t="s">
        <v>351</v>
      </c>
      <c r="B203" s="2" t="s">
        <v>351</v>
      </c>
      <c r="C203" s="2" t="s">
        <v>326</v>
      </c>
      <c r="D203" s="2" t="s">
        <v>353</v>
      </c>
      <c r="E203" s="2" t="s">
        <v>94</v>
      </c>
      <c r="F203" s="2" t="s">
        <v>161</v>
      </c>
      <c r="G203" s="2">
        <v>-20</v>
      </c>
      <c r="H203" s="2">
        <f t="shared" si="9"/>
        <v>253.14999999999998</v>
      </c>
      <c r="I203" s="2">
        <v>38</v>
      </c>
      <c r="J203" s="2">
        <f t="shared" si="10"/>
        <v>69</v>
      </c>
      <c r="K203" s="2">
        <f t="shared" si="11"/>
        <v>31</v>
      </c>
      <c r="L203" s="3">
        <f>0.001986*H203*LN(J203/K203)</f>
        <v>0.40226469883523547</v>
      </c>
      <c r="M203" s="3" t="s">
        <v>356</v>
      </c>
    </row>
    <row r="204" spans="1:13" x14ac:dyDescent="0.2">
      <c r="A204" s="2" t="s">
        <v>351</v>
      </c>
      <c r="B204" s="2" t="s">
        <v>351</v>
      </c>
      <c r="C204" s="2" t="s">
        <v>326</v>
      </c>
      <c r="D204" s="2" t="s">
        <v>353</v>
      </c>
      <c r="E204" s="2" t="s">
        <v>357</v>
      </c>
      <c r="F204" s="2" t="s">
        <v>161</v>
      </c>
      <c r="G204" s="2">
        <v>-20</v>
      </c>
      <c r="H204" s="2">
        <f t="shared" si="9"/>
        <v>253.14999999999998</v>
      </c>
      <c r="I204" s="2">
        <v>42</v>
      </c>
      <c r="J204" s="2">
        <f t="shared" si="10"/>
        <v>71</v>
      </c>
      <c r="K204" s="2">
        <f t="shared" si="11"/>
        <v>29</v>
      </c>
      <c r="L204" s="3">
        <f>0.001986*H204*LN(J204/K204)</f>
        <v>0.45015961242269903</v>
      </c>
      <c r="M204" s="3" t="s">
        <v>358</v>
      </c>
    </row>
    <row r="205" spans="1:13" x14ac:dyDescent="0.2">
      <c r="A205" s="2" t="s">
        <v>351</v>
      </c>
      <c r="B205" s="2" t="s">
        <v>351</v>
      </c>
      <c r="C205" s="2" t="s">
        <v>326</v>
      </c>
      <c r="D205" s="2" t="s">
        <v>353</v>
      </c>
      <c r="E205" s="2" t="s">
        <v>125</v>
      </c>
      <c r="F205" s="2" t="s">
        <v>161</v>
      </c>
      <c r="G205" s="2">
        <v>-20</v>
      </c>
      <c r="H205" s="2">
        <f t="shared" si="9"/>
        <v>253.14999999999998</v>
      </c>
      <c r="I205" s="2">
        <v>86</v>
      </c>
      <c r="J205" s="2">
        <f t="shared" si="10"/>
        <v>93</v>
      </c>
      <c r="K205" s="2">
        <f t="shared" si="11"/>
        <v>7</v>
      </c>
      <c r="L205" s="3">
        <f>0.001986*H205*LN(J205/K205)</f>
        <v>1.3004733292123707</v>
      </c>
      <c r="M205" s="3" t="s">
        <v>359</v>
      </c>
    </row>
    <row r="206" spans="1:13" x14ac:dyDescent="0.2">
      <c r="A206" s="2" t="s">
        <v>351</v>
      </c>
      <c r="B206" s="2" t="s">
        <v>351</v>
      </c>
      <c r="C206" s="2" t="s">
        <v>326</v>
      </c>
      <c r="D206" s="2" t="s">
        <v>353</v>
      </c>
      <c r="E206" s="2" t="s">
        <v>125</v>
      </c>
      <c r="F206" s="2" t="s">
        <v>161</v>
      </c>
      <c r="G206" s="2">
        <v>-40</v>
      </c>
      <c r="H206" s="2">
        <f t="shared" si="9"/>
        <v>233.14999999999998</v>
      </c>
      <c r="I206" s="2">
        <v>90</v>
      </c>
      <c r="J206" s="2">
        <f t="shared" si="10"/>
        <v>95</v>
      </c>
      <c r="K206" s="2">
        <f t="shared" si="11"/>
        <v>5</v>
      </c>
      <c r="L206" s="3">
        <f>0.001986*H206*LN(J206/K206)</f>
        <v>1.3633809527134138</v>
      </c>
      <c r="M206" s="3" t="s">
        <v>360</v>
      </c>
    </row>
    <row r="207" spans="1:13" x14ac:dyDescent="0.2">
      <c r="A207" s="2" t="s">
        <v>351</v>
      </c>
      <c r="B207" s="2" t="s">
        <v>351</v>
      </c>
      <c r="C207" s="2" t="s">
        <v>326</v>
      </c>
      <c r="D207" s="2" t="s">
        <v>353</v>
      </c>
      <c r="E207" s="2" t="s">
        <v>125</v>
      </c>
      <c r="F207" s="2" t="s">
        <v>161</v>
      </c>
      <c r="G207" s="2">
        <v>-60</v>
      </c>
      <c r="H207" s="2">
        <f t="shared" si="9"/>
        <v>213.14999999999998</v>
      </c>
      <c r="I207" s="2">
        <v>92</v>
      </c>
      <c r="J207" s="2">
        <f t="shared" si="10"/>
        <v>96</v>
      </c>
      <c r="K207" s="2">
        <f t="shared" si="11"/>
        <v>4</v>
      </c>
      <c r="L207" s="3">
        <f>0.001986*H207*LN(J207/K207)</f>
        <v>1.3453207174421877</v>
      </c>
      <c r="M207" s="3" t="s">
        <v>361</v>
      </c>
    </row>
    <row r="208" spans="1:13" x14ac:dyDescent="0.2">
      <c r="A208" s="2" t="s">
        <v>351</v>
      </c>
      <c r="B208" s="2" t="s">
        <v>351</v>
      </c>
      <c r="C208" s="2" t="s">
        <v>326</v>
      </c>
      <c r="D208" s="2" t="s">
        <v>353</v>
      </c>
      <c r="E208" s="2" t="s">
        <v>125</v>
      </c>
      <c r="F208" s="2" t="s">
        <v>161</v>
      </c>
      <c r="G208" s="2">
        <v>-60</v>
      </c>
      <c r="H208" s="2">
        <f t="shared" si="9"/>
        <v>213.14999999999998</v>
      </c>
      <c r="I208" s="2">
        <v>94</v>
      </c>
      <c r="J208" s="2">
        <f t="shared" si="10"/>
        <v>97</v>
      </c>
      <c r="K208" s="2">
        <f t="shared" si="11"/>
        <v>3</v>
      </c>
      <c r="L208" s="3">
        <f>0.001986*H208*LN(J208/K208)</f>
        <v>1.4714878453764393</v>
      </c>
      <c r="M208" s="3" t="s">
        <v>362</v>
      </c>
    </row>
    <row r="209" spans="1:13" x14ac:dyDescent="0.2">
      <c r="A209" s="2" t="s">
        <v>363</v>
      </c>
      <c r="B209" s="2" t="s">
        <v>363</v>
      </c>
      <c r="C209" s="2" t="s">
        <v>326</v>
      </c>
      <c r="D209" s="2" t="s">
        <v>353</v>
      </c>
      <c r="E209" s="2" t="s">
        <v>125</v>
      </c>
      <c r="F209" s="2" t="s">
        <v>161</v>
      </c>
      <c r="G209" s="2">
        <v>-60</v>
      </c>
      <c r="H209" s="2">
        <f t="shared" si="9"/>
        <v>213.14999999999998</v>
      </c>
      <c r="I209" s="2">
        <v>81</v>
      </c>
      <c r="J209" s="2">
        <f t="shared" si="10"/>
        <v>90.5</v>
      </c>
      <c r="K209" s="2">
        <f t="shared" si="11"/>
        <v>9.5</v>
      </c>
      <c r="L209" s="3">
        <f>0.001986*H209*LN(J209/K209)</f>
        <v>0.95417861297669804</v>
      </c>
      <c r="M209" s="3" t="s">
        <v>364</v>
      </c>
    </row>
    <row r="210" spans="1:13" x14ac:dyDescent="0.2">
      <c r="A210" s="2" t="s">
        <v>365</v>
      </c>
      <c r="B210" s="2" t="s">
        <v>365</v>
      </c>
      <c r="C210" s="2" t="s">
        <v>326</v>
      </c>
      <c r="D210" s="2" t="s">
        <v>353</v>
      </c>
      <c r="E210" s="2" t="s">
        <v>125</v>
      </c>
      <c r="F210" s="2" t="s">
        <v>161</v>
      </c>
      <c r="G210" s="2">
        <v>-80</v>
      </c>
      <c r="H210" s="2">
        <f t="shared" si="9"/>
        <v>193.14999999999998</v>
      </c>
      <c r="I210" s="2">
        <v>94</v>
      </c>
      <c r="J210" s="2">
        <f t="shared" si="10"/>
        <v>97</v>
      </c>
      <c r="K210" s="2">
        <f t="shared" si="11"/>
        <v>3</v>
      </c>
      <c r="L210" s="3">
        <f>0.001986*H210*LN(J210/K210)</f>
        <v>1.3334172054161824</v>
      </c>
      <c r="M210" s="3" t="s">
        <v>366</v>
      </c>
    </row>
    <row r="211" spans="1:13" x14ac:dyDescent="0.2">
      <c r="A211" s="2" t="s">
        <v>367</v>
      </c>
      <c r="B211" s="2" t="s">
        <v>367</v>
      </c>
      <c r="C211" s="2" t="s">
        <v>326</v>
      </c>
      <c r="D211" s="2" t="s">
        <v>353</v>
      </c>
      <c r="E211" s="2" t="s">
        <v>125</v>
      </c>
      <c r="F211" s="2" t="s">
        <v>161</v>
      </c>
      <c r="G211" s="2">
        <v>-50</v>
      </c>
      <c r="H211" s="2">
        <f t="shared" si="9"/>
        <v>223.14999999999998</v>
      </c>
      <c r="I211" s="2">
        <v>98</v>
      </c>
      <c r="J211" s="2">
        <f t="shared" si="10"/>
        <v>99</v>
      </c>
      <c r="K211" s="2">
        <f t="shared" si="11"/>
        <v>1</v>
      </c>
      <c r="L211" s="3">
        <f>0.001986*H211*LN(J211/K211)</f>
        <v>2.0364463751912618</v>
      </c>
      <c r="M211" s="3" t="s">
        <v>368</v>
      </c>
    </row>
    <row r="212" spans="1:13" x14ac:dyDescent="0.2">
      <c r="A212" s="2" t="s">
        <v>369</v>
      </c>
      <c r="B212" s="2" t="s">
        <v>369</v>
      </c>
      <c r="C212" s="2" t="s">
        <v>326</v>
      </c>
      <c r="D212" s="2" t="s">
        <v>353</v>
      </c>
      <c r="E212" s="2" t="s">
        <v>125</v>
      </c>
      <c r="F212" s="2" t="s">
        <v>161</v>
      </c>
      <c r="G212" s="2">
        <v>-45</v>
      </c>
      <c r="H212" s="2">
        <f t="shared" si="9"/>
        <v>228.14999999999998</v>
      </c>
      <c r="I212" s="2">
        <v>89</v>
      </c>
      <c r="J212" s="2">
        <f t="shared" si="10"/>
        <v>94.5</v>
      </c>
      <c r="K212" s="2">
        <f t="shared" si="11"/>
        <v>5.5</v>
      </c>
      <c r="L212" s="3">
        <f>0.001986*H212*LN(J212/K212)</f>
        <v>1.2885660031438615</v>
      </c>
      <c r="M212" s="3" t="s">
        <v>370</v>
      </c>
    </row>
    <row r="213" spans="1:13" x14ac:dyDescent="0.2">
      <c r="A213" s="2" t="s">
        <v>371</v>
      </c>
      <c r="B213" s="2" t="s">
        <v>371</v>
      </c>
      <c r="C213" s="2" t="s">
        <v>326</v>
      </c>
      <c r="D213" s="2" t="s">
        <v>353</v>
      </c>
      <c r="E213" s="2" t="s">
        <v>125</v>
      </c>
      <c r="F213" s="2" t="s">
        <v>161</v>
      </c>
      <c r="G213" s="2">
        <v>-20</v>
      </c>
      <c r="H213" s="2">
        <f t="shared" si="9"/>
        <v>253.14999999999998</v>
      </c>
      <c r="I213" s="2">
        <v>82</v>
      </c>
      <c r="J213" s="2">
        <f t="shared" si="10"/>
        <v>91</v>
      </c>
      <c r="K213" s="2">
        <f t="shared" si="11"/>
        <v>9</v>
      </c>
      <c r="L213" s="3">
        <f>0.001986*H213*LN(J213/K213)</f>
        <v>1.1631936110916441</v>
      </c>
      <c r="M213" s="3" t="s">
        <v>372</v>
      </c>
    </row>
    <row r="214" spans="1:13" x14ac:dyDescent="0.2">
      <c r="A214" s="2" t="s">
        <v>373</v>
      </c>
      <c r="B214" s="2" t="s">
        <v>373</v>
      </c>
      <c r="C214" s="2" t="s">
        <v>326</v>
      </c>
      <c r="D214" s="2" t="s">
        <v>153</v>
      </c>
      <c r="E214" s="2" t="s">
        <v>357</v>
      </c>
      <c r="F214" s="2" t="s">
        <v>161</v>
      </c>
      <c r="G214" s="2">
        <v>-45</v>
      </c>
      <c r="H214" s="2">
        <f t="shared" si="9"/>
        <v>228.14999999999998</v>
      </c>
      <c r="I214" s="2">
        <v>95</v>
      </c>
      <c r="J214" s="2">
        <f t="shared" si="10"/>
        <v>97.5</v>
      </c>
      <c r="K214" s="2">
        <f t="shared" si="11"/>
        <v>2.5</v>
      </c>
      <c r="L214" s="3">
        <f>0.001986*H214*LN(J214/K214)</f>
        <v>1.6599813968750547</v>
      </c>
      <c r="M214" s="3" t="s">
        <v>352</v>
      </c>
    </row>
    <row r="215" spans="1:13" x14ac:dyDescent="0.2">
      <c r="A215" s="2" t="s">
        <v>374</v>
      </c>
      <c r="B215" s="2" t="s">
        <v>374</v>
      </c>
      <c r="C215" s="2" t="s">
        <v>326</v>
      </c>
      <c r="D215" s="2" t="s">
        <v>353</v>
      </c>
      <c r="E215" s="2" t="s">
        <v>125</v>
      </c>
      <c r="F215" s="2" t="s">
        <v>161</v>
      </c>
      <c r="G215" s="2">
        <v>-60</v>
      </c>
      <c r="H215" s="2">
        <f t="shared" si="9"/>
        <v>213.14999999999998</v>
      </c>
      <c r="I215" s="2">
        <v>82</v>
      </c>
      <c r="J215" s="2">
        <f t="shared" si="10"/>
        <v>91</v>
      </c>
      <c r="K215" s="2">
        <f t="shared" si="11"/>
        <v>9</v>
      </c>
      <c r="L215" s="3">
        <f>0.001986*H215*LN(J215/K215)</f>
        <v>0.97939845231753475</v>
      </c>
      <c r="M215" s="3" t="s">
        <v>375</v>
      </c>
    </row>
    <row r="216" spans="1:13" x14ac:dyDescent="0.2">
      <c r="A216" s="2" t="s">
        <v>376</v>
      </c>
      <c r="B216" s="2" t="s">
        <v>376</v>
      </c>
      <c r="C216" s="2" t="s">
        <v>326</v>
      </c>
      <c r="D216" s="2" t="s">
        <v>353</v>
      </c>
      <c r="E216" s="2" t="s">
        <v>125</v>
      </c>
      <c r="F216" s="2" t="s">
        <v>161</v>
      </c>
      <c r="G216" s="2">
        <v>-60</v>
      </c>
      <c r="H216" s="2">
        <f t="shared" si="9"/>
        <v>213.14999999999998</v>
      </c>
      <c r="I216" s="2">
        <v>92</v>
      </c>
      <c r="J216" s="2">
        <f t="shared" si="10"/>
        <v>96</v>
      </c>
      <c r="K216" s="2">
        <f t="shared" si="11"/>
        <v>4</v>
      </c>
      <c r="L216" s="3">
        <f>0.001986*H216*LN(J216/K216)</f>
        <v>1.3453207174421877</v>
      </c>
      <c r="M216" s="3" t="s">
        <v>352</v>
      </c>
    </row>
    <row r="217" spans="1:13" x14ac:dyDescent="0.2">
      <c r="A217" s="2" t="s">
        <v>376</v>
      </c>
      <c r="B217" s="2" t="s">
        <v>376</v>
      </c>
      <c r="C217" s="2" t="s">
        <v>326</v>
      </c>
      <c r="D217" s="2" t="s">
        <v>353</v>
      </c>
      <c r="E217" s="2" t="s">
        <v>125</v>
      </c>
      <c r="F217" s="2" t="s">
        <v>161</v>
      </c>
      <c r="G217" s="2">
        <v>-60</v>
      </c>
      <c r="H217" s="2">
        <f t="shared" si="9"/>
        <v>213.14999999999998</v>
      </c>
      <c r="I217" s="2">
        <v>87</v>
      </c>
      <c r="J217" s="2">
        <f t="shared" si="10"/>
        <v>93.5</v>
      </c>
      <c r="K217" s="2">
        <f t="shared" si="11"/>
        <v>6.5</v>
      </c>
      <c r="L217" s="3">
        <f>0.001986*H217*LN(J217/K217)</f>
        <v>1.1286276064333023</v>
      </c>
      <c r="M217" s="3" t="s">
        <v>352</v>
      </c>
    </row>
    <row r="218" spans="1:13" x14ac:dyDescent="0.2">
      <c r="A218" s="2" t="s">
        <v>377</v>
      </c>
      <c r="B218" s="2" t="s">
        <v>377</v>
      </c>
      <c r="C218" s="2" t="s">
        <v>326</v>
      </c>
      <c r="D218" s="2" t="s">
        <v>353</v>
      </c>
      <c r="E218" s="2" t="s">
        <v>125</v>
      </c>
      <c r="F218" s="2" t="s">
        <v>161</v>
      </c>
      <c r="G218" s="2">
        <v>-60</v>
      </c>
      <c r="H218" s="2">
        <f t="shared" si="9"/>
        <v>213.14999999999998</v>
      </c>
      <c r="I218" s="2">
        <v>96</v>
      </c>
      <c r="J218" s="2">
        <f t="shared" si="10"/>
        <v>98</v>
      </c>
      <c r="K218" s="2">
        <f t="shared" si="11"/>
        <v>2</v>
      </c>
      <c r="L218" s="3">
        <f>0.001986*H218*LN(J218/K218)</f>
        <v>1.6474694121329678</v>
      </c>
      <c r="M218" s="3" t="s">
        <v>378</v>
      </c>
    </row>
    <row r="219" spans="1:13" x14ac:dyDescent="0.2">
      <c r="A219" s="2" t="s">
        <v>379</v>
      </c>
      <c r="B219" s="2" t="s">
        <v>379</v>
      </c>
      <c r="C219" s="2" t="s">
        <v>326</v>
      </c>
      <c r="D219" s="2" t="s">
        <v>353</v>
      </c>
      <c r="E219" s="2" t="s">
        <v>125</v>
      </c>
      <c r="F219" s="2" t="s">
        <v>161</v>
      </c>
      <c r="G219" s="2">
        <v>-80</v>
      </c>
      <c r="H219" s="2">
        <f t="shared" si="9"/>
        <v>193.14999999999998</v>
      </c>
      <c r="I219" s="2">
        <v>98</v>
      </c>
      <c r="J219" s="2">
        <f t="shared" si="10"/>
        <v>99</v>
      </c>
      <c r="K219" s="2">
        <f t="shared" si="11"/>
        <v>1</v>
      </c>
      <c r="L219" s="3">
        <f>0.001986*H219*LN(J219/K219)</f>
        <v>1.7626691345202428</v>
      </c>
      <c r="M219" s="3" t="s">
        <v>380</v>
      </c>
    </row>
    <row r="220" spans="1:13" x14ac:dyDescent="0.2">
      <c r="A220" s="2" t="s">
        <v>381</v>
      </c>
      <c r="B220" s="2" t="s">
        <v>381</v>
      </c>
      <c r="C220" s="2" t="s">
        <v>326</v>
      </c>
      <c r="D220" s="2" t="s">
        <v>353</v>
      </c>
      <c r="E220" s="2" t="s">
        <v>125</v>
      </c>
      <c r="F220" s="2" t="s">
        <v>161</v>
      </c>
      <c r="G220" s="2">
        <v>-80</v>
      </c>
      <c r="H220" s="2">
        <f t="shared" si="9"/>
        <v>193.14999999999998</v>
      </c>
      <c r="I220" s="2">
        <v>92</v>
      </c>
      <c r="J220" s="2">
        <f t="shared" si="10"/>
        <v>96</v>
      </c>
      <c r="K220" s="2">
        <f t="shared" si="11"/>
        <v>4</v>
      </c>
      <c r="L220" s="3">
        <f>0.001986*H220*LN(J220/K220)</f>
        <v>1.2190884193007674</v>
      </c>
      <c r="M220" s="3" t="s">
        <v>382</v>
      </c>
    </row>
    <row r="221" spans="1:13" x14ac:dyDescent="0.2">
      <c r="A221" s="2" t="s">
        <v>383</v>
      </c>
      <c r="B221" s="2" t="s">
        <v>383</v>
      </c>
      <c r="C221" s="2" t="s">
        <v>326</v>
      </c>
      <c r="D221" s="2" t="s">
        <v>353</v>
      </c>
      <c r="E221" s="2" t="s">
        <v>125</v>
      </c>
      <c r="F221" s="2" t="s">
        <v>161</v>
      </c>
      <c r="G221" s="2">
        <v>-60</v>
      </c>
      <c r="H221" s="2">
        <f t="shared" si="9"/>
        <v>213.14999999999998</v>
      </c>
      <c r="I221" s="2">
        <v>99</v>
      </c>
      <c r="J221" s="2">
        <f t="shared" si="10"/>
        <v>99.5</v>
      </c>
      <c r="K221" s="2">
        <f t="shared" si="11"/>
        <v>0.5</v>
      </c>
      <c r="L221" s="3">
        <f>0.001986*H221*LN(J221/K221)</f>
        <v>2.24074009585259</v>
      </c>
      <c r="M221" s="3" t="s">
        <v>384</v>
      </c>
    </row>
    <row r="222" spans="1:13" x14ac:dyDescent="0.2">
      <c r="A222" s="2" t="s">
        <v>385</v>
      </c>
      <c r="B222" s="2" t="s">
        <v>385</v>
      </c>
      <c r="C222" s="2" t="s">
        <v>326</v>
      </c>
      <c r="D222" s="2" t="s">
        <v>353</v>
      </c>
      <c r="E222" s="2" t="s">
        <v>125</v>
      </c>
      <c r="F222" s="2" t="s">
        <v>161</v>
      </c>
      <c r="G222" s="2">
        <v>-80</v>
      </c>
      <c r="H222" s="2">
        <f t="shared" si="9"/>
        <v>193.14999999999998</v>
      </c>
      <c r="I222" s="2">
        <v>86</v>
      </c>
      <c r="J222" s="2">
        <f t="shared" si="10"/>
        <v>93</v>
      </c>
      <c r="K222" s="2">
        <f t="shared" si="11"/>
        <v>7</v>
      </c>
      <c r="L222" s="3">
        <f>0.001986*H222*LN(J222/K222)</f>
        <v>0.99224342696965995</v>
      </c>
      <c r="M222" s="3" t="s">
        <v>386</v>
      </c>
    </row>
    <row r="223" spans="1:13" x14ac:dyDescent="0.2">
      <c r="A223" s="2" t="s">
        <v>351</v>
      </c>
      <c r="B223" s="2" t="s">
        <v>351</v>
      </c>
      <c r="C223" s="2" t="s">
        <v>337</v>
      </c>
      <c r="D223" s="2" t="s">
        <v>339</v>
      </c>
      <c r="E223" s="2" t="s">
        <v>125</v>
      </c>
      <c r="F223" s="2" t="s">
        <v>161</v>
      </c>
      <c r="G223" s="2">
        <v>-80</v>
      </c>
      <c r="H223" s="2">
        <f t="shared" si="9"/>
        <v>193.14999999999998</v>
      </c>
      <c r="I223" s="2">
        <v>90</v>
      </c>
      <c r="J223" s="2">
        <f t="shared" si="10"/>
        <v>95</v>
      </c>
      <c r="K223" s="2">
        <f t="shared" si="11"/>
        <v>5</v>
      </c>
      <c r="L223" s="3">
        <f>0.001986*H223*LN(J223/K223)</f>
        <v>1.1294747202084316</v>
      </c>
      <c r="M223" s="3" t="s">
        <v>352</v>
      </c>
    </row>
    <row r="224" spans="1:13" x14ac:dyDescent="0.2">
      <c r="A224" s="2" t="s">
        <v>351</v>
      </c>
      <c r="B224" s="2" t="s">
        <v>351</v>
      </c>
      <c r="C224" s="2" t="s">
        <v>312</v>
      </c>
      <c r="D224" s="2" t="s">
        <v>353</v>
      </c>
      <c r="E224" s="2" t="s">
        <v>125</v>
      </c>
      <c r="F224" s="2" t="s">
        <v>161</v>
      </c>
      <c r="G224" s="2">
        <v>-60</v>
      </c>
      <c r="H224" s="2">
        <f t="shared" si="9"/>
        <v>213.14999999999998</v>
      </c>
      <c r="I224" s="2">
        <v>95</v>
      </c>
      <c r="J224" s="2">
        <f t="shared" si="10"/>
        <v>97.5</v>
      </c>
      <c r="K224" s="2">
        <f t="shared" si="11"/>
        <v>2.5</v>
      </c>
      <c r="L224" s="3">
        <f>0.001986*H224*LN(J224/K224)</f>
        <v>1.5508438954368524</v>
      </c>
      <c r="M224" s="3" t="s">
        <v>387</v>
      </c>
    </row>
    <row r="225" spans="1:13" x14ac:dyDescent="0.2">
      <c r="A225" s="2" t="s">
        <v>351</v>
      </c>
      <c r="B225" s="2" t="s">
        <v>351</v>
      </c>
      <c r="C225" s="2" t="s">
        <v>324</v>
      </c>
      <c r="D225" s="2" t="s">
        <v>353</v>
      </c>
      <c r="E225" s="2" t="s">
        <v>125</v>
      </c>
      <c r="F225" s="2" t="s">
        <v>161</v>
      </c>
      <c r="G225" s="2">
        <v>-60</v>
      </c>
      <c r="H225" s="2">
        <f t="shared" si="9"/>
        <v>213.14999999999998</v>
      </c>
      <c r="I225" s="2">
        <v>88</v>
      </c>
      <c r="J225" s="2">
        <f t="shared" si="10"/>
        <v>94</v>
      </c>
      <c r="K225" s="2">
        <f t="shared" si="11"/>
        <v>6</v>
      </c>
      <c r="L225" s="3">
        <f>0.001986*H225*LN(J225/K225)</f>
        <v>1.1647686474221342</v>
      </c>
      <c r="M225" s="3" t="s">
        <v>388</v>
      </c>
    </row>
    <row r="226" spans="1:13" x14ac:dyDescent="0.2">
      <c r="A226" s="2" t="s">
        <v>150</v>
      </c>
      <c r="B226" s="2" t="s">
        <v>150</v>
      </c>
      <c r="C226" s="2" t="s">
        <v>337</v>
      </c>
      <c r="D226" s="2" t="s">
        <v>153</v>
      </c>
      <c r="E226" s="2" t="s">
        <v>16</v>
      </c>
      <c r="F226" s="2" t="s">
        <v>17</v>
      </c>
      <c r="G226" s="2">
        <v>-40</v>
      </c>
      <c r="H226" s="2">
        <f t="shared" si="9"/>
        <v>233.14999999999998</v>
      </c>
      <c r="I226" s="2">
        <v>94</v>
      </c>
      <c r="J226" s="2">
        <f t="shared" si="10"/>
        <v>97</v>
      </c>
      <c r="K226" s="2">
        <f t="shared" si="11"/>
        <v>3</v>
      </c>
      <c r="L226" s="3">
        <f>0.001986*H226*LN(J226/K226)</f>
        <v>1.6095584853366964</v>
      </c>
      <c r="M226" s="3" t="s">
        <v>389</v>
      </c>
    </row>
    <row r="227" spans="1:13" x14ac:dyDescent="0.2">
      <c r="A227" s="2" t="s">
        <v>150</v>
      </c>
      <c r="B227" s="2" t="s">
        <v>150</v>
      </c>
      <c r="C227" s="2" t="s">
        <v>337</v>
      </c>
      <c r="D227" s="2" t="s">
        <v>390</v>
      </c>
      <c r="E227" s="2" t="s">
        <v>94</v>
      </c>
      <c r="F227" s="2" t="s">
        <v>17</v>
      </c>
      <c r="G227" s="2">
        <v>-40</v>
      </c>
      <c r="H227" s="2">
        <f t="shared" si="9"/>
        <v>233.14999999999998</v>
      </c>
      <c r="I227" s="2">
        <v>95</v>
      </c>
      <c r="J227" s="2">
        <f t="shared" si="10"/>
        <v>97.5</v>
      </c>
      <c r="K227" s="2">
        <f t="shared" si="11"/>
        <v>2.5</v>
      </c>
      <c r="L227" s="3">
        <f>0.001986*H227*LN(J227/K227)</f>
        <v>1.6963605640211221</v>
      </c>
      <c r="M227" s="3" t="s">
        <v>391</v>
      </c>
    </row>
    <row r="228" spans="1:13" x14ac:dyDescent="0.2">
      <c r="A228" s="2" t="s">
        <v>150</v>
      </c>
      <c r="B228" s="2" t="s">
        <v>150</v>
      </c>
      <c r="C228" s="2" t="s">
        <v>337</v>
      </c>
      <c r="D228" s="2" t="s">
        <v>153</v>
      </c>
      <c r="E228" s="2" t="s">
        <v>16</v>
      </c>
      <c r="F228" s="2" t="s">
        <v>17</v>
      </c>
      <c r="G228" s="2">
        <v>-40</v>
      </c>
      <c r="H228" s="2">
        <f t="shared" si="9"/>
        <v>233.14999999999998</v>
      </c>
      <c r="I228" s="2">
        <v>94</v>
      </c>
      <c r="J228" s="2">
        <f t="shared" si="10"/>
        <v>97</v>
      </c>
      <c r="K228" s="2">
        <f t="shared" si="11"/>
        <v>3</v>
      </c>
      <c r="L228" s="3">
        <f>0.001986*H228*LN(J228/K228)</f>
        <v>1.6095584853366964</v>
      </c>
      <c r="M228" s="3" t="s">
        <v>392</v>
      </c>
    </row>
    <row r="229" spans="1:13" x14ac:dyDescent="0.2">
      <c r="A229" s="2" t="s">
        <v>171</v>
      </c>
      <c r="B229" s="2" t="s">
        <v>171</v>
      </c>
      <c r="C229" s="2" t="s">
        <v>337</v>
      </c>
      <c r="D229" s="2" t="s">
        <v>153</v>
      </c>
      <c r="E229" s="2" t="s">
        <v>16</v>
      </c>
      <c r="F229" s="2" t="s">
        <v>17</v>
      </c>
      <c r="G229" s="2">
        <v>-40</v>
      </c>
      <c r="H229" s="2">
        <f t="shared" si="9"/>
        <v>233.14999999999998</v>
      </c>
      <c r="I229" s="2">
        <v>94</v>
      </c>
      <c r="J229" s="2">
        <f t="shared" si="10"/>
        <v>97</v>
      </c>
      <c r="K229" s="2">
        <f t="shared" si="11"/>
        <v>3</v>
      </c>
      <c r="L229" s="3">
        <f>0.001986*H229*LN(J229/K229)</f>
        <v>1.6095584853366964</v>
      </c>
      <c r="M229" s="3" t="s">
        <v>393</v>
      </c>
    </row>
    <row r="230" spans="1:13" x14ac:dyDescent="0.2">
      <c r="A230" s="2" t="s">
        <v>173</v>
      </c>
      <c r="B230" s="2" t="s">
        <v>173</v>
      </c>
      <c r="C230" s="2" t="s">
        <v>337</v>
      </c>
      <c r="D230" s="2" t="s">
        <v>153</v>
      </c>
      <c r="E230" s="2" t="s">
        <v>16</v>
      </c>
      <c r="F230" s="2" t="s">
        <v>17</v>
      </c>
      <c r="G230" s="2">
        <v>-40</v>
      </c>
      <c r="H230" s="2">
        <f t="shared" si="9"/>
        <v>233.14999999999998</v>
      </c>
      <c r="I230" s="2">
        <v>95</v>
      </c>
      <c r="J230" s="2">
        <f t="shared" si="10"/>
        <v>97.5</v>
      </c>
      <c r="K230" s="2">
        <f t="shared" si="11"/>
        <v>2.5</v>
      </c>
      <c r="L230" s="3">
        <f>0.001986*H230*LN(J230/K230)</f>
        <v>1.6963605640211221</v>
      </c>
      <c r="M230" s="3" t="s">
        <v>394</v>
      </c>
    </row>
    <row r="231" spans="1:13" x14ac:dyDescent="0.2">
      <c r="A231" s="2" t="s">
        <v>175</v>
      </c>
      <c r="B231" s="2" t="s">
        <v>175</v>
      </c>
      <c r="C231" s="2" t="s">
        <v>337</v>
      </c>
      <c r="D231" s="2" t="s">
        <v>153</v>
      </c>
      <c r="E231" s="2" t="s">
        <v>16</v>
      </c>
      <c r="F231" s="2" t="s">
        <v>17</v>
      </c>
      <c r="G231" s="2">
        <v>-40</v>
      </c>
      <c r="H231" s="2">
        <f t="shared" si="9"/>
        <v>233.14999999999998</v>
      </c>
      <c r="I231" s="2">
        <v>94</v>
      </c>
      <c r="J231" s="2">
        <f t="shared" si="10"/>
        <v>97</v>
      </c>
      <c r="K231" s="2">
        <f t="shared" si="11"/>
        <v>3</v>
      </c>
      <c r="L231" s="3">
        <f>0.001986*H231*LN(J231/K231)</f>
        <v>1.6095584853366964</v>
      </c>
      <c r="M231" s="3" t="s">
        <v>395</v>
      </c>
    </row>
    <row r="232" spans="1:13" x14ac:dyDescent="0.2">
      <c r="A232" s="2" t="s">
        <v>181</v>
      </c>
      <c r="B232" s="2" t="s">
        <v>181</v>
      </c>
      <c r="C232" s="2" t="s">
        <v>337</v>
      </c>
      <c r="D232" s="2" t="s">
        <v>153</v>
      </c>
      <c r="E232" s="2" t="s">
        <v>16</v>
      </c>
      <c r="F232" s="2" t="s">
        <v>17</v>
      </c>
      <c r="G232" s="2">
        <v>-40</v>
      </c>
      <c r="H232" s="2">
        <f t="shared" si="9"/>
        <v>233.14999999999998</v>
      </c>
      <c r="I232" s="2">
        <v>95</v>
      </c>
      <c r="J232" s="2">
        <f t="shared" si="10"/>
        <v>97.5</v>
      </c>
      <c r="K232" s="2">
        <f t="shared" si="11"/>
        <v>2.5</v>
      </c>
      <c r="L232" s="3">
        <f>0.001986*H232*LN(J232/K232)</f>
        <v>1.6963605640211221</v>
      </c>
      <c r="M232" s="3" t="s">
        <v>396</v>
      </c>
    </row>
    <row r="233" spans="1:13" x14ac:dyDescent="0.2">
      <c r="A233" s="2" t="s">
        <v>397</v>
      </c>
      <c r="B233" s="2" t="s">
        <v>397</v>
      </c>
      <c r="C233" s="2" t="s">
        <v>337</v>
      </c>
      <c r="D233" s="2" t="s">
        <v>153</v>
      </c>
      <c r="E233" s="2" t="s">
        <v>16</v>
      </c>
      <c r="F233" s="2" t="s">
        <v>17</v>
      </c>
      <c r="G233" s="2">
        <v>-40</v>
      </c>
      <c r="H233" s="2">
        <f t="shared" si="9"/>
        <v>233.14999999999998</v>
      </c>
      <c r="I233" s="2">
        <v>95</v>
      </c>
      <c r="J233" s="2">
        <f t="shared" si="10"/>
        <v>97.5</v>
      </c>
      <c r="K233" s="2">
        <f t="shared" si="11"/>
        <v>2.5</v>
      </c>
      <c r="L233" s="3">
        <f>0.001986*H233*LN(J233/K233)</f>
        <v>1.6963605640211221</v>
      </c>
      <c r="M233" s="3" t="s">
        <v>398</v>
      </c>
    </row>
    <row r="234" spans="1:13" x14ac:dyDescent="0.2">
      <c r="A234" s="2" t="s">
        <v>399</v>
      </c>
      <c r="B234" s="2" t="s">
        <v>399</v>
      </c>
      <c r="C234" s="2" t="s">
        <v>337</v>
      </c>
      <c r="D234" s="2" t="s">
        <v>153</v>
      </c>
      <c r="E234" s="2" t="s">
        <v>16</v>
      </c>
      <c r="F234" s="2" t="s">
        <v>17</v>
      </c>
      <c r="G234" s="2">
        <v>-40</v>
      </c>
      <c r="H234" s="2">
        <f t="shared" si="9"/>
        <v>233.14999999999998</v>
      </c>
      <c r="I234" s="2">
        <v>95</v>
      </c>
      <c r="J234" s="2">
        <f t="shared" si="10"/>
        <v>97.5</v>
      </c>
      <c r="K234" s="2">
        <f t="shared" si="11"/>
        <v>2.5</v>
      </c>
      <c r="L234" s="3">
        <f>0.001986*H234*LN(J234/K234)</f>
        <v>1.6963605640211221</v>
      </c>
      <c r="M234" s="3" t="s">
        <v>400</v>
      </c>
    </row>
    <row r="235" spans="1:13" x14ac:dyDescent="0.2">
      <c r="A235" s="2" t="s">
        <v>177</v>
      </c>
      <c r="B235" s="2" t="s">
        <v>177</v>
      </c>
      <c r="C235" s="2" t="s">
        <v>337</v>
      </c>
      <c r="D235" s="2" t="s">
        <v>153</v>
      </c>
      <c r="E235" s="2" t="s">
        <v>16</v>
      </c>
      <c r="F235" s="2" t="s">
        <v>17</v>
      </c>
      <c r="G235" s="2">
        <v>-40</v>
      </c>
      <c r="H235" s="2">
        <f t="shared" si="9"/>
        <v>233.14999999999998</v>
      </c>
      <c r="I235" s="2">
        <v>94</v>
      </c>
      <c r="J235" s="2">
        <f t="shared" si="10"/>
        <v>97</v>
      </c>
      <c r="K235" s="2">
        <f t="shared" si="11"/>
        <v>3</v>
      </c>
      <c r="L235" s="3">
        <f>0.001986*H235*LN(J235/K235)</f>
        <v>1.6095584853366964</v>
      </c>
      <c r="M235" s="3" t="s">
        <v>401</v>
      </c>
    </row>
    <row r="236" spans="1:13" x14ac:dyDescent="0.2">
      <c r="A236" s="2" t="s">
        <v>402</v>
      </c>
      <c r="B236" s="2" t="s">
        <v>402</v>
      </c>
      <c r="C236" s="2" t="s">
        <v>337</v>
      </c>
      <c r="D236" s="2" t="s">
        <v>153</v>
      </c>
      <c r="E236" s="2" t="s">
        <v>16</v>
      </c>
      <c r="F236" s="2" t="s">
        <v>17</v>
      </c>
      <c r="G236" s="2">
        <v>-40</v>
      </c>
      <c r="H236" s="2">
        <f t="shared" si="9"/>
        <v>233.14999999999998</v>
      </c>
      <c r="I236" s="2">
        <v>95</v>
      </c>
      <c r="J236" s="2">
        <f t="shared" si="10"/>
        <v>97.5</v>
      </c>
      <c r="K236" s="2">
        <f t="shared" si="11"/>
        <v>2.5</v>
      </c>
      <c r="L236" s="3">
        <f>0.001986*H236*LN(J236/K236)</f>
        <v>1.6963605640211221</v>
      </c>
      <c r="M236" s="3" t="s">
        <v>403</v>
      </c>
    </row>
    <row r="237" spans="1:13" x14ac:dyDescent="0.2">
      <c r="A237" s="2" t="s">
        <v>187</v>
      </c>
      <c r="B237" s="2" t="s">
        <v>187</v>
      </c>
      <c r="C237" s="2" t="s">
        <v>337</v>
      </c>
      <c r="D237" s="2" t="s">
        <v>153</v>
      </c>
      <c r="E237" s="2" t="s">
        <v>94</v>
      </c>
      <c r="F237" s="2" t="s">
        <v>17</v>
      </c>
      <c r="G237" s="2">
        <v>-40</v>
      </c>
      <c r="H237" s="2">
        <f t="shared" si="9"/>
        <v>233.14999999999998</v>
      </c>
      <c r="I237" s="2">
        <v>90</v>
      </c>
      <c r="J237" s="2">
        <f t="shared" si="10"/>
        <v>95</v>
      </c>
      <c r="K237" s="2">
        <f t="shared" si="11"/>
        <v>5</v>
      </c>
      <c r="L237" s="3">
        <f>0.001986*H237*LN(J237/K237)</f>
        <v>1.3633809527134138</v>
      </c>
      <c r="M237" s="3" t="s">
        <v>404</v>
      </c>
    </row>
    <row r="238" spans="1:13" x14ac:dyDescent="0.2">
      <c r="A238" s="2" t="s">
        <v>185</v>
      </c>
      <c r="B238" s="2" t="s">
        <v>185</v>
      </c>
      <c r="C238" s="2" t="s">
        <v>337</v>
      </c>
      <c r="D238" s="2" t="s">
        <v>153</v>
      </c>
      <c r="E238" s="2" t="s">
        <v>16</v>
      </c>
      <c r="F238" s="2" t="s">
        <v>17</v>
      </c>
      <c r="G238" s="2">
        <v>-20</v>
      </c>
      <c r="H238" s="2">
        <f t="shared" si="9"/>
        <v>253.14999999999998</v>
      </c>
      <c r="I238" s="2">
        <v>90</v>
      </c>
      <c r="J238" s="2">
        <f t="shared" si="10"/>
        <v>95</v>
      </c>
      <c r="K238" s="2">
        <f t="shared" si="11"/>
        <v>5</v>
      </c>
      <c r="L238" s="3">
        <f>0.001986*H238*LN(J238/K238)</f>
        <v>1.4803340689659048</v>
      </c>
      <c r="M238" s="3" t="s">
        <v>405</v>
      </c>
    </row>
    <row r="239" spans="1:13" x14ac:dyDescent="0.2">
      <c r="A239" s="2" t="s">
        <v>193</v>
      </c>
      <c r="B239" s="2" t="s">
        <v>193</v>
      </c>
      <c r="C239" s="2" t="s">
        <v>337</v>
      </c>
      <c r="D239" s="2" t="s">
        <v>153</v>
      </c>
      <c r="E239" s="2" t="s">
        <v>16</v>
      </c>
      <c r="F239" s="2" t="s">
        <v>17</v>
      </c>
      <c r="G239" s="2">
        <v>-20</v>
      </c>
      <c r="H239" s="2">
        <f t="shared" si="9"/>
        <v>253.14999999999998</v>
      </c>
      <c r="I239" s="2">
        <v>92</v>
      </c>
      <c r="J239" s="2">
        <f t="shared" si="10"/>
        <v>96</v>
      </c>
      <c r="K239" s="2">
        <f t="shared" si="11"/>
        <v>4</v>
      </c>
      <c r="L239" s="3">
        <f>0.001986*H239*LN(J239/K239)</f>
        <v>1.5977853137250286</v>
      </c>
      <c r="M239" s="3" t="s">
        <v>406</v>
      </c>
    </row>
    <row r="240" spans="1:13" x14ac:dyDescent="0.2">
      <c r="A240" s="2" t="s">
        <v>183</v>
      </c>
      <c r="B240" s="2" t="s">
        <v>183</v>
      </c>
      <c r="C240" s="2" t="s">
        <v>337</v>
      </c>
      <c r="D240" s="2" t="s">
        <v>153</v>
      </c>
      <c r="E240" s="2" t="s">
        <v>16</v>
      </c>
      <c r="F240" s="2" t="s">
        <v>17</v>
      </c>
      <c r="G240" s="2">
        <v>-40</v>
      </c>
      <c r="H240" s="2">
        <f t="shared" si="9"/>
        <v>233.14999999999998</v>
      </c>
      <c r="I240" s="2">
        <v>95</v>
      </c>
      <c r="J240" s="2">
        <f t="shared" si="10"/>
        <v>97.5</v>
      </c>
      <c r="K240" s="2">
        <f t="shared" si="11"/>
        <v>2.5</v>
      </c>
      <c r="L240" s="3">
        <f>0.001986*H240*LN(J240/K240)</f>
        <v>1.6963605640211221</v>
      </c>
      <c r="M240" s="3" t="s">
        <v>407</v>
      </c>
    </row>
    <row r="241" spans="1:13" x14ac:dyDescent="0.2">
      <c r="A241" s="2" t="s">
        <v>196</v>
      </c>
      <c r="B241" s="2" t="s">
        <v>196</v>
      </c>
      <c r="C241" s="2" t="s">
        <v>337</v>
      </c>
      <c r="D241" s="2" t="s">
        <v>153</v>
      </c>
      <c r="E241" s="2" t="s">
        <v>94</v>
      </c>
      <c r="F241" s="2" t="s">
        <v>17</v>
      </c>
      <c r="G241" s="2">
        <v>-40</v>
      </c>
      <c r="H241" s="2">
        <f t="shared" si="9"/>
        <v>233.14999999999998</v>
      </c>
      <c r="I241" s="2">
        <v>88</v>
      </c>
      <c r="J241" s="2">
        <f t="shared" si="10"/>
        <v>94</v>
      </c>
      <c r="K241" s="2">
        <f t="shared" si="11"/>
        <v>6</v>
      </c>
      <c r="L241" s="3">
        <f>0.001986*H241*LN(J241/K241)</f>
        <v>1.2740596300561604</v>
      </c>
      <c r="M241" s="3" t="s">
        <v>408</v>
      </c>
    </row>
    <row r="242" spans="1:13" x14ac:dyDescent="0.2">
      <c r="A242" s="2" t="s">
        <v>409</v>
      </c>
      <c r="B242" s="2" t="s">
        <v>409</v>
      </c>
      <c r="C242" s="2" t="s">
        <v>337</v>
      </c>
      <c r="D242" s="2" t="s">
        <v>153</v>
      </c>
      <c r="E242" s="2" t="s">
        <v>94</v>
      </c>
      <c r="F242" s="2" t="s">
        <v>17</v>
      </c>
      <c r="G242" s="2">
        <v>-40</v>
      </c>
      <c r="H242" s="2">
        <f t="shared" si="9"/>
        <v>233.14999999999998</v>
      </c>
      <c r="I242" s="2">
        <v>88</v>
      </c>
      <c r="J242" s="2">
        <f t="shared" si="10"/>
        <v>94</v>
      </c>
      <c r="K242" s="2">
        <f t="shared" si="11"/>
        <v>6</v>
      </c>
      <c r="L242" s="3">
        <f>0.001986*H242*LN(J242/K242)</f>
        <v>1.2740596300561604</v>
      </c>
      <c r="M242" s="3" t="s">
        <v>410</v>
      </c>
    </row>
    <row r="243" spans="1:13" x14ac:dyDescent="0.2">
      <c r="A243" s="2" t="s">
        <v>198</v>
      </c>
      <c r="B243" s="2" t="s">
        <v>198</v>
      </c>
      <c r="C243" s="2" t="s">
        <v>337</v>
      </c>
      <c r="D243" s="2" t="s">
        <v>153</v>
      </c>
      <c r="E243" s="2" t="s">
        <v>16</v>
      </c>
      <c r="F243" s="2" t="s">
        <v>17</v>
      </c>
      <c r="G243" s="2">
        <v>-80</v>
      </c>
      <c r="H243" s="2">
        <f t="shared" si="9"/>
        <v>193.14999999999998</v>
      </c>
      <c r="I243" s="2">
        <v>93</v>
      </c>
      <c r="J243" s="2">
        <f t="shared" si="10"/>
        <v>96.5</v>
      </c>
      <c r="K243" s="2">
        <f t="shared" si="11"/>
        <v>3.5</v>
      </c>
      <c r="L243" s="3">
        <f>0.001986*H243*LN(J243/K243)</f>
        <v>1.2723032244881323</v>
      </c>
      <c r="M243" s="3" t="s">
        <v>411</v>
      </c>
    </row>
    <row r="244" spans="1:13" x14ac:dyDescent="0.2">
      <c r="A244" s="2" t="s">
        <v>201</v>
      </c>
      <c r="B244" s="2" t="s">
        <v>201</v>
      </c>
      <c r="C244" s="2" t="s">
        <v>337</v>
      </c>
      <c r="D244" s="2" t="s">
        <v>153</v>
      </c>
      <c r="E244" s="2" t="s">
        <v>16</v>
      </c>
      <c r="F244" s="2" t="s">
        <v>17</v>
      </c>
      <c r="G244" s="2">
        <v>-80</v>
      </c>
      <c r="H244" s="2">
        <f t="shared" si="9"/>
        <v>193.14999999999998</v>
      </c>
      <c r="I244" s="2">
        <v>97</v>
      </c>
      <c r="J244" s="2">
        <f t="shared" si="10"/>
        <v>98.5</v>
      </c>
      <c r="K244" s="2">
        <f t="shared" si="11"/>
        <v>1.5</v>
      </c>
      <c r="L244" s="3">
        <f>0.001986*H244*LN(J244/K244)</f>
        <v>1.6051921195859009</v>
      </c>
      <c r="M244" s="3" t="s">
        <v>412</v>
      </c>
    </row>
    <row r="245" spans="1:13" x14ac:dyDescent="0.2">
      <c r="A245" s="2" t="s">
        <v>413</v>
      </c>
      <c r="B245" s="2" t="s">
        <v>413</v>
      </c>
      <c r="C245" s="2" t="s">
        <v>337</v>
      </c>
      <c r="D245" s="2" t="s">
        <v>153</v>
      </c>
      <c r="E245" s="2" t="s">
        <v>16</v>
      </c>
      <c r="F245" s="2" t="s">
        <v>17</v>
      </c>
      <c r="G245" s="2">
        <v>-80</v>
      </c>
      <c r="H245" s="2">
        <f t="shared" si="9"/>
        <v>193.14999999999998</v>
      </c>
      <c r="I245" s="2">
        <v>94</v>
      </c>
      <c r="J245" s="2">
        <f t="shared" si="10"/>
        <v>97</v>
      </c>
      <c r="K245" s="2">
        <f t="shared" si="11"/>
        <v>3</v>
      </c>
      <c r="L245" s="3">
        <f>0.001986*H245*LN(J245/K245)</f>
        <v>1.3334172054161824</v>
      </c>
      <c r="M245" s="3" t="s">
        <v>414</v>
      </c>
    </row>
    <row r="246" spans="1:13" x14ac:dyDescent="0.2">
      <c r="A246" s="2" t="s">
        <v>415</v>
      </c>
      <c r="B246" s="2" t="s">
        <v>415</v>
      </c>
      <c r="C246" s="2" t="s">
        <v>337</v>
      </c>
      <c r="D246" s="2" t="s">
        <v>153</v>
      </c>
      <c r="E246" s="2" t="s">
        <v>16</v>
      </c>
      <c r="F246" s="2" t="s">
        <v>17</v>
      </c>
      <c r="G246" s="2">
        <v>-80</v>
      </c>
      <c r="H246" s="2">
        <f t="shared" si="9"/>
        <v>193.14999999999998</v>
      </c>
      <c r="I246" s="2">
        <v>93</v>
      </c>
      <c r="J246" s="2">
        <f t="shared" si="10"/>
        <v>96.5</v>
      </c>
      <c r="K246" s="2">
        <f t="shared" si="11"/>
        <v>3.5</v>
      </c>
      <c r="L246" s="3">
        <f>0.001986*H246*LN(J246/K246)</f>
        <v>1.2723032244881323</v>
      </c>
      <c r="M246" s="3" t="s">
        <v>416</v>
      </c>
    </row>
    <row r="247" spans="1:13" x14ac:dyDescent="0.2">
      <c r="A247" s="2" t="s">
        <v>203</v>
      </c>
      <c r="B247" s="2" t="s">
        <v>203</v>
      </c>
      <c r="C247" s="2" t="s">
        <v>337</v>
      </c>
      <c r="D247" s="2" t="s">
        <v>390</v>
      </c>
      <c r="E247" s="2" t="s">
        <v>94</v>
      </c>
      <c r="F247" s="2" t="s">
        <v>417</v>
      </c>
      <c r="G247" s="2">
        <v>-60</v>
      </c>
      <c r="H247" s="2">
        <f t="shared" si="9"/>
        <v>213.14999999999998</v>
      </c>
      <c r="I247" s="2">
        <v>91</v>
      </c>
      <c r="J247" s="2">
        <f t="shared" si="10"/>
        <v>95.5</v>
      </c>
      <c r="K247" s="2">
        <f t="shared" si="11"/>
        <v>4.5</v>
      </c>
      <c r="L247" s="3">
        <f>0.001986*H247*LN(J247/K247)</f>
        <v>1.2932507537824427</v>
      </c>
      <c r="M247" s="3" t="s">
        <v>418</v>
      </c>
    </row>
    <row r="248" spans="1:13" x14ac:dyDescent="0.2">
      <c r="A248" s="2" t="s">
        <v>419</v>
      </c>
      <c r="B248" s="2" t="s">
        <v>419</v>
      </c>
      <c r="C248" s="2" t="s">
        <v>337</v>
      </c>
      <c r="D248" s="2" t="s">
        <v>153</v>
      </c>
      <c r="E248" s="2" t="s">
        <v>16</v>
      </c>
      <c r="F248" s="2" t="s">
        <v>17</v>
      </c>
      <c r="G248" s="2">
        <v>-80</v>
      </c>
      <c r="H248" s="2">
        <f t="shared" si="9"/>
        <v>193.14999999999998</v>
      </c>
      <c r="I248" s="2">
        <v>91</v>
      </c>
      <c r="J248" s="2">
        <f t="shared" si="10"/>
        <v>95.5</v>
      </c>
      <c r="K248" s="2">
        <f t="shared" si="11"/>
        <v>4.5</v>
      </c>
      <c r="L248" s="3">
        <f>0.001986*H248*LN(J248/K248)</f>
        <v>1.1719042134322253</v>
      </c>
      <c r="M248" s="3" t="s">
        <v>420</v>
      </c>
    </row>
    <row r="249" spans="1:13" x14ac:dyDescent="0.2">
      <c r="A249" s="2" t="s">
        <v>421</v>
      </c>
      <c r="B249" s="2" t="s">
        <v>421</v>
      </c>
      <c r="C249" s="2" t="s">
        <v>337</v>
      </c>
      <c r="D249" s="2" t="s">
        <v>153</v>
      </c>
      <c r="E249" s="2" t="s">
        <v>16</v>
      </c>
      <c r="F249" s="2" t="s">
        <v>17</v>
      </c>
      <c r="G249" s="2">
        <v>-80</v>
      </c>
      <c r="H249" s="2">
        <f t="shared" si="9"/>
        <v>193.14999999999998</v>
      </c>
      <c r="I249" s="2">
        <v>74</v>
      </c>
      <c r="J249" s="2">
        <f t="shared" si="10"/>
        <v>87</v>
      </c>
      <c r="K249" s="2">
        <f t="shared" si="11"/>
        <v>13</v>
      </c>
      <c r="L249" s="3">
        <f>0.001986*H249*LN(J249/K249)</f>
        <v>0.7291999868627318</v>
      </c>
      <c r="M249" s="3" t="s">
        <v>422</v>
      </c>
    </row>
    <row r="250" spans="1:13" x14ac:dyDescent="0.2">
      <c r="A250" s="2" t="s">
        <v>423</v>
      </c>
      <c r="B250" s="2" t="s">
        <v>423</v>
      </c>
      <c r="C250" s="2" t="s">
        <v>337</v>
      </c>
      <c r="D250" s="2" t="s">
        <v>390</v>
      </c>
      <c r="E250" s="2" t="s">
        <v>94</v>
      </c>
      <c r="F250" s="2" t="s">
        <v>417</v>
      </c>
      <c r="G250" s="2">
        <v>-80</v>
      </c>
      <c r="H250" s="2">
        <f t="shared" si="9"/>
        <v>193.14999999999998</v>
      </c>
      <c r="I250" s="2">
        <v>94</v>
      </c>
      <c r="J250" s="2">
        <f t="shared" si="10"/>
        <v>97</v>
      </c>
      <c r="K250" s="2">
        <f t="shared" si="11"/>
        <v>3</v>
      </c>
      <c r="L250" s="3">
        <f>0.001986*H250*LN(J250/K250)</f>
        <v>1.3334172054161824</v>
      </c>
      <c r="M250" s="3" t="s">
        <v>424</v>
      </c>
    </row>
    <row r="251" spans="1:13" x14ac:dyDescent="0.2">
      <c r="A251" s="2" t="s">
        <v>198</v>
      </c>
      <c r="B251" s="2" t="s">
        <v>198</v>
      </c>
      <c r="C251" s="2" t="s">
        <v>312</v>
      </c>
      <c r="D251" s="2" t="s">
        <v>304</v>
      </c>
      <c r="E251" s="2" t="s">
        <v>425</v>
      </c>
      <c r="F251" s="2" t="s">
        <v>426</v>
      </c>
      <c r="G251" s="2">
        <v>-20</v>
      </c>
      <c r="H251" s="2">
        <f t="shared" si="9"/>
        <v>253.14999999999998</v>
      </c>
      <c r="I251" s="2">
        <v>84</v>
      </c>
      <c r="J251" s="2">
        <f t="shared" si="10"/>
        <v>92</v>
      </c>
      <c r="K251" s="2">
        <f t="shared" si="11"/>
        <v>8</v>
      </c>
      <c r="L251" s="3">
        <f>0.001986*H251*LN(J251/K251)</f>
        <v>1.227904381879376</v>
      </c>
      <c r="M251" s="3" t="s">
        <v>427</v>
      </c>
    </row>
    <row r="252" spans="1:13" x14ac:dyDescent="0.2">
      <c r="A252" s="2" t="s">
        <v>198</v>
      </c>
      <c r="B252" s="2" t="s">
        <v>198</v>
      </c>
      <c r="C252" s="2" t="s">
        <v>328</v>
      </c>
      <c r="D252" s="2" t="s">
        <v>304</v>
      </c>
      <c r="E252" s="2" t="s">
        <v>425</v>
      </c>
      <c r="F252" s="2" t="s">
        <v>426</v>
      </c>
      <c r="G252" s="2">
        <v>0</v>
      </c>
      <c r="H252" s="2">
        <f t="shared" si="9"/>
        <v>273.14999999999998</v>
      </c>
      <c r="I252" s="2">
        <v>38</v>
      </c>
      <c r="J252" s="2">
        <f t="shared" si="10"/>
        <v>69</v>
      </c>
      <c r="K252" s="2">
        <f t="shared" si="11"/>
        <v>31</v>
      </c>
      <c r="L252" s="3">
        <f>0.001986*H252*LN(J252/K252)</f>
        <v>0.43404543743568857</v>
      </c>
      <c r="M252" s="3" t="s">
        <v>428</v>
      </c>
    </row>
    <row r="253" spans="1:13" x14ac:dyDescent="0.2">
      <c r="A253" s="2" t="s">
        <v>198</v>
      </c>
      <c r="B253" s="2" t="s">
        <v>198</v>
      </c>
      <c r="C253" s="2" t="s">
        <v>324</v>
      </c>
      <c r="D253" s="2" t="s">
        <v>304</v>
      </c>
      <c r="E253" s="2" t="s">
        <v>425</v>
      </c>
      <c r="F253" s="2" t="s">
        <v>426</v>
      </c>
      <c r="G253" s="2">
        <v>-20</v>
      </c>
      <c r="H253" s="2">
        <f t="shared" si="9"/>
        <v>253.14999999999998</v>
      </c>
      <c r="I253" s="2">
        <v>92</v>
      </c>
      <c r="J253" s="2">
        <f t="shared" si="10"/>
        <v>96</v>
      </c>
      <c r="K253" s="2">
        <f t="shared" si="11"/>
        <v>4</v>
      </c>
      <c r="L253" s="3">
        <f>0.001986*H253*LN(J253/K253)</f>
        <v>1.5977853137250286</v>
      </c>
      <c r="M253" s="3" t="s">
        <v>429</v>
      </c>
    </row>
    <row r="254" spans="1:13" x14ac:dyDescent="0.2">
      <c r="A254" s="2" t="s">
        <v>198</v>
      </c>
      <c r="B254" s="2" t="s">
        <v>198</v>
      </c>
      <c r="C254" s="2" t="s">
        <v>430</v>
      </c>
      <c r="D254" s="2" t="s">
        <v>304</v>
      </c>
      <c r="E254" s="2" t="s">
        <v>425</v>
      </c>
      <c r="F254" s="2" t="s">
        <v>426</v>
      </c>
      <c r="G254" s="2">
        <v>0</v>
      </c>
      <c r="H254" s="2">
        <f t="shared" si="9"/>
        <v>273.14999999999998</v>
      </c>
      <c r="I254" s="2">
        <v>97</v>
      </c>
      <c r="J254" s="2">
        <f t="shared" si="10"/>
        <v>98.5</v>
      </c>
      <c r="K254" s="2">
        <f t="shared" si="11"/>
        <v>1.5</v>
      </c>
      <c r="L254" s="3">
        <f>0.001986*H254*LN(J254/K254)</f>
        <v>2.2700400075842029</v>
      </c>
      <c r="M254" s="3" t="s">
        <v>431</v>
      </c>
    </row>
    <row r="255" spans="1:13" x14ac:dyDescent="0.2">
      <c r="A255" s="2" t="s">
        <v>150</v>
      </c>
      <c r="B255" s="2" t="s">
        <v>150</v>
      </c>
      <c r="C255" s="2" t="s">
        <v>312</v>
      </c>
      <c r="D255" s="2" t="s">
        <v>304</v>
      </c>
      <c r="E255" s="2" t="s">
        <v>425</v>
      </c>
      <c r="F255" s="2" t="s">
        <v>426</v>
      </c>
      <c r="G255" s="2">
        <v>0</v>
      </c>
      <c r="H255" s="2">
        <f t="shared" si="9"/>
        <v>273.14999999999998</v>
      </c>
      <c r="I255" s="2">
        <v>90</v>
      </c>
      <c r="J255" s="2">
        <f t="shared" si="10"/>
        <v>95</v>
      </c>
      <c r="K255" s="2">
        <f t="shared" si="11"/>
        <v>5</v>
      </c>
      <c r="L255" s="3">
        <f>0.001986*H255*LN(J255/K255)</f>
        <v>1.5972871852183956</v>
      </c>
      <c r="M255" s="3" t="s">
        <v>432</v>
      </c>
    </row>
    <row r="256" spans="1:13" x14ac:dyDescent="0.2">
      <c r="A256" s="2" t="s">
        <v>150</v>
      </c>
      <c r="B256" s="2" t="s">
        <v>150</v>
      </c>
      <c r="C256" s="2" t="s">
        <v>324</v>
      </c>
      <c r="D256" s="2" t="s">
        <v>304</v>
      </c>
      <c r="E256" s="2" t="s">
        <v>425</v>
      </c>
      <c r="F256" s="2" t="s">
        <v>426</v>
      </c>
      <c r="G256" s="2">
        <v>0</v>
      </c>
      <c r="H256" s="2">
        <f t="shared" si="9"/>
        <v>273.14999999999998</v>
      </c>
      <c r="I256" s="2">
        <v>96</v>
      </c>
      <c r="J256" s="2">
        <f t="shared" si="10"/>
        <v>98</v>
      </c>
      <c r="K256" s="2">
        <f t="shared" si="11"/>
        <v>2</v>
      </c>
      <c r="L256" s="3">
        <f>0.001986*H256*LN(J256/K256)</f>
        <v>2.11121871885583</v>
      </c>
      <c r="M256" s="3" t="s">
        <v>433</v>
      </c>
    </row>
    <row r="257" spans="1:13" x14ac:dyDescent="0.2">
      <c r="A257" s="2" t="s">
        <v>434</v>
      </c>
      <c r="B257" s="2" t="s">
        <v>434</v>
      </c>
      <c r="C257" s="2" t="s">
        <v>337</v>
      </c>
      <c r="D257" s="2" t="s">
        <v>51</v>
      </c>
      <c r="E257" s="2" t="s">
        <v>16</v>
      </c>
      <c r="F257" s="2" t="s">
        <v>435</v>
      </c>
      <c r="G257" s="2">
        <v>25</v>
      </c>
      <c r="H257" s="2">
        <f t="shared" si="9"/>
        <v>298.14999999999998</v>
      </c>
      <c r="I257" s="2">
        <v>57</v>
      </c>
      <c r="J257" s="2">
        <f t="shared" si="10"/>
        <v>78.5</v>
      </c>
      <c r="K257" s="2">
        <f t="shared" si="11"/>
        <v>21.5</v>
      </c>
      <c r="L257" s="3">
        <f>0.001986*H257*LN(J257/K257)</f>
        <v>0.76683009452793682</v>
      </c>
      <c r="M257" s="3" t="s">
        <v>436</v>
      </c>
    </row>
    <row r="258" spans="1:13" x14ac:dyDescent="0.2">
      <c r="A258" s="2" t="s">
        <v>434</v>
      </c>
      <c r="B258" s="2" t="s">
        <v>434</v>
      </c>
      <c r="C258" s="2" t="s">
        <v>337</v>
      </c>
      <c r="D258" s="2" t="s">
        <v>51</v>
      </c>
      <c r="E258" s="2" t="s">
        <v>16</v>
      </c>
      <c r="F258" s="2" t="s">
        <v>435</v>
      </c>
      <c r="G258" s="2">
        <v>-78</v>
      </c>
      <c r="H258" s="2">
        <f t="shared" ref="H258:H321" si="12">G258+273.15</f>
        <v>195.14999999999998</v>
      </c>
      <c r="I258" s="2">
        <v>80</v>
      </c>
      <c r="J258" s="2">
        <f t="shared" ref="J258:J321" si="13">I258+(100-I258)/2</f>
        <v>90</v>
      </c>
      <c r="K258" s="2">
        <f t="shared" ref="K258:K321" si="14">100-J258</f>
        <v>10</v>
      </c>
      <c r="L258" s="3">
        <f>0.001986*H258*LN(J258/K258)</f>
        <v>0.8515737152665861</v>
      </c>
      <c r="M258" s="3" t="s">
        <v>436</v>
      </c>
    </row>
    <row r="259" spans="1:13" x14ac:dyDescent="0.2">
      <c r="A259" s="2" t="s">
        <v>437</v>
      </c>
      <c r="B259" s="2" t="s">
        <v>437</v>
      </c>
      <c r="C259" s="2" t="s">
        <v>337</v>
      </c>
      <c r="D259" s="2" t="s">
        <v>51</v>
      </c>
      <c r="E259" s="2" t="s">
        <v>16</v>
      </c>
      <c r="F259" s="2" t="s">
        <v>435</v>
      </c>
      <c r="G259" s="2">
        <v>25</v>
      </c>
      <c r="H259" s="2">
        <f t="shared" si="12"/>
        <v>298.14999999999998</v>
      </c>
      <c r="I259" s="2">
        <v>57</v>
      </c>
      <c r="J259" s="2">
        <f t="shared" si="13"/>
        <v>78.5</v>
      </c>
      <c r="K259" s="2">
        <f t="shared" si="14"/>
        <v>21.5</v>
      </c>
      <c r="L259" s="3">
        <f>0.001986*H259*LN(J259/K259)</f>
        <v>0.76683009452793682</v>
      </c>
      <c r="M259" s="3" t="s">
        <v>436</v>
      </c>
    </row>
    <row r="260" spans="1:13" x14ac:dyDescent="0.2">
      <c r="A260" s="2" t="s">
        <v>437</v>
      </c>
      <c r="B260" s="2" t="s">
        <v>437</v>
      </c>
      <c r="C260" s="2" t="s">
        <v>337</v>
      </c>
      <c r="D260" s="2" t="s">
        <v>51</v>
      </c>
      <c r="E260" s="2" t="s">
        <v>16</v>
      </c>
      <c r="F260" s="2" t="s">
        <v>435</v>
      </c>
      <c r="G260" s="2">
        <v>-78</v>
      </c>
      <c r="H260" s="2">
        <f t="shared" si="12"/>
        <v>195.14999999999998</v>
      </c>
      <c r="I260" s="2">
        <v>79</v>
      </c>
      <c r="J260" s="2">
        <f t="shared" si="13"/>
        <v>89.5</v>
      </c>
      <c r="K260" s="2">
        <f t="shared" si="14"/>
        <v>10.5</v>
      </c>
      <c r="L260" s="3">
        <f>0.001986*H260*LN(J260/K260)</f>
        <v>0.83050505556816123</v>
      </c>
      <c r="M260" s="3" t="s">
        <v>436</v>
      </c>
    </row>
    <row r="261" spans="1:13" x14ac:dyDescent="0.2">
      <c r="A261" s="2" t="s">
        <v>438</v>
      </c>
      <c r="B261" s="2" t="s">
        <v>438</v>
      </c>
      <c r="C261" s="2" t="s">
        <v>337</v>
      </c>
      <c r="D261" s="2" t="s">
        <v>51</v>
      </c>
      <c r="E261" s="2" t="s">
        <v>16</v>
      </c>
      <c r="F261" s="2" t="s">
        <v>435</v>
      </c>
      <c r="G261" s="2">
        <v>25</v>
      </c>
      <c r="H261" s="2">
        <f t="shared" si="12"/>
        <v>298.14999999999998</v>
      </c>
      <c r="I261" s="2">
        <v>38</v>
      </c>
      <c r="J261" s="2">
        <f t="shared" si="13"/>
        <v>69</v>
      </c>
      <c r="K261" s="2">
        <f t="shared" si="14"/>
        <v>31</v>
      </c>
      <c r="L261" s="3">
        <f>0.001986*H261*LN(J261/K261)</f>
        <v>0.47377136068625503</v>
      </c>
      <c r="M261" s="3" t="s">
        <v>436</v>
      </c>
    </row>
    <row r="262" spans="1:13" x14ac:dyDescent="0.2">
      <c r="A262" s="2" t="s">
        <v>438</v>
      </c>
      <c r="B262" s="2" t="s">
        <v>438</v>
      </c>
      <c r="C262" s="2" t="s">
        <v>337</v>
      </c>
      <c r="D262" s="2" t="s">
        <v>51</v>
      </c>
      <c r="E262" s="2" t="s">
        <v>16</v>
      </c>
      <c r="F262" s="2" t="s">
        <v>435</v>
      </c>
      <c r="G262" s="2">
        <v>-78</v>
      </c>
      <c r="H262" s="2">
        <f t="shared" si="12"/>
        <v>195.14999999999998</v>
      </c>
      <c r="I262" s="2">
        <v>40</v>
      </c>
      <c r="J262" s="2">
        <f t="shared" si="13"/>
        <v>70</v>
      </c>
      <c r="K262" s="2">
        <f t="shared" si="14"/>
        <v>30</v>
      </c>
      <c r="L262" s="3">
        <f>0.001986*H262*LN(J262/K262)</f>
        <v>0.32838545242476169</v>
      </c>
      <c r="M262" s="3" t="s">
        <v>436</v>
      </c>
    </row>
    <row r="263" spans="1:13" x14ac:dyDescent="0.2">
      <c r="A263" s="2" t="s">
        <v>36</v>
      </c>
      <c r="B263" s="2" t="s">
        <v>36</v>
      </c>
      <c r="C263" s="2" t="s">
        <v>337</v>
      </c>
      <c r="D263" s="2" t="s">
        <v>51</v>
      </c>
      <c r="E263" s="2" t="s">
        <v>16</v>
      </c>
      <c r="F263" s="2" t="s">
        <v>435</v>
      </c>
      <c r="G263" s="2">
        <v>25</v>
      </c>
      <c r="H263" s="2">
        <f t="shared" si="12"/>
        <v>298.14999999999998</v>
      </c>
      <c r="I263" s="2">
        <v>31</v>
      </c>
      <c r="J263" s="2">
        <f t="shared" si="13"/>
        <v>65.5</v>
      </c>
      <c r="K263" s="2">
        <f t="shared" si="14"/>
        <v>34.5</v>
      </c>
      <c r="L263" s="3">
        <f>0.001986*H263*LN(J263/K263)</f>
        <v>0.37960647794756636</v>
      </c>
      <c r="M263" s="3" t="s">
        <v>436</v>
      </c>
    </row>
    <row r="264" spans="1:13" x14ac:dyDescent="0.2">
      <c r="A264" s="2" t="s">
        <v>36</v>
      </c>
      <c r="B264" s="2" t="s">
        <v>36</v>
      </c>
      <c r="C264" s="2" t="s">
        <v>337</v>
      </c>
      <c r="D264" s="2" t="s">
        <v>51</v>
      </c>
      <c r="E264" s="2" t="s">
        <v>16</v>
      </c>
      <c r="F264" s="2" t="s">
        <v>435</v>
      </c>
      <c r="G264" s="2">
        <v>-78</v>
      </c>
      <c r="H264" s="2">
        <f t="shared" si="12"/>
        <v>195.14999999999998</v>
      </c>
      <c r="I264" s="2">
        <v>29</v>
      </c>
      <c r="J264" s="2">
        <f t="shared" si="13"/>
        <v>64.5</v>
      </c>
      <c r="K264" s="2">
        <f t="shared" si="14"/>
        <v>35.5</v>
      </c>
      <c r="L264" s="3">
        <f>0.001986*H264*LN(J264/K264)</f>
        <v>0.23142939963524325</v>
      </c>
      <c r="M264" s="3" t="s">
        <v>436</v>
      </c>
    </row>
    <row r="265" spans="1:13" x14ac:dyDescent="0.2">
      <c r="A265" s="2" t="s">
        <v>439</v>
      </c>
      <c r="B265" s="2" t="s">
        <v>439</v>
      </c>
      <c r="C265" s="2" t="s">
        <v>337</v>
      </c>
      <c r="D265" s="2" t="s">
        <v>51</v>
      </c>
      <c r="E265" s="2" t="s">
        <v>16</v>
      </c>
      <c r="F265" s="2" t="s">
        <v>435</v>
      </c>
      <c r="G265" s="2">
        <v>25</v>
      </c>
      <c r="H265" s="2">
        <f t="shared" si="12"/>
        <v>298.14999999999998</v>
      </c>
      <c r="I265" s="2">
        <v>32</v>
      </c>
      <c r="J265" s="2">
        <f t="shared" si="13"/>
        <v>66</v>
      </c>
      <c r="K265" s="2">
        <f t="shared" si="14"/>
        <v>34</v>
      </c>
      <c r="L265" s="3">
        <f>0.001986*H265*LN(J265/K265)</f>
        <v>0.39275368544884831</v>
      </c>
      <c r="M265" s="3" t="s">
        <v>436</v>
      </c>
    </row>
    <row r="266" spans="1:13" x14ac:dyDescent="0.2">
      <c r="A266" s="2" t="s">
        <v>439</v>
      </c>
      <c r="B266" s="2" t="s">
        <v>439</v>
      </c>
      <c r="C266" s="2" t="s">
        <v>337</v>
      </c>
      <c r="D266" s="2" t="s">
        <v>51</v>
      </c>
      <c r="E266" s="2" t="s">
        <v>16</v>
      </c>
      <c r="F266" s="2" t="s">
        <v>435</v>
      </c>
      <c r="G266" s="2">
        <v>-78</v>
      </c>
      <c r="H266" s="2">
        <f t="shared" si="12"/>
        <v>195.14999999999998</v>
      </c>
      <c r="I266" s="2">
        <v>40</v>
      </c>
      <c r="J266" s="2">
        <f t="shared" si="13"/>
        <v>70</v>
      </c>
      <c r="K266" s="2">
        <f t="shared" si="14"/>
        <v>30</v>
      </c>
      <c r="L266" s="3">
        <f>0.001986*H266*LN(J266/K266)</f>
        <v>0.32838545242476169</v>
      </c>
      <c r="M266" s="3" t="s">
        <v>436</v>
      </c>
    </row>
    <row r="267" spans="1:13" x14ac:dyDescent="0.2">
      <c r="A267" s="2" t="s">
        <v>440</v>
      </c>
      <c r="B267" s="2" t="s">
        <v>440</v>
      </c>
      <c r="C267" s="2" t="s">
        <v>337</v>
      </c>
      <c r="D267" s="2" t="s">
        <v>51</v>
      </c>
      <c r="E267" s="2" t="s">
        <v>16</v>
      </c>
      <c r="F267" s="2" t="s">
        <v>435</v>
      </c>
      <c r="G267" s="2">
        <v>25</v>
      </c>
      <c r="H267" s="2">
        <f t="shared" si="12"/>
        <v>298.14999999999998</v>
      </c>
      <c r="I267" s="2">
        <v>6</v>
      </c>
      <c r="J267" s="2">
        <f t="shared" si="13"/>
        <v>53</v>
      </c>
      <c r="K267" s="2">
        <f t="shared" si="14"/>
        <v>47</v>
      </c>
      <c r="L267" s="3">
        <f>0.001986*H267*LN(J267/K267)</f>
        <v>7.1140558779362331E-2</v>
      </c>
      <c r="M267" s="3" t="s">
        <v>436</v>
      </c>
    </row>
    <row r="268" spans="1:13" x14ac:dyDescent="0.2">
      <c r="A268" s="2" t="s">
        <v>440</v>
      </c>
      <c r="B268" s="2" t="s">
        <v>440</v>
      </c>
      <c r="C268" s="2" t="s">
        <v>337</v>
      </c>
      <c r="D268" s="2" t="s">
        <v>51</v>
      </c>
      <c r="E268" s="2" t="s">
        <v>16</v>
      </c>
      <c r="F268" s="2" t="s">
        <v>435</v>
      </c>
      <c r="G268" s="2">
        <v>-78</v>
      </c>
      <c r="H268" s="2">
        <f t="shared" si="12"/>
        <v>195.14999999999998</v>
      </c>
      <c r="I268" s="2">
        <v>25</v>
      </c>
      <c r="J268" s="2">
        <f t="shared" si="13"/>
        <v>62.5</v>
      </c>
      <c r="K268" s="2">
        <f t="shared" si="14"/>
        <v>37.5</v>
      </c>
      <c r="L268" s="3">
        <f>0.001986*H268*LN(J268/K268)</f>
        <v>0.1979796142691751</v>
      </c>
      <c r="M268" s="3" t="s">
        <v>436</v>
      </c>
    </row>
    <row r="269" spans="1:13" x14ac:dyDescent="0.2">
      <c r="A269" s="2" t="s">
        <v>434</v>
      </c>
      <c r="B269" s="2" t="s">
        <v>434</v>
      </c>
      <c r="C269" s="2" t="s">
        <v>337</v>
      </c>
      <c r="D269" s="2" t="s">
        <v>320</v>
      </c>
      <c r="E269" s="2" t="s">
        <v>16</v>
      </c>
      <c r="F269" s="2" t="s">
        <v>435</v>
      </c>
      <c r="G269" s="2">
        <v>-78</v>
      </c>
      <c r="H269" s="2">
        <f t="shared" si="12"/>
        <v>195.14999999999998</v>
      </c>
      <c r="I269" s="2">
        <v>62</v>
      </c>
      <c r="J269" s="2">
        <f t="shared" si="13"/>
        <v>81</v>
      </c>
      <c r="K269" s="2">
        <f t="shared" si="14"/>
        <v>19</v>
      </c>
      <c r="L269" s="3">
        <f>0.001986*H269*LN(J269/K269)</f>
        <v>0.56197739869949115</v>
      </c>
      <c r="M269" s="3" t="s">
        <v>436</v>
      </c>
    </row>
    <row r="270" spans="1:13" x14ac:dyDescent="0.2">
      <c r="A270" s="2" t="s">
        <v>434</v>
      </c>
      <c r="B270" s="2" t="s">
        <v>434</v>
      </c>
      <c r="C270" s="2" t="s">
        <v>337</v>
      </c>
      <c r="D270" s="2" t="s">
        <v>225</v>
      </c>
      <c r="E270" s="2" t="s">
        <v>16</v>
      </c>
      <c r="F270" s="2" t="s">
        <v>435</v>
      </c>
      <c r="G270" s="2">
        <v>-78</v>
      </c>
      <c r="H270" s="2">
        <f t="shared" si="12"/>
        <v>195.14999999999998</v>
      </c>
      <c r="I270" s="2">
        <v>91</v>
      </c>
      <c r="J270" s="2">
        <f t="shared" si="13"/>
        <v>95.5</v>
      </c>
      <c r="K270" s="2">
        <f t="shared" si="14"/>
        <v>4.5</v>
      </c>
      <c r="L270" s="3">
        <f>0.001986*H270*LN(J270/K270)</f>
        <v>1.1840388674672471</v>
      </c>
      <c r="M270" s="3" t="s">
        <v>436</v>
      </c>
    </row>
    <row r="271" spans="1:13" x14ac:dyDescent="0.2">
      <c r="A271" s="2" t="s">
        <v>434</v>
      </c>
      <c r="B271" s="2" t="s">
        <v>434</v>
      </c>
      <c r="C271" s="2" t="s">
        <v>337</v>
      </c>
      <c r="D271" s="2" t="s">
        <v>55</v>
      </c>
      <c r="E271" s="2" t="s">
        <v>16</v>
      </c>
      <c r="F271" s="2" t="s">
        <v>435</v>
      </c>
      <c r="G271" s="2">
        <v>-78</v>
      </c>
      <c r="H271" s="2">
        <f t="shared" si="12"/>
        <v>195.14999999999998</v>
      </c>
      <c r="I271" s="2">
        <v>46</v>
      </c>
      <c r="J271" s="2">
        <f t="shared" si="13"/>
        <v>73</v>
      </c>
      <c r="K271" s="2">
        <f t="shared" si="14"/>
        <v>27</v>
      </c>
      <c r="L271" s="3">
        <f>0.001986*H271*LN(J271/K271)</f>
        <v>0.38548378274117628</v>
      </c>
      <c r="M271" s="3" t="s">
        <v>436</v>
      </c>
    </row>
    <row r="272" spans="1:13" x14ac:dyDescent="0.2">
      <c r="A272" s="2" t="s">
        <v>434</v>
      </c>
      <c r="B272" s="2" t="s">
        <v>434</v>
      </c>
      <c r="C272" s="2" t="s">
        <v>337</v>
      </c>
      <c r="D272" s="2" t="s">
        <v>57</v>
      </c>
      <c r="E272" s="2" t="s">
        <v>16</v>
      </c>
      <c r="F272" s="2" t="s">
        <v>435</v>
      </c>
      <c r="G272" s="2">
        <v>-78</v>
      </c>
      <c r="H272" s="2">
        <f t="shared" si="12"/>
        <v>195.14999999999998</v>
      </c>
      <c r="I272" s="2">
        <v>38</v>
      </c>
      <c r="J272" s="2">
        <f t="shared" si="13"/>
        <v>69</v>
      </c>
      <c r="K272" s="2">
        <f t="shared" si="14"/>
        <v>31</v>
      </c>
      <c r="L272" s="3">
        <f>0.001986*H272*LN(J272/K272)</f>
        <v>0.31010055689392141</v>
      </c>
      <c r="M272" s="3" t="s">
        <v>436</v>
      </c>
    </row>
    <row r="273" spans="1:13" x14ac:dyDescent="0.2">
      <c r="A273" s="2" t="s">
        <v>434</v>
      </c>
      <c r="B273" s="2" t="s">
        <v>434</v>
      </c>
      <c r="C273" s="2" t="s">
        <v>337</v>
      </c>
      <c r="D273" s="2" t="s">
        <v>15</v>
      </c>
      <c r="E273" s="2" t="s">
        <v>16</v>
      </c>
      <c r="F273" s="2" t="s">
        <v>435</v>
      </c>
      <c r="G273" s="2">
        <v>-78</v>
      </c>
      <c r="H273" s="2">
        <f t="shared" si="12"/>
        <v>195.14999999999998</v>
      </c>
      <c r="I273" s="2">
        <v>88</v>
      </c>
      <c r="J273" s="2">
        <f t="shared" si="13"/>
        <v>94</v>
      </c>
      <c r="K273" s="2">
        <f t="shared" si="14"/>
        <v>6</v>
      </c>
      <c r="L273" s="3">
        <f>0.001986*H273*LN(J273/K273)</f>
        <v>1.0664067630515106</v>
      </c>
      <c r="M273" s="3" t="s">
        <v>436</v>
      </c>
    </row>
    <row r="274" spans="1:13" x14ac:dyDescent="0.2">
      <c r="A274" s="2" t="s">
        <v>434</v>
      </c>
      <c r="B274" s="2" t="s">
        <v>434</v>
      </c>
      <c r="C274" s="2" t="s">
        <v>337</v>
      </c>
      <c r="D274" s="2" t="s">
        <v>441</v>
      </c>
      <c r="E274" s="2" t="s">
        <v>16</v>
      </c>
      <c r="F274" s="2" t="s">
        <v>435</v>
      </c>
      <c r="G274" s="2">
        <v>-78</v>
      </c>
      <c r="H274" s="2">
        <f t="shared" si="12"/>
        <v>195.14999999999998</v>
      </c>
      <c r="I274" s="2">
        <v>75</v>
      </c>
      <c r="J274" s="2">
        <f t="shared" si="13"/>
        <v>87.5</v>
      </c>
      <c r="K274" s="2">
        <f t="shared" si="14"/>
        <v>12.5</v>
      </c>
      <c r="L274" s="3">
        <f>0.001986*H274*LN(J274/K274)</f>
        <v>0.75417231005805463</v>
      </c>
      <c r="M274" s="3" t="s">
        <v>436</v>
      </c>
    </row>
    <row r="275" spans="1:13" x14ac:dyDescent="0.2">
      <c r="A275" s="2" t="s">
        <v>434</v>
      </c>
      <c r="B275" s="2" t="s">
        <v>434</v>
      </c>
      <c r="C275" s="2" t="s">
        <v>337</v>
      </c>
      <c r="D275" s="2" t="s">
        <v>441</v>
      </c>
      <c r="E275" s="2" t="s">
        <v>94</v>
      </c>
      <c r="F275" s="2" t="s">
        <v>435</v>
      </c>
      <c r="G275" s="2">
        <v>-78</v>
      </c>
      <c r="H275" s="2">
        <f t="shared" si="12"/>
        <v>195.14999999999998</v>
      </c>
      <c r="I275" s="2">
        <v>86</v>
      </c>
      <c r="J275" s="2">
        <f t="shared" si="13"/>
        <v>93</v>
      </c>
      <c r="K275" s="2">
        <f t="shared" si="14"/>
        <v>7</v>
      </c>
      <c r="L275" s="3">
        <f>0.001986*H275*LN(J275/K275)</f>
        <v>1.002517757044417</v>
      </c>
      <c r="M275" s="3" t="s">
        <v>436</v>
      </c>
    </row>
    <row r="276" spans="1:13" x14ac:dyDescent="0.2">
      <c r="A276" s="2" t="s">
        <v>434</v>
      </c>
      <c r="B276" s="2" t="s">
        <v>434</v>
      </c>
      <c r="C276" s="2" t="s">
        <v>337</v>
      </c>
      <c r="D276" s="2" t="s">
        <v>441</v>
      </c>
      <c r="E276" s="2" t="s">
        <v>357</v>
      </c>
      <c r="F276" s="2" t="s">
        <v>435</v>
      </c>
      <c r="G276" s="2">
        <v>-78</v>
      </c>
      <c r="H276" s="2">
        <f t="shared" si="12"/>
        <v>195.14999999999998</v>
      </c>
      <c r="I276" s="2">
        <v>82</v>
      </c>
      <c r="J276" s="2">
        <f t="shared" si="13"/>
        <v>91</v>
      </c>
      <c r="K276" s="2">
        <f t="shared" si="14"/>
        <v>9</v>
      </c>
      <c r="L276" s="3">
        <f>0.001986*H276*LN(J276/K276)</f>
        <v>0.89669063086918566</v>
      </c>
      <c r="M276" s="3" t="s">
        <v>436</v>
      </c>
    </row>
    <row r="277" spans="1:13" x14ac:dyDescent="0.2">
      <c r="A277" s="2" t="s">
        <v>437</v>
      </c>
      <c r="B277" s="2" t="s">
        <v>437</v>
      </c>
      <c r="C277" s="2" t="s">
        <v>337</v>
      </c>
      <c r="D277" s="2" t="s">
        <v>320</v>
      </c>
      <c r="E277" s="2" t="s">
        <v>16</v>
      </c>
      <c r="F277" s="2" t="s">
        <v>435</v>
      </c>
      <c r="G277" s="2">
        <v>-78</v>
      </c>
      <c r="H277" s="2">
        <f t="shared" si="12"/>
        <v>195.14999999999998</v>
      </c>
      <c r="I277" s="2">
        <v>36</v>
      </c>
      <c r="J277" s="2">
        <f t="shared" si="13"/>
        <v>68</v>
      </c>
      <c r="K277" s="2">
        <f t="shared" si="14"/>
        <v>32</v>
      </c>
      <c r="L277" s="3">
        <f>0.001986*H277*LN(J277/K277)</f>
        <v>0.29213775452622864</v>
      </c>
      <c r="M277" s="3" t="s">
        <v>436</v>
      </c>
    </row>
    <row r="278" spans="1:13" x14ac:dyDescent="0.2">
      <c r="A278" s="2" t="s">
        <v>437</v>
      </c>
      <c r="B278" s="2" t="s">
        <v>437</v>
      </c>
      <c r="C278" s="2" t="s">
        <v>337</v>
      </c>
      <c r="D278" s="2" t="s">
        <v>225</v>
      </c>
      <c r="E278" s="2" t="s">
        <v>16</v>
      </c>
      <c r="F278" s="2" t="s">
        <v>435</v>
      </c>
      <c r="G278" s="2">
        <v>-78</v>
      </c>
      <c r="H278" s="2">
        <f t="shared" si="12"/>
        <v>195.14999999999998</v>
      </c>
      <c r="I278" s="2">
        <v>89</v>
      </c>
      <c r="J278" s="2">
        <f t="shared" si="13"/>
        <v>94.5</v>
      </c>
      <c r="K278" s="2">
        <f t="shared" si="14"/>
        <v>5.5</v>
      </c>
      <c r="L278" s="3">
        <f>0.001986*H278*LN(J278/K278)</f>
        <v>1.1021856476595424</v>
      </c>
      <c r="M278" s="3" t="s">
        <v>436</v>
      </c>
    </row>
    <row r="279" spans="1:13" x14ac:dyDescent="0.2">
      <c r="A279" s="2" t="s">
        <v>437</v>
      </c>
      <c r="B279" s="2" t="s">
        <v>437</v>
      </c>
      <c r="C279" s="2" t="s">
        <v>337</v>
      </c>
      <c r="D279" s="2" t="s">
        <v>55</v>
      </c>
      <c r="E279" s="2" t="s">
        <v>16</v>
      </c>
      <c r="F279" s="2" t="s">
        <v>435</v>
      </c>
      <c r="G279" s="2">
        <v>-78</v>
      </c>
      <c r="H279" s="2">
        <f t="shared" si="12"/>
        <v>195.14999999999998</v>
      </c>
      <c r="I279" s="2">
        <v>46</v>
      </c>
      <c r="J279" s="2">
        <f t="shared" si="13"/>
        <v>73</v>
      </c>
      <c r="K279" s="2">
        <f t="shared" si="14"/>
        <v>27</v>
      </c>
      <c r="L279" s="3">
        <f>0.001986*H279*LN(J279/K279)</f>
        <v>0.38548378274117628</v>
      </c>
      <c r="M279" s="3" t="s">
        <v>436</v>
      </c>
    </row>
    <row r="280" spans="1:13" x14ac:dyDescent="0.2">
      <c r="A280" s="2" t="s">
        <v>437</v>
      </c>
      <c r="B280" s="2" t="s">
        <v>437</v>
      </c>
      <c r="C280" s="2" t="s">
        <v>337</v>
      </c>
      <c r="D280" s="2" t="s">
        <v>57</v>
      </c>
      <c r="E280" s="2" t="s">
        <v>16</v>
      </c>
      <c r="F280" s="2" t="s">
        <v>435</v>
      </c>
      <c r="G280" s="2">
        <v>-78</v>
      </c>
      <c r="H280" s="2">
        <f t="shared" si="12"/>
        <v>195.14999999999998</v>
      </c>
      <c r="I280" s="2">
        <v>15</v>
      </c>
      <c r="J280" s="2">
        <f t="shared" si="13"/>
        <v>57.5</v>
      </c>
      <c r="K280" s="2">
        <f t="shared" si="14"/>
        <v>42.5</v>
      </c>
      <c r="L280" s="3">
        <f>0.001986*H280*LN(J280/K280)</f>
        <v>0.11715436272196196</v>
      </c>
      <c r="M280" s="3" t="s">
        <v>436</v>
      </c>
    </row>
    <row r="281" spans="1:13" x14ac:dyDescent="0.2">
      <c r="A281" s="2" t="s">
        <v>437</v>
      </c>
      <c r="B281" s="2" t="s">
        <v>437</v>
      </c>
      <c r="C281" s="2" t="s">
        <v>337</v>
      </c>
      <c r="D281" s="2" t="s">
        <v>15</v>
      </c>
      <c r="E281" s="2" t="s">
        <v>16</v>
      </c>
      <c r="F281" s="2" t="s">
        <v>435</v>
      </c>
      <c r="G281" s="2">
        <v>-78</v>
      </c>
      <c r="H281" s="2">
        <f t="shared" si="12"/>
        <v>195.14999999999998</v>
      </c>
      <c r="I281" s="2">
        <v>76</v>
      </c>
      <c r="J281" s="2">
        <f t="shared" si="13"/>
        <v>88</v>
      </c>
      <c r="K281" s="2">
        <f t="shared" si="14"/>
        <v>12</v>
      </c>
      <c r="L281" s="3">
        <f>0.001986*H281*LN(J281/K281)</f>
        <v>0.77220197482563724</v>
      </c>
      <c r="M281" s="3" t="s">
        <v>436</v>
      </c>
    </row>
    <row r="282" spans="1:13" x14ac:dyDescent="0.2">
      <c r="A282" s="2" t="s">
        <v>437</v>
      </c>
      <c r="B282" s="2" t="s">
        <v>437</v>
      </c>
      <c r="C282" s="2" t="s">
        <v>337</v>
      </c>
      <c r="D282" s="2" t="s">
        <v>441</v>
      </c>
      <c r="E282" s="2" t="s">
        <v>16</v>
      </c>
      <c r="F282" s="2" t="s">
        <v>435</v>
      </c>
      <c r="G282" s="2">
        <v>-78</v>
      </c>
      <c r="H282" s="2">
        <f t="shared" si="12"/>
        <v>195.14999999999998</v>
      </c>
      <c r="I282" s="2">
        <v>93</v>
      </c>
      <c r="J282" s="2">
        <f t="shared" si="13"/>
        <v>96.5</v>
      </c>
      <c r="K282" s="2">
        <f t="shared" si="14"/>
        <v>3.5</v>
      </c>
      <c r="L282" s="3">
        <f>0.001986*H282*LN(J282/K282)</f>
        <v>1.2854774748064148</v>
      </c>
      <c r="M282" s="3" t="s">
        <v>436</v>
      </c>
    </row>
    <row r="283" spans="1:13" x14ac:dyDescent="0.2">
      <c r="A283" s="2" t="s">
        <v>437</v>
      </c>
      <c r="B283" s="2" t="s">
        <v>437</v>
      </c>
      <c r="C283" s="2" t="s">
        <v>337</v>
      </c>
      <c r="D283" s="2" t="s">
        <v>441</v>
      </c>
      <c r="E283" s="2" t="s">
        <v>94</v>
      </c>
      <c r="F283" s="2" t="s">
        <v>435</v>
      </c>
      <c r="G283" s="2">
        <v>-78</v>
      </c>
      <c r="H283" s="2">
        <f t="shared" si="12"/>
        <v>195.14999999999998</v>
      </c>
      <c r="I283" s="2">
        <v>95</v>
      </c>
      <c r="J283" s="2">
        <f t="shared" si="13"/>
        <v>97.5</v>
      </c>
      <c r="K283" s="2">
        <f t="shared" si="14"/>
        <v>2.5</v>
      </c>
      <c r="L283" s="3">
        <f>0.001986*H283*LN(J283/K283)</f>
        <v>1.4198788937110101</v>
      </c>
      <c r="M283" s="3" t="s">
        <v>436</v>
      </c>
    </row>
    <row r="284" spans="1:13" x14ac:dyDescent="0.2">
      <c r="A284" s="2" t="s">
        <v>437</v>
      </c>
      <c r="B284" s="2" t="s">
        <v>437</v>
      </c>
      <c r="C284" s="2" t="s">
        <v>337</v>
      </c>
      <c r="D284" s="2" t="s">
        <v>441</v>
      </c>
      <c r="E284" s="2" t="s">
        <v>357</v>
      </c>
      <c r="F284" s="2" t="s">
        <v>435</v>
      </c>
      <c r="G284" s="2">
        <v>-78</v>
      </c>
      <c r="H284" s="2">
        <f t="shared" si="12"/>
        <v>195.14999999999998</v>
      </c>
      <c r="I284" s="2">
        <v>87</v>
      </c>
      <c r="J284" s="2">
        <f t="shared" si="13"/>
        <v>93.5</v>
      </c>
      <c r="K284" s="2">
        <f t="shared" si="14"/>
        <v>6.5</v>
      </c>
      <c r="L284" s="3">
        <f>0.001986*H284*LN(J284/K284)</f>
        <v>1.0333177452285196</v>
      </c>
      <c r="M284" s="3" t="s">
        <v>436</v>
      </c>
    </row>
    <row r="285" spans="1:13" x14ac:dyDescent="0.2">
      <c r="A285" s="2" t="s">
        <v>438</v>
      </c>
      <c r="B285" s="2" t="s">
        <v>438</v>
      </c>
      <c r="C285" s="2" t="s">
        <v>337</v>
      </c>
      <c r="D285" s="2" t="s">
        <v>320</v>
      </c>
      <c r="E285" s="2" t="s">
        <v>16</v>
      </c>
      <c r="F285" s="2" t="s">
        <v>435</v>
      </c>
      <c r="G285" s="2">
        <v>-78</v>
      </c>
      <c r="H285" s="2">
        <f t="shared" si="12"/>
        <v>195.14999999999998</v>
      </c>
      <c r="I285" s="2">
        <v>73</v>
      </c>
      <c r="J285" s="2">
        <f t="shared" si="13"/>
        <v>86.5</v>
      </c>
      <c r="K285" s="2">
        <f t="shared" si="14"/>
        <v>13.5</v>
      </c>
      <c r="L285" s="3">
        <f>0.001986*H285*LN(J285/K285)</f>
        <v>0.71988982846727645</v>
      </c>
      <c r="M285" s="3" t="s">
        <v>436</v>
      </c>
    </row>
    <row r="286" spans="1:13" x14ac:dyDescent="0.2">
      <c r="A286" s="2" t="s">
        <v>438</v>
      </c>
      <c r="B286" s="2" t="s">
        <v>438</v>
      </c>
      <c r="C286" s="2" t="s">
        <v>337</v>
      </c>
      <c r="D286" s="2" t="s">
        <v>225</v>
      </c>
      <c r="E286" s="2" t="s">
        <v>16</v>
      </c>
      <c r="F286" s="2" t="s">
        <v>435</v>
      </c>
      <c r="G286" s="2">
        <v>-78</v>
      </c>
      <c r="H286" s="2">
        <f t="shared" si="12"/>
        <v>195.14999999999998</v>
      </c>
      <c r="I286" s="2">
        <v>45</v>
      </c>
      <c r="J286" s="2">
        <f t="shared" si="13"/>
        <v>72.5</v>
      </c>
      <c r="K286" s="2">
        <f t="shared" si="14"/>
        <v>27.5</v>
      </c>
      <c r="L286" s="3">
        <f>0.001986*H286*LN(J286/K286)</f>
        <v>0.37570853820822314</v>
      </c>
      <c r="M286" s="3" t="s">
        <v>436</v>
      </c>
    </row>
    <row r="287" spans="1:13" x14ac:dyDescent="0.2">
      <c r="A287" s="2" t="s">
        <v>438</v>
      </c>
      <c r="B287" s="2" t="s">
        <v>438</v>
      </c>
      <c r="C287" s="2" t="s">
        <v>337</v>
      </c>
      <c r="D287" s="2" t="s">
        <v>55</v>
      </c>
      <c r="E287" s="2" t="s">
        <v>16</v>
      </c>
      <c r="F287" s="2" t="s">
        <v>435</v>
      </c>
      <c r="G287" s="2">
        <v>-78</v>
      </c>
      <c r="H287" s="2">
        <f t="shared" si="12"/>
        <v>195.14999999999998</v>
      </c>
      <c r="I287" s="2">
        <v>54</v>
      </c>
      <c r="J287" s="2">
        <f t="shared" si="13"/>
        <v>77</v>
      </c>
      <c r="K287" s="2">
        <f t="shared" si="14"/>
        <v>23</v>
      </c>
      <c r="L287" s="3">
        <f>0.001986*H287*LN(J287/K287)</f>
        <v>0.46830263662663923</v>
      </c>
      <c r="M287" s="3" t="s">
        <v>436</v>
      </c>
    </row>
    <row r="288" spans="1:13" x14ac:dyDescent="0.2">
      <c r="A288" s="2" t="s">
        <v>438</v>
      </c>
      <c r="B288" s="2" t="s">
        <v>438</v>
      </c>
      <c r="C288" s="2" t="s">
        <v>337</v>
      </c>
      <c r="D288" s="2" t="s">
        <v>57</v>
      </c>
      <c r="E288" s="2" t="s">
        <v>16</v>
      </c>
      <c r="F288" s="2" t="s">
        <v>435</v>
      </c>
      <c r="G288" s="2">
        <v>-78</v>
      </c>
      <c r="H288" s="2">
        <f t="shared" si="12"/>
        <v>195.14999999999998</v>
      </c>
      <c r="I288" s="2">
        <v>61</v>
      </c>
      <c r="J288" s="2">
        <f t="shared" si="13"/>
        <v>80.5</v>
      </c>
      <c r="K288" s="2">
        <f t="shared" si="14"/>
        <v>19.5</v>
      </c>
      <c r="L288" s="3">
        <f>0.001986*H288*LN(J288/K288)</f>
        <v>0.5495103250768516</v>
      </c>
      <c r="M288" s="3" t="s">
        <v>436</v>
      </c>
    </row>
    <row r="289" spans="1:13" x14ac:dyDescent="0.2">
      <c r="A289" s="2" t="s">
        <v>438</v>
      </c>
      <c r="B289" s="2" t="s">
        <v>438</v>
      </c>
      <c r="C289" s="2" t="s">
        <v>337</v>
      </c>
      <c r="D289" s="2" t="s">
        <v>15</v>
      </c>
      <c r="E289" s="2" t="s">
        <v>16</v>
      </c>
      <c r="F289" s="2" t="s">
        <v>435</v>
      </c>
      <c r="G289" s="2">
        <v>-78</v>
      </c>
      <c r="H289" s="2">
        <f t="shared" si="12"/>
        <v>195.14999999999998</v>
      </c>
      <c r="I289" s="2">
        <v>59</v>
      </c>
      <c r="J289" s="2">
        <f t="shared" si="13"/>
        <v>79.5</v>
      </c>
      <c r="K289" s="2">
        <f t="shared" si="14"/>
        <v>20.5</v>
      </c>
      <c r="L289" s="3">
        <f>0.001986*H289*LN(J289/K289)</f>
        <v>0.52528322956442197</v>
      </c>
      <c r="M289" s="3" t="s">
        <v>436</v>
      </c>
    </row>
    <row r="290" spans="1:13" x14ac:dyDescent="0.2">
      <c r="A290" s="2" t="s">
        <v>438</v>
      </c>
      <c r="B290" s="2" t="s">
        <v>438</v>
      </c>
      <c r="C290" s="2" t="s">
        <v>337</v>
      </c>
      <c r="D290" s="2" t="s">
        <v>441</v>
      </c>
      <c r="E290" s="2" t="s">
        <v>16</v>
      </c>
      <c r="F290" s="2" t="s">
        <v>435</v>
      </c>
      <c r="G290" s="2">
        <v>-78</v>
      </c>
      <c r="H290" s="2">
        <f t="shared" si="12"/>
        <v>195.14999999999998</v>
      </c>
      <c r="I290" s="2">
        <v>74</v>
      </c>
      <c r="J290" s="2">
        <f t="shared" si="13"/>
        <v>87</v>
      </c>
      <c r="K290" s="2">
        <f t="shared" si="14"/>
        <v>13</v>
      </c>
      <c r="L290" s="3">
        <f>0.001986*H290*LN(J290/K290)</f>
        <v>0.73675059506219065</v>
      </c>
      <c r="M290" s="3" t="s">
        <v>436</v>
      </c>
    </row>
    <row r="291" spans="1:13" x14ac:dyDescent="0.2">
      <c r="A291" s="2" t="s">
        <v>438</v>
      </c>
      <c r="B291" s="2" t="s">
        <v>438</v>
      </c>
      <c r="C291" s="2" t="s">
        <v>337</v>
      </c>
      <c r="D291" s="2" t="s">
        <v>441</v>
      </c>
      <c r="E291" s="2" t="s">
        <v>94</v>
      </c>
      <c r="F291" s="2" t="s">
        <v>435</v>
      </c>
      <c r="G291" s="2">
        <v>-78</v>
      </c>
      <c r="H291" s="2">
        <f t="shared" si="12"/>
        <v>195.14999999999998</v>
      </c>
      <c r="I291" s="2">
        <v>84</v>
      </c>
      <c r="J291" s="2">
        <f t="shared" si="13"/>
        <v>92</v>
      </c>
      <c r="K291" s="2">
        <f t="shared" si="14"/>
        <v>8</v>
      </c>
      <c r="L291" s="3">
        <f>0.001986*H291*LN(J291/K291)</f>
        <v>0.94657531156926811</v>
      </c>
      <c r="M291" s="3" t="s">
        <v>436</v>
      </c>
    </row>
    <row r="292" spans="1:13" x14ac:dyDescent="0.2">
      <c r="A292" s="2" t="s">
        <v>438</v>
      </c>
      <c r="B292" s="2" t="s">
        <v>438</v>
      </c>
      <c r="C292" s="2" t="s">
        <v>337</v>
      </c>
      <c r="D292" s="2" t="s">
        <v>441</v>
      </c>
      <c r="E292" s="2" t="s">
        <v>357</v>
      </c>
      <c r="F292" s="2" t="s">
        <v>435</v>
      </c>
      <c r="G292" s="2">
        <v>-78</v>
      </c>
      <c r="H292" s="2">
        <f t="shared" si="12"/>
        <v>195.14999999999998</v>
      </c>
      <c r="I292" s="2">
        <v>74</v>
      </c>
      <c r="J292" s="2">
        <f t="shared" si="13"/>
        <v>87</v>
      </c>
      <c r="K292" s="2">
        <f t="shared" si="14"/>
        <v>13</v>
      </c>
      <c r="L292" s="3">
        <f>0.001986*H292*LN(J292/K292)</f>
        <v>0.73675059506219065</v>
      </c>
      <c r="M292" s="3" t="s">
        <v>436</v>
      </c>
    </row>
    <row r="293" spans="1:13" x14ac:dyDescent="0.2">
      <c r="A293" s="2" t="s">
        <v>36</v>
      </c>
      <c r="B293" s="2" t="s">
        <v>36</v>
      </c>
      <c r="C293" s="2" t="s">
        <v>337</v>
      </c>
      <c r="D293" s="2" t="s">
        <v>320</v>
      </c>
      <c r="E293" s="2" t="s">
        <v>16</v>
      </c>
      <c r="F293" s="2" t="s">
        <v>435</v>
      </c>
      <c r="G293" s="2">
        <v>-78</v>
      </c>
      <c r="H293" s="2">
        <f t="shared" si="12"/>
        <v>195.14999999999998</v>
      </c>
      <c r="I293" s="2">
        <v>30</v>
      </c>
      <c r="J293" s="2">
        <f t="shared" si="13"/>
        <v>65</v>
      </c>
      <c r="K293" s="2">
        <f t="shared" si="14"/>
        <v>35</v>
      </c>
      <c r="L293" s="3">
        <f>0.001986*H293*LN(J293/K293)</f>
        <v>0.23991972601966238</v>
      </c>
      <c r="M293" s="3" t="s">
        <v>436</v>
      </c>
    </row>
    <row r="294" spans="1:13" x14ac:dyDescent="0.2">
      <c r="A294" s="2" t="s">
        <v>36</v>
      </c>
      <c r="B294" s="2" t="s">
        <v>36</v>
      </c>
      <c r="C294" s="2" t="s">
        <v>337</v>
      </c>
      <c r="D294" s="2" t="s">
        <v>225</v>
      </c>
      <c r="E294" s="2" t="s">
        <v>16</v>
      </c>
      <c r="F294" s="2" t="s">
        <v>435</v>
      </c>
      <c r="G294" s="2">
        <v>-78</v>
      </c>
      <c r="H294" s="2">
        <f t="shared" si="12"/>
        <v>195.14999999999998</v>
      </c>
      <c r="I294" s="2">
        <v>42</v>
      </c>
      <c r="J294" s="2">
        <f t="shared" si="13"/>
        <v>71</v>
      </c>
      <c r="K294" s="2">
        <f t="shared" si="14"/>
        <v>29</v>
      </c>
      <c r="L294" s="3">
        <f>0.001986*H294*LN(J294/K294)</f>
        <v>0.34702211481054601</v>
      </c>
      <c r="M294" s="3" t="s">
        <v>436</v>
      </c>
    </row>
    <row r="295" spans="1:13" x14ac:dyDescent="0.2">
      <c r="A295" s="2" t="s">
        <v>36</v>
      </c>
      <c r="B295" s="2" t="s">
        <v>36</v>
      </c>
      <c r="C295" s="2" t="s">
        <v>337</v>
      </c>
      <c r="D295" s="2" t="s">
        <v>55</v>
      </c>
      <c r="E295" s="2" t="s">
        <v>16</v>
      </c>
      <c r="F295" s="2" t="s">
        <v>435</v>
      </c>
      <c r="G295" s="2">
        <v>-78</v>
      </c>
      <c r="H295" s="2">
        <f t="shared" si="12"/>
        <v>195.14999999999998</v>
      </c>
      <c r="I295" s="2">
        <v>36</v>
      </c>
      <c r="J295" s="2">
        <f t="shared" si="13"/>
        <v>68</v>
      </c>
      <c r="K295" s="2">
        <f t="shared" si="14"/>
        <v>32</v>
      </c>
      <c r="L295" s="3">
        <f>0.001986*H295*LN(J295/K295)</f>
        <v>0.29213775452622864</v>
      </c>
      <c r="M295" s="3" t="s">
        <v>436</v>
      </c>
    </row>
    <row r="296" spans="1:13" x14ac:dyDescent="0.2">
      <c r="A296" s="2" t="s">
        <v>36</v>
      </c>
      <c r="B296" s="2" t="s">
        <v>36</v>
      </c>
      <c r="C296" s="2" t="s">
        <v>337</v>
      </c>
      <c r="D296" s="2" t="s">
        <v>57</v>
      </c>
      <c r="E296" s="2" t="s">
        <v>16</v>
      </c>
      <c r="F296" s="2" t="s">
        <v>435</v>
      </c>
      <c r="G296" s="2">
        <v>-78</v>
      </c>
      <c r="H296" s="2">
        <f t="shared" si="12"/>
        <v>195.14999999999998</v>
      </c>
      <c r="I296" s="2">
        <v>44</v>
      </c>
      <c r="J296" s="2">
        <f t="shared" si="13"/>
        <v>72</v>
      </c>
      <c r="K296" s="2">
        <f t="shared" si="14"/>
        <v>28</v>
      </c>
      <c r="L296" s="3">
        <f>0.001986*H296*LN(J296/K296)</f>
        <v>0.36604300236907023</v>
      </c>
      <c r="M296" s="3" t="s">
        <v>436</v>
      </c>
    </row>
    <row r="297" spans="1:13" x14ac:dyDescent="0.2">
      <c r="A297" s="2" t="s">
        <v>36</v>
      </c>
      <c r="B297" s="2" t="s">
        <v>36</v>
      </c>
      <c r="C297" s="2" t="s">
        <v>337</v>
      </c>
      <c r="D297" s="2" t="s">
        <v>15</v>
      </c>
      <c r="E297" s="2" t="s">
        <v>16</v>
      </c>
      <c r="F297" s="2" t="s">
        <v>435</v>
      </c>
      <c r="G297" s="2">
        <v>-78</v>
      </c>
      <c r="H297" s="2">
        <f t="shared" si="12"/>
        <v>195.14999999999998</v>
      </c>
      <c r="I297" s="2">
        <v>44</v>
      </c>
      <c r="J297" s="2">
        <f t="shared" si="13"/>
        <v>72</v>
      </c>
      <c r="K297" s="2">
        <f t="shared" si="14"/>
        <v>28</v>
      </c>
      <c r="L297" s="3">
        <f>0.001986*H297*LN(J297/K297)</f>
        <v>0.36604300236907023</v>
      </c>
      <c r="M297" s="3" t="s">
        <v>436</v>
      </c>
    </row>
    <row r="298" spans="1:13" x14ac:dyDescent="0.2">
      <c r="A298" s="2" t="s">
        <v>36</v>
      </c>
      <c r="B298" s="2" t="s">
        <v>36</v>
      </c>
      <c r="C298" s="2" t="s">
        <v>337</v>
      </c>
      <c r="D298" s="2" t="s">
        <v>441</v>
      </c>
      <c r="E298" s="2" t="s">
        <v>16</v>
      </c>
      <c r="F298" s="2" t="s">
        <v>435</v>
      </c>
      <c r="G298" s="2">
        <v>-78</v>
      </c>
      <c r="H298" s="2">
        <f t="shared" si="12"/>
        <v>195.14999999999998</v>
      </c>
      <c r="I298" s="2">
        <v>60</v>
      </c>
      <c r="J298" s="2">
        <f t="shared" si="13"/>
        <v>80</v>
      </c>
      <c r="K298" s="2">
        <f t="shared" si="14"/>
        <v>20</v>
      </c>
      <c r="L298" s="3">
        <f>0.001986*H298*LN(J298/K298)</f>
        <v>0.53728319432107763</v>
      </c>
      <c r="M298" s="3" t="s">
        <v>436</v>
      </c>
    </row>
    <row r="299" spans="1:13" x14ac:dyDescent="0.2">
      <c r="A299" s="2" t="s">
        <v>36</v>
      </c>
      <c r="B299" s="2" t="s">
        <v>36</v>
      </c>
      <c r="C299" s="2" t="s">
        <v>337</v>
      </c>
      <c r="D299" s="2" t="s">
        <v>441</v>
      </c>
      <c r="E299" s="2" t="s">
        <v>94</v>
      </c>
      <c r="F299" s="2" t="s">
        <v>435</v>
      </c>
      <c r="G299" s="2">
        <v>-78</v>
      </c>
      <c r="H299" s="2">
        <f t="shared" si="12"/>
        <v>195.14999999999998</v>
      </c>
      <c r="I299" s="2">
        <v>81</v>
      </c>
      <c r="J299" s="2">
        <f t="shared" si="13"/>
        <v>90.5</v>
      </c>
      <c r="K299" s="2">
        <f t="shared" si="14"/>
        <v>9.5</v>
      </c>
      <c r="L299" s="3">
        <f>0.001986*H299*LN(J299/K299)</f>
        <v>0.87360054573024926</v>
      </c>
      <c r="M299" s="3" t="s">
        <v>436</v>
      </c>
    </row>
    <row r="300" spans="1:13" x14ac:dyDescent="0.2">
      <c r="A300" s="2" t="s">
        <v>36</v>
      </c>
      <c r="B300" s="2" t="s">
        <v>36</v>
      </c>
      <c r="C300" s="2" t="s">
        <v>337</v>
      </c>
      <c r="D300" s="2" t="s">
        <v>441</v>
      </c>
      <c r="E300" s="2" t="s">
        <v>357</v>
      </c>
      <c r="F300" s="2" t="s">
        <v>435</v>
      </c>
      <c r="G300" s="2">
        <v>-78</v>
      </c>
      <c r="H300" s="2">
        <f t="shared" si="12"/>
        <v>195.14999999999998</v>
      </c>
      <c r="I300" s="2">
        <v>86</v>
      </c>
      <c r="J300" s="2">
        <f t="shared" si="13"/>
        <v>93</v>
      </c>
      <c r="K300" s="2">
        <f t="shared" si="14"/>
        <v>7</v>
      </c>
      <c r="L300" s="3">
        <f>0.001986*H300*LN(J300/K300)</f>
        <v>1.002517757044417</v>
      </c>
      <c r="M300" s="3" t="s">
        <v>436</v>
      </c>
    </row>
    <row r="301" spans="1:13" x14ac:dyDescent="0.2">
      <c r="A301" s="2" t="s">
        <v>439</v>
      </c>
      <c r="B301" s="2" t="s">
        <v>439</v>
      </c>
      <c r="C301" s="2" t="s">
        <v>337</v>
      </c>
      <c r="D301" s="2" t="s">
        <v>320</v>
      </c>
      <c r="E301" s="2" t="s">
        <v>16</v>
      </c>
      <c r="F301" s="2" t="s">
        <v>435</v>
      </c>
      <c r="G301" s="2">
        <v>-78</v>
      </c>
      <c r="H301" s="2">
        <f t="shared" si="12"/>
        <v>195.14999999999998</v>
      </c>
      <c r="I301" s="2">
        <v>24</v>
      </c>
      <c r="J301" s="2">
        <f t="shared" si="13"/>
        <v>62</v>
      </c>
      <c r="K301" s="2">
        <f t="shared" si="14"/>
        <v>38</v>
      </c>
      <c r="L301" s="3">
        <f>0.001986*H301*LN(J301/K301)</f>
        <v>0.18973317763549763</v>
      </c>
      <c r="M301" s="3" t="s">
        <v>436</v>
      </c>
    </row>
    <row r="302" spans="1:13" x14ac:dyDescent="0.2">
      <c r="A302" s="2" t="s">
        <v>439</v>
      </c>
      <c r="B302" s="2" t="s">
        <v>439</v>
      </c>
      <c r="C302" s="2" t="s">
        <v>337</v>
      </c>
      <c r="D302" s="2" t="s">
        <v>225</v>
      </c>
      <c r="E302" s="2" t="s">
        <v>16</v>
      </c>
      <c r="F302" s="2" t="s">
        <v>435</v>
      </c>
      <c r="G302" s="2">
        <v>-78</v>
      </c>
      <c r="H302" s="2">
        <f t="shared" si="12"/>
        <v>195.14999999999998</v>
      </c>
      <c r="I302" s="2">
        <v>63</v>
      </c>
      <c r="J302" s="2">
        <f t="shared" si="13"/>
        <v>81.5</v>
      </c>
      <c r="K302" s="2">
        <f t="shared" si="14"/>
        <v>18.5</v>
      </c>
      <c r="L302" s="3">
        <f>0.001986*H302*LN(J302/K302)</f>
        <v>0.57469819597534955</v>
      </c>
      <c r="M302" s="3" t="s">
        <v>436</v>
      </c>
    </row>
    <row r="303" spans="1:13" x14ac:dyDescent="0.2">
      <c r="A303" s="2" t="s">
        <v>439</v>
      </c>
      <c r="B303" s="2" t="s">
        <v>439</v>
      </c>
      <c r="C303" s="2" t="s">
        <v>337</v>
      </c>
      <c r="D303" s="2" t="s">
        <v>55</v>
      </c>
      <c r="E303" s="2" t="s">
        <v>16</v>
      </c>
      <c r="F303" s="2" t="s">
        <v>435</v>
      </c>
      <c r="G303" s="2">
        <v>-78</v>
      </c>
      <c r="H303" s="2">
        <f t="shared" si="12"/>
        <v>195.14999999999998</v>
      </c>
      <c r="I303" s="2">
        <v>54</v>
      </c>
      <c r="J303" s="2">
        <f t="shared" si="13"/>
        <v>77</v>
      </c>
      <c r="K303" s="2">
        <f t="shared" si="14"/>
        <v>23</v>
      </c>
      <c r="L303" s="3">
        <f>0.001986*H303*LN(J303/K303)</f>
        <v>0.46830263662663923</v>
      </c>
      <c r="M303" s="3" t="s">
        <v>436</v>
      </c>
    </row>
    <row r="304" spans="1:13" x14ac:dyDescent="0.2">
      <c r="A304" s="2" t="s">
        <v>439</v>
      </c>
      <c r="B304" s="2" t="s">
        <v>439</v>
      </c>
      <c r="C304" s="2" t="s">
        <v>337</v>
      </c>
      <c r="D304" s="2" t="s">
        <v>57</v>
      </c>
      <c r="E304" s="2" t="s">
        <v>16</v>
      </c>
      <c r="F304" s="2" t="s">
        <v>435</v>
      </c>
      <c r="G304" s="2">
        <v>-78</v>
      </c>
      <c r="H304" s="2">
        <f t="shared" si="12"/>
        <v>195.14999999999998</v>
      </c>
      <c r="I304" s="2">
        <v>39</v>
      </c>
      <c r="J304" s="2">
        <f t="shared" si="13"/>
        <v>69.5</v>
      </c>
      <c r="K304" s="2">
        <f t="shared" si="14"/>
        <v>30.5</v>
      </c>
      <c r="L304" s="3">
        <f>0.001986*H304*LN(J304/K304)</f>
        <v>0.31920094916566716</v>
      </c>
      <c r="M304" s="3" t="s">
        <v>436</v>
      </c>
    </row>
    <row r="305" spans="1:13" x14ac:dyDescent="0.2">
      <c r="A305" s="2" t="s">
        <v>439</v>
      </c>
      <c r="B305" s="2" t="s">
        <v>439</v>
      </c>
      <c r="C305" s="2" t="s">
        <v>337</v>
      </c>
      <c r="D305" s="2" t="s">
        <v>15</v>
      </c>
      <c r="E305" s="2" t="s">
        <v>16</v>
      </c>
      <c r="F305" s="2" t="s">
        <v>435</v>
      </c>
      <c r="G305" s="2">
        <v>-78</v>
      </c>
      <c r="H305" s="2">
        <f t="shared" si="12"/>
        <v>195.14999999999998</v>
      </c>
      <c r="I305" s="2">
        <v>39</v>
      </c>
      <c r="J305" s="2">
        <f t="shared" si="13"/>
        <v>69.5</v>
      </c>
      <c r="K305" s="2">
        <f t="shared" si="14"/>
        <v>30.5</v>
      </c>
      <c r="L305" s="3">
        <f>0.001986*H305*LN(J305/K305)</f>
        <v>0.31920094916566716</v>
      </c>
      <c r="M305" s="3" t="s">
        <v>436</v>
      </c>
    </row>
    <row r="306" spans="1:13" x14ac:dyDescent="0.2">
      <c r="A306" s="2" t="s">
        <v>439</v>
      </c>
      <c r="B306" s="2" t="s">
        <v>439</v>
      </c>
      <c r="C306" s="2" t="s">
        <v>337</v>
      </c>
      <c r="D306" s="2" t="s">
        <v>441</v>
      </c>
      <c r="E306" s="2" t="s">
        <v>16</v>
      </c>
      <c r="F306" s="2" t="s">
        <v>435</v>
      </c>
      <c r="G306" s="2">
        <v>-78</v>
      </c>
      <c r="H306" s="2">
        <f t="shared" si="12"/>
        <v>195.14999999999998</v>
      </c>
      <c r="I306" s="2">
        <v>43</v>
      </c>
      <c r="J306" s="2">
        <f t="shared" si="13"/>
        <v>71.5</v>
      </c>
      <c r="K306" s="2">
        <f t="shared" si="14"/>
        <v>28.5</v>
      </c>
      <c r="L306" s="3">
        <f>0.001986*H306*LN(J306/K306)</f>
        <v>0.3564823819091345</v>
      </c>
      <c r="M306" s="3" t="s">
        <v>436</v>
      </c>
    </row>
    <row r="307" spans="1:13" x14ac:dyDescent="0.2">
      <c r="A307" s="2" t="s">
        <v>439</v>
      </c>
      <c r="B307" s="2" t="s">
        <v>439</v>
      </c>
      <c r="C307" s="2" t="s">
        <v>337</v>
      </c>
      <c r="D307" s="2" t="s">
        <v>441</v>
      </c>
      <c r="E307" s="2" t="s">
        <v>94</v>
      </c>
      <c r="F307" s="2" t="s">
        <v>435</v>
      </c>
      <c r="G307" s="2">
        <v>-78</v>
      </c>
      <c r="H307" s="2">
        <f t="shared" si="12"/>
        <v>195.14999999999998</v>
      </c>
      <c r="I307" s="2">
        <v>54</v>
      </c>
      <c r="J307" s="2">
        <f t="shared" si="13"/>
        <v>77</v>
      </c>
      <c r="K307" s="2">
        <f t="shared" si="14"/>
        <v>23</v>
      </c>
      <c r="L307" s="3">
        <f>0.001986*H307*LN(J307/K307)</f>
        <v>0.46830263662663923</v>
      </c>
      <c r="M307" s="3" t="s">
        <v>436</v>
      </c>
    </row>
    <row r="308" spans="1:13" x14ac:dyDescent="0.2">
      <c r="A308" s="2" t="s">
        <v>439</v>
      </c>
      <c r="B308" s="2" t="s">
        <v>439</v>
      </c>
      <c r="C308" s="2" t="s">
        <v>337</v>
      </c>
      <c r="D308" s="2" t="s">
        <v>441</v>
      </c>
      <c r="E308" s="2" t="s">
        <v>357</v>
      </c>
      <c r="F308" s="2" t="s">
        <v>435</v>
      </c>
      <c r="G308" s="2">
        <v>-78</v>
      </c>
      <c r="H308" s="2">
        <f t="shared" si="12"/>
        <v>195.14999999999998</v>
      </c>
      <c r="I308" s="2">
        <v>86</v>
      </c>
      <c r="J308" s="2">
        <f t="shared" si="13"/>
        <v>93</v>
      </c>
      <c r="K308" s="2">
        <f t="shared" si="14"/>
        <v>7</v>
      </c>
      <c r="L308" s="3">
        <f>0.001986*H308*LN(J308/K308)</f>
        <v>1.002517757044417</v>
      </c>
      <c r="M308" s="3" t="s">
        <v>436</v>
      </c>
    </row>
    <row r="309" spans="1:13" x14ac:dyDescent="0.2">
      <c r="A309" s="2" t="s">
        <v>440</v>
      </c>
      <c r="B309" s="2" t="s">
        <v>440</v>
      </c>
      <c r="C309" s="2" t="s">
        <v>337</v>
      </c>
      <c r="D309" s="2" t="s">
        <v>320</v>
      </c>
      <c r="E309" s="2" t="s">
        <v>16</v>
      </c>
      <c r="F309" s="2" t="s">
        <v>435</v>
      </c>
      <c r="G309" s="2">
        <v>-78</v>
      </c>
      <c r="H309" s="2">
        <f t="shared" si="12"/>
        <v>195.14999999999998</v>
      </c>
      <c r="I309" s="2">
        <v>36</v>
      </c>
      <c r="J309" s="2">
        <f t="shared" si="13"/>
        <v>68</v>
      </c>
      <c r="K309" s="2">
        <f t="shared" si="14"/>
        <v>32</v>
      </c>
      <c r="L309" s="3">
        <f>0.001986*H309*LN(J309/K309)</f>
        <v>0.29213775452622864</v>
      </c>
      <c r="M309" s="3" t="s">
        <v>436</v>
      </c>
    </row>
    <row r="310" spans="1:13" x14ac:dyDescent="0.2">
      <c r="A310" s="2" t="s">
        <v>440</v>
      </c>
      <c r="B310" s="2" t="s">
        <v>440</v>
      </c>
      <c r="C310" s="2" t="s">
        <v>337</v>
      </c>
      <c r="D310" s="2" t="s">
        <v>225</v>
      </c>
      <c r="E310" s="2" t="s">
        <v>16</v>
      </c>
      <c r="F310" s="2" t="s">
        <v>435</v>
      </c>
      <c r="G310" s="2">
        <v>-78</v>
      </c>
      <c r="H310" s="2">
        <f t="shared" si="12"/>
        <v>195.14999999999998</v>
      </c>
      <c r="I310" s="2">
        <v>45</v>
      </c>
      <c r="J310" s="2">
        <f t="shared" si="13"/>
        <v>72.5</v>
      </c>
      <c r="K310" s="2">
        <f t="shared" si="14"/>
        <v>27.5</v>
      </c>
      <c r="L310" s="3">
        <f>0.001986*H310*LN(J310/K310)</f>
        <v>0.37570853820822314</v>
      </c>
      <c r="M310" s="3" t="s">
        <v>436</v>
      </c>
    </row>
    <row r="311" spans="1:13" x14ac:dyDescent="0.2">
      <c r="A311" s="2" t="s">
        <v>440</v>
      </c>
      <c r="B311" s="2" t="s">
        <v>440</v>
      </c>
      <c r="C311" s="2" t="s">
        <v>337</v>
      </c>
      <c r="D311" s="2" t="s">
        <v>55</v>
      </c>
      <c r="E311" s="2" t="s">
        <v>16</v>
      </c>
      <c r="F311" s="2" t="s">
        <v>435</v>
      </c>
      <c r="G311" s="2">
        <v>-78</v>
      </c>
      <c r="H311" s="2">
        <f t="shared" si="12"/>
        <v>195.14999999999998</v>
      </c>
      <c r="I311" s="2">
        <v>32</v>
      </c>
      <c r="J311" s="2">
        <f t="shared" si="13"/>
        <v>66</v>
      </c>
      <c r="K311" s="2">
        <f t="shared" si="14"/>
        <v>34</v>
      </c>
      <c r="L311" s="3">
        <f>0.001986*H311*LN(J311/K311)</f>
        <v>0.25707154692383949</v>
      </c>
      <c r="M311" s="3" t="s">
        <v>436</v>
      </c>
    </row>
    <row r="312" spans="1:13" x14ac:dyDescent="0.2">
      <c r="A312" s="2" t="s">
        <v>440</v>
      </c>
      <c r="B312" s="2" t="s">
        <v>440</v>
      </c>
      <c r="C312" s="2" t="s">
        <v>337</v>
      </c>
      <c r="D312" s="2" t="s">
        <v>57</v>
      </c>
      <c r="E312" s="2" t="s">
        <v>16</v>
      </c>
      <c r="F312" s="2" t="s">
        <v>435</v>
      </c>
      <c r="G312" s="2">
        <v>-78</v>
      </c>
      <c r="H312" s="2">
        <f t="shared" si="12"/>
        <v>195.14999999999998</v>
      </c>
      <c r="I312" s="2">
        <v>21</v>
      </c>
      <c r="J312" s="2">
        <f t="shared" si="13"/>
        <v>60.5</v>
      </c>
      <c r="K312" s="2">
        <f t="shared" si="14"/>
        <v>39.5</v>
      </c>
      <c r="L312" s="3">
        <f>0.001986*H312*LN(J312/K312)</f>
        <v>0.16523674225662982</v>
      </c>
      <c r="M312" s="3" t="s">
        <v>436</v>
      </c>
    </row>
    <row r="313" spans="1:13" x14ac:dyDescent="0.2">
      <c r="A313" s="2" t="s">
        <v>440</v>
      </c>
      <c r="B313" s="2" t="s">
        <v>440</v>
      </c>
      <c r="C313" s="2" t="s">
        <v>337</v>
      </c>
      <c r="D313" s="2" t="s">
        <v>15</v>
      </c>
      <c r="E313" s="2" t="s">
        <v>16</v>
      </c>
      <c r="F313" s="2" t="s">
        <v>435</v>
      </c>
      <c r="G313" s="2">
        <v>-78</v>
      </c>
      <c r="H313" s="2">
        <f t="shared" si="12"/>
        <v>195.14999999999998</v>
      </c>
      <c r="I313" s="2">
        <v>7</v>
      </c>
      <c r="J313" s="2">
        <f t="shared" si="13"/>
        <v>53.5</v>
      </c>
      <c r="K313" s="2">
        <f t="shared" si="14"/>
        <v>46.5</v>
      </c>
      <c r="L313" s="3">
        <f>0.001986*H313*LN(J313/K313)</f>
        <v>5.4348391329376848E-2</v>
      </c>
      <c r="M313" s="3" t="s">
        <v>436</v>
      </c>
    </row>
    <row r="314" spans="1:13" x14ac:dyDescent="0.2">
      <c r="A314" s="2" t="s">
        <v>440</v>
      </c>
      <c r="B314" s="2" t="s">
        <v>440</v>
      </c>
      <c r="C314" s="2" t="s">
        <v>337</v>
      </c>
      <c r="D314" s="2" t="s">
        <v>441</v>
      </c>
      <c r="E314" s="2" t="s">
        <v>16</v>
      </c>
      <c r="F314" s="2" t="s">
        <v>435</v>
      </c>
      <c r="G314" s="2">
        <v>-78</v>
      </c>
      <c r="H314" s="2">
        <f t="shared" si="12"/>
        <v>195.14999999999998</v>
      </c>
      <c r="I314" s="2">
        <v>86</v>
      </c>
      <c r="J314" s="2">
        <f t="shared" si="13"/>
        <v>93</v>
      </c>
      <c r="K314" s="2">
        <f t="shared" si="14"/>
        <v>7</v>
      </c>
      <c r="L314" s="3">
        <f>0.001986*H314*LN(J314/K314)</f>
        <v>1.002517757044417</v>
      </c>
      <c r="M314" s="3" t="s">
        <v>436</v>
      </c>
    </row>
    <row r="315" spans="1:13" x14ac:dyDescent="0.2">
      <c r="A315" s="2" t="s">
        <v>440</v>
      </c>
      <c r="B315" s="2" t="s">
        <v>440</v>
      </c>
      <c r="C315" s="2" t="s">
        <v>337</v>
      </c>
      <c r="D315" s="2" t="s">
        <v>441</v>
      </c>
      <c r="E315" s="2" t="s">
        <v>94</v>
      </c>
      <c r="F315" s="2" t="s">
        <v>435</v>
      </c>
      <c r="G315" s="2">
        <v>-78</v>
      </c>
      <c r="H315" s="2">
        <f t="shared" si="12"/>
        <v>195.14999999999998</v>
      </c>
      <c r="I315" s="2">
        <v>89</v>
      </c>
      <c r="J315" s="2">
        <f t="shared" si="13"/>
        <v>94.5</v>
      </c>
      <c r="K315" s="2">
        <f t="shared" si="14"/>
        <v>5.5</v>
      </c>
      <c r="L315" s="3">
        <f>0.001986*H315*LN(J315/K315)</f>
        <v>1.1021856476595424</v>
      </c>
      <c r="M315" s="3" t="s">
        <v>436</v>
      </c>
    </row>
    <row r="316" spans="1:13" x14ac:dyDescent="0.2">
      <c r="A316" s="2" t="s">
        <v>440</v>
      </c>
      <c r="B316" s="2" t="s">
        <v>440</v>
      </c>
      <c r="C316" s="2" t="s">
        <v>337</v>
      </c>
      <c r="D316" s="2" t="s">
        <v>441</v>
      </c>
      <c r="E316" s="2" t="s">
        <v>357</v>
      </c>
      <c r="F316" s="2" t="s">
        <v>435</v>
      </c>
      <c r="G316" s="2">
        <v>-78</v>
      </c>
      <c r="H316" s="2">
        <f t="shared" si="12"/>
        <v>195.14999999999998</v>
      </c>
      <c r="I316" s="2">
        <v>84</v>
      </c>
      <c r="J316" s="2">
        <f t="shared" si="13"/>
        <v>92</v>
      </c>
      <c r="K316" s="2">
        <f t="shared" si="14"/>
        <v>8</v>
      </c>
      <c r="L316" s="3">
        <f>0.001986*H316*LN(J316/K316)</f>
        <v>0.94657531156926811</v>
      </c>
      <c r="M316" s="3" t="s">
        <v>436</v>
      </c>
    </row>
    <row r="317" spans="1:13" x14ac:dyDescent="0.2">
      <c r="A317" s="2" t="s">
        <v>434</v>
      </c>
      <c r="B317" s="2" t="s">
        <v>434</v>
      </c>
      <c r="C317" s="2" t="s">
        <v>337</v>
      </c>
      <c r="D317" s="2" t="s">
        <v>441</v>
      </c>
      <c r="E317" s="2" t="s">
        <v>94</v>
      </c>
      <c r="F317" s="2" t="s">
        <v>435</v>
      </c>
      <c r="G317" s="2">
        <v>-100</v>
      </c>
      <c r="H317" s="2">
        <f t="shared" si="12"/>
        <v>173.14999999999998</v>
      </c>
      <c r="I317" s="2">
        <v>92</v>
      </c>
      <c r="J317" s="2">
        <f t="shared" si="13"/>
        <v>96</v>
      </c>
      <c r="K317" s="2">
        <f t="shared" si="14"/>
        <v>4</v>
      </c>
      <c r="L317" s="3">
        <f>0.001986*H317*LN(J317/K317)</f>
        <v>1.092856121159347</v>
      </c>
      <c r="M317" s="3" t="s">
        <v>436</v>
      </c>
    </row>
    <row r="318" spans="1:13" x14ac:dyDescent="0.2">
      <c r="A318" s="2" t="s">
        <v>437</v>
      </c>
      <c r="B318" s="2" t="s">
        <v>437</v>
      </c>
      <c r="C318" s="2" t="s">
        <v>337</v>
      </c>
      <c r="D318" s="2" t="s">
        <v>441</v>
      </c>
      <c r="E318" s="2" t="s">
        <v>94</v>
      </c>
      <c r="F318" s="2" t="s">
        <v>435</v>
      </c>
      <c r="G318" s="2">
        <v>-100</v>
      </c>
      <c r="H318" s="2">
        <f t="shared" si="12"/>
        <v>173.14999999999998</v>
      </c>
      <c r="I318" s="2">
        <v>98</v>
      </c>
      <c r="J318" s="2">
        <f t="shared" si="13"/>
        <v>99</v>
      </c>
      <c r="K318" s="2">
        <f t="shared" si="14"/>
        <v>1</v>
      </c>
      <c r="L318" s="3">
        <f>0.001986*H318*LN(J318/K318)</f>
        <v>1.580150974072897</v>
      </c>
      <c r="M318" s="3" t="s">
        <v>436</v>
      </c>
    </row>
    <row r="319" spans="1:13" x14ac:dyDescent="0.2">
      <c r="A319" s="2" t="s">
        <v>442</v>
      </c>
      <c r="B319" s="2" t="s">
        <v>442</v>
      </c>
      <c r="C319" s="2" t="s">
        <v>337</v>
      </c>
      <c r="D319" s="2" t="s">
        <v>441</v>
      </c>
      <c r="E319" s="2" t="s">
        <v>94</v>
      </c>
      <c r="F319" s="2" t="s">
        <v>435</v>
      </c>
      <c r="G319" s="2">
        <v>-100</v>
      </c>
      <c r="H319" s="2">
        <f t="shared" si="12"/>
        <v>173.14999999999998</v>
      </c>
      <c r="I319" s="2">
        <v>90</v>
      </c>
      <c r="J319" s="2">
        <f t="shared" si="13"/>
        <v>95</v>
      </c>
      <c r="K319" s="2">
        <f t="shared" si="14"/>
        <v>5</v>
      </c>
      <c r="L319" s="3">
        <f>0.001986*H319*LN(J319/K319)</f>
        <v>1.0125216039559408</v>
      </c>
      <c r="M319" s="3" t="s">
        <v>436</v>
      </c>
    </row>
    <row r="320" spans="1:13" x14ac:dyDescent="0.2">
      <c r="A320" s="2" t="s">
        <v>443</v>
      </c>
      <c r="B320" s="2" t="s">
        <v>443</v>
      </c>
      <c r="C320" s="2" t="s">
        <v>337</v>
      </c>
      <c r="D320" s="2" t="s">
        <v>441</v>
      </c>
      <c r="E320" s="2" t="s">
        <v>94</v>
      </c>
      <c r="F320" s="2" t="s">
        <v>435</v>
      </c>
      <c r="G320" s="2">
        <v>-100</v>
      </c>
      <c r="H320" s="2">
        <f t="shared" si="12"/>
        <v>173.14999999999998</v>
      </c>
      <c r="I320" s="2">
        <v>90</v>
      </c>
      <c r="J320" s="2">
        <f t="shared" si="13"/>
        <v>95</v>
      </c>
      <c r="K320" s="2">
        <f t="shared" si="14"/>
        <v>5</v>
      </c>
      <c r="L320" s="3">
        <f>0.001986*H320*LN(J320/K320)</f>
        <v>1.0125216039559408</v>
      </c>
      <c r="M320" s="3" t="s">
        <v>436</v>
      </c>
    </row>
    <row r="321" spans="1:13" x14ac:dyDescent="0.2">
      <c r="A321" s="2" t="s">
        <v>444</v>
      </c>
      <c r="B321" s="2" t="s">
        <v>444</v>
      </c>
      <c r="C321" s="2" t="s">
        <v>337</v>
      </c>
      <c r="D321" s="2" t="s">
        <v>441</v>
      </c>
      <c r="E321" s="2" t="s">
        <v>94</v>
      </c>
      <c r="F321" s="2" t="s">
        <v>435</v>
      </c>
      <c r="G321" s="2">
        <v>-100</v>
      </c>
      <c r="H321" s="2">
        <f t="shared" si="12"/>
        <v>173.14999999999998</v>
      </c>
      <c r="I321" s="2">
        <v>86</v>
      </c>
      <c r="J321" s="2">
        <f t="shared" si="13"/>
        <v>93</v>
      </c>
      <c r="K321" s="2">
        <f t="shared" si="14"/>
        <v>7</v>
      </c>
      <c r="L321" s="3">
        <f>0.001986*H321*LN(J321/K321)</f>
        <v>0.88950012622208963</v>
      </c>
      <c r="M321" s="3" t="s">
        <v>436</v>
      </c>
    </row>
    <row r="322" spans="1:13" x14ac:dyDescent="0.2">
      <c r="A322" s="2" t="s">
        <v>445</v>
      </c>
      <c r="B322" s="2" t="s">
        <v>445</v>
      </c>
      <c r="C322" s="2" t="s">
        <v>337</v>
      </c>
      <c r="D322" s="2" t="s">
        <v>441</v>
      </c>
      <c r="E322" s="2" t="s">
        <v>94</v>
      </c>
      <c r="F322" s="2" t="s">
        <v>435</v>
      </c>
      <c r="G322" s="2">
        <v>-100</v>
      </c>
      <c r="H322" s="2">
        <f t="shared" ref="H322:H339" si="15">G322+273.15</f>
        <v>173.14999999999998</v>
      </c>
      <c r="I322" s="2">
        <v>98</v>
      </c>
      <c r="J322" s="2">
        <f t="shared" ref="J322:J385" si="16">I322+(100-I322)/2</f>
        <v>99</v>
      </c>
      <c r="K322" s="2">
        <f t="shared" ref="K322:K385" si="17">100-J322</f>
        <v>1</v>
      </c>
      <c r="L322" s="3">
        <f>0.001986*H322*LN(J322/K322)</f>
        <v>1.580150974072897</v>
      </c>
      <c r="M322" s="3" t="s">
        <v>436</v>
      </c>
    </row>
    <row r="323" spans="1:13" x14ac:dyDescent="0.2">
      <c r="A323" s="2" t="s">
        <v>438</v>
      </c>
      <c r="B323" s="2" t="s">
        <v>438</v>
      </c>
      <c r="C323" s="2" t="s">
        <v>337</v>
      </c>
      <c r="D323" s="2" t="s">
        <v>441</v>
      </c>
      <c r="E323" s="2" t="s">
        <v>94</v>
      </c>
      <c r="F323" s="2" t="s">
        <v>435</v>
      </c>
      <c r="G323" s="2">
        <v>-100</v>
      </c>
      <c r="H323" s="2">
        <f t="shared" si="15"/>
        <v>173.14999999999998</v>
      </c>
      <c r="I323" s="2">
        <v>90</v>
      </c>
      <c r="J323" s="2">
        <f t="shared" si="16"/>
        <v>95</v>
      </c>
      <c r="K323" s="2">
        <f t="shared" si="17"/>
        <v>5</v>
      </c>
      <c r="L323" s="3">
        <f>0.001986*H323*LN(J323/K323)</f>
        <v>1.0125216039559408</v>
      </c>
      <c r="M323" s="3" t="s">
        <v>436</v>
      </c>
    </row>
    <row r="324" spans="1:13" x14ac:dyDescent="0.2">
      <c r="A324" s="2" t="s">
        <v>36</v>
      </c>
      <c r="B324" s="2" t="s">
        <v>36</v>
      </c>
      <c r="C324" s="2" t="s">
        <v>337</v>
      </c>
      <c r="D324" s="2" t="s">
        <v>441</v>
      </c>
      <c r="E324" s="2" t="s">
        <v>357</v>
      </c>
      <c r="F324" s="2" t="s">
        <v>435</v>
      </c>
      <c r="G324" s="2">
        <v>-100</v>
      </c>
      <c r="H324" s="2">
        <f t="shared" si="15"/>
        <v>173.14999999999998</v>
      </c>
      <c r="I324" s="2">
        <v>92</v>
      </c>
      <c r="J324" s="2">
        <f t="shared" si="16"/>
        <v>96</v>
      </c>
      <c r="K324" s="2">
        <f t="shared" si="17"/>
        <v>4</v>
      </c>
      <c r="L324" s="3">
        <f>0.001986*H324*LN(J324/K324)</f>
        <v>1.092856121159347</v>
      </c>
      <c r="M324" s="3" t="s">
        <v>436</v>
      </c>
    </row>
    <row r="325" spans="1:13" x14ac:dyDescent="0.2">
      <c r="A325" s="2" t="s">
        <v>446</v>
      </c>
      <c r="B325" s="2" t="s">
        <v>446</v>
      </c>
      <c r="C325" s="2" t="s">
        <v>337</v>
      </c>
      <c r="D325" s="2" t="s">
        <v>441</v>
      </c>
      <c r="E325" s="2" t="s">
        <v>94</v>
      </c>
      <c r="F325" s="2" t="s">
        <v>435</v>
      </c>
      <c r="G325" s="2">
        <v>-100</v>
      </c>
      <c r="H325" s="2">
        <f t="shared" si="15"/>
        <v>173.14999999999998</v>
      </c>
      <c r="I325" s="2">
        <v>86</v>
      </c>
      <c r="J325" s="2">
        <f t="shared" si="16"/>
        <v>93</v>
      </c>
      <c r="K325" s="2">
        <f t="shared" si="17"/>
        <v>7</v>
      </c>
      <c r="L325" s="3">
        <f>0.001986*H325*LN(J325/K325)</f>
        <v>0.88950012622208963</v>
      </c>
      <c r="M325" s="3" t="s">
        <v>436</v>
      </c>
    </row>
    <row r="326" spans="1:13" x14ac:dyDescent="0.2">
      <c r="A326" s="2" t="s">
        <v>447</v>
      </c>
      <c r="B326" s="2" t="s">
        <v>447</v>
      </c>
      <c r="C326" s="2" t="s">
        <v>337</v>
      </c>
      <c r="D326" s="2" t="s">
        <v>441</v>
      </c>
      <c r="E326" s="2" t="s">
        <v>94</v>
      </c>
      <c r="F326" s="2" t="s">
        <v>435</v>
      </c>
      <c r="G326" s="2">
        <v>-100</v>
      </c>
      <c r="H326" s="2">
        <f t="shared" si="15"/>
        <v>173.14999999999998</v>
      </c>
      <c r="I326" s="2">
        <v>88</v>
      </c>
      <c r="J326" s="2">
        <f t="shared" si="16"/>
        <v>94</v>
      </c>
      <c r="K326" s="2">
        <f t="shared" si="17"/>
        <v>6</v>
      </c>
      <c r="L326" s="3">
        <f>0.001986*H326*LN(J326/K326)</f>
        <v>0.94618668215408175</v>
      </c>
      <c r="M326" s="3" t="s">
        <v>436</v>
      </c>
    </row>
    <row r="327" spans="1:13" x14ac:dyDescent="0.2">
      <c r="A327" s="2" t="s">
        <v>448</v>
      </c>
      <c r="B327" s="2" t="s">
        <v>448</v>
      </c>
      <c r="C327" s="2" t="s">
        <v>337</v>
      </c>
      <c r="D327" s="2" t="s">
        <v>441</v>
      </c>
      <c r="E327" s="2" t="s">
        <v>94</v>
      </c>
      <c r="F327" s="2" t="s">
        <v>435</v>
      </c>
      <c r="G327" s="2">
        <v>-100</v>
      </c>
      <c r="H327" s="2">
        <f t="shared" si="15"/>
        <v>173.14999999999998</v>
      </c>
      <c r="I327" s="2">
        <v>90</v>
      </c>
      <c r="J327" s="2">
        <f t="shared" si="16"/>
        <v>95</v>
      </c>
      <c r="K327" s="2">
        <f t="shared" si="17"/>
        <v>5</v>
      </c>
      <c r="L327" s="3">
        <f>0.001986*H327*LN(J327/K327)</f>
        <v>1.0125216039559408</v>
      </c>
      <c r="M327" s="3" t="s">
        <v>436</v>
      </c>
    </row>
    <row r="328" spans="1:13" x14ac:dyDescent="0.2">
      <c r="A328" s="2" t="s">
        <v>449</v>
      </c>
      <c r="B328" s="2" t="s">
        <v>449</v>
      </c>
      <c r="C328" s="2" t="s">
        <v>337</v>
      </c>
      <c r="D328" s="2" t="s">
        <v>441</v>
      </c>
      <c r="E328" s="2" t="s">
        <v>94</v>
      </c>
      <c r="F328" s="2" t="s">
        <v>435</v>
      </c>
      <c r="G328" s="2">
        <v>-100</v>
      </c>
      <c r="H328" s="2">
        <f t="shared" si="15"/>
        <v>173.14999999999998</v>
      </c>
      <c r="I328" s="2">
        <v>92</v>
      </c>
      <c r="J328" s="2">
        <f t="shared" si="16"/>
        <v>96</v>
      </c>
      <c r="K328" s="2">
        <f t="shared" si="17"/>
        <v>4</v>
      </c>
      <c r="L328" s="3">
        <f>0.001986*H328*LN(J328/K328)</f>
        <v>1.092856121159347</v>
      </c>
      <c r="M328" s="3" t="s">
        <v>436</v>
      </c>
    </row>
    <row r="329" spans="1:13" x14ac:dyDescent="0.2">
      <c r="A329" s="2" t="s">
        <v>450</v>
      </c>
      <c r="B329" s="2" t="s">
        <v>450</v>
      </c>
      <c r="C329" s="2" t="s">
        <v>337</v>
      </c>
      <c r="D329" s="2" t="s">
        <v>441</v>
      </c>
      <c r="E329" s="2" t="s">
        <v>94</v>
      </c>
      <c r="F329" s="2" t="s">
        <v>435</v>
      </c>
      <c r="G329" s="2">
        <v>-100</v>
      </c>
      <c r="H329" s="2">
        <f t="shared" si="15"/>
        <v>173.14999999999998</v>
      </c>
      <c r="I329" s="2">
        <v>82</v>
      </c>
      <c r="J329" s="2">
        <f t="shared" si="16"/>
        <v>91</v>
      </c>
      <c r="K329" s="2">
        <f t="shared" si="17"/>
        <v>9</v>
      </c>
      <c r="L329" s="3">
        <f>0.001986*H329*LN(J329/K329)</f>
        <v>0.79560329354342552</v>
      </c>
      <c r="M329" s="3" t="s">
        <v>436</v>
      </c>
    </row>
    <row r="330" spans="1:13" x14ac:dyDescent="0.2">
      <c r="A330" s="2" t="s">
        <v>451</v>
      </c>
      <c r="B330" s="2" t="s">
        <v>451</v>
      </c>
      <c r="C330" s="2" t="s">
        <v>337</v>
      </c>
      <c r="D330" s="2" t="s">
        <v>441</v>
      </c>
      <c r="E330" s="2" t="s">
        <v>357</v>
      </c>
      <c r="F330" s="2" t="s">
        <v>435</v>
      </c>
      <c r="G330" s="2">
        <v>-110</v>
      </c>
      <c r="H330" s="2">
        <f t="shared" si="15"/>
        <v>163.14999999999998</v>
      </c>
      <c r="I330" s="2">
        <v>92</v>
      </c>
      <c r="J330" s="2">
        <f t="shared" si="16"/>
        <v>96</v>
      </c>
      <c r="K330" s="2">
        <f t="shared" si="17"/>
        <v>4</v>
      </c>
      <c r="L330" s="3">
        <f>0.001986*H330*LN(J330/K330)</f>
        <v>1.0297399720886369</v>
      </c>
      <c r="M330" s="3" t="s">
        <v>436</v>
      </c>
    </row>
    <row r="331" spans="1:13" x14ac:dyDescent="0.2">
      <c r="A331" s="2" t="s">
        <v>452</v>
      </c>
      <c r="B331" s="2" t="s">
        <v>452</v>
      </c>
      <c r="C331" s="2" t="s">
        <v>337</v>
      </c>
      <c r="D331" s="2" t="s">
        <v>441</v>
      </c>
      <c r="E331" s="2" t="s">
        <v>357</v>
      </c>
      <c r="F331" s="2" t="s">
        <v>435</v>
      </c>
      <c r="G331" s="2">
        <v>-100</v>
      </c>
      <c r="H331" s="2">
        <f t="shared" si="15"/>
        <v>173.14999999999998</v>
      </c>
      <c r="I331" s="2">
        <v>88</v>
      </c>
      <c r="J331" s="2">
        <f t="shared" si="16"/>
        <v>94</v>
      </c>
      <c r="K331" s="2">
        <f t="shared" si="17"/>
        <v>6</v>
      </c>
      <c r="L331" s="3">
        <f>0.001986*H331*LN(J331/K331)</f>
        <v>0.94618668215408175</v>
      </c>
      <c r="M331" s="3" t="s">
        <v>436</v>
      </c>
    </row>
    <row r="332" spans="1:13" x14ac:dyDescent="0.2">
      <c r="A332" s="2" t="s">
        <v>453</v>
      </c>
      <c r="B332" s="2" t="s">
        <v>453</v>
      </c>
      <c r="C332" s="2" t="s">
        <v>337</v>
      </c>
      <c r="D332" s="2" t="s">
        <v>441</v>
      </c>
      <c r="E332" s="2" t="s">
        <v>357</v>
      </c>
      <c r="F332" s="2" t="s">
        <v>435</v>
      </c>
      <c r="G332" s="2">
        <v>-110</v>
      </c>
      <c r="H332" s="2">
        <f t="shared" si="15"/>
        <v>163.14999999999998</v>
      </c>
      <c r="I332" s="2">
        <v>92</v>
      </c>
      <c r="J332" s="2">
        <f t="shared" si="16"/>
        <v>96</v>
      </c>
      <c r="K332" s="2">
        <f t="shared" si="17"/>
        <v>4</v>
      </c>
      <c r="L332" s="3">
        <f>0.001986*H332*LN(J332/K332)</f>
        <v>1.0297399720886369</v>
      </c>
      <c r="M332" s="3" t="s">
        <v>436</v>
      </c>
    </row>
    <row r="333" spans="1:13" x14ac:dyDescent="0.2">
      <c r="A333" s="2" t="s">
        <v>454</v>
      </c>
      <c r="B333" s="2" t="s">
        <v>454</v>
      </c>
      <c r="C333" s="2" t="s">
        <v>337</v>
      </c>
      <c r="D333" s="2" t="s">
        <v>441</v>
      </c>
      <c r="E333" s="2" t="s">
        <v>357</v>
      </c>
      <c r="F333" s="2" t="s">
        <v>435</v>
      </c>
      <c r="G333" s="2">
        <v>-110</v>
      </c>
      <c r="H333" s="2">
        <f t="shared" si="15"/>
        <v>163.14999999999998</v>
      </c>
      <c r="I333" s="2">
        <v>90</v>
      </c>
      <c r="J333" s="2">
        <f t="shared" si="16"/>
        <v>95</v>
      </c>
      <c r="K333" s="2">
        <f t="shared" si="17"/>
        <v>5</v>
      </c>
      <c r="L333" s="3">
        <f>0.001986*H333*LN(J333/K333)</f>
        <v>0.95404504582969529</v>
      </c>
      <c r="M333" s="3" t="s">
        <v>436</v>
      </c>
    </row>
    <row r="334" spans="1:13" x14ac:dyDescent="0.2">
      <c r="A334" s="2" t="s">
        <v>455</v>
      </c>
      <c r="B334" s="2" t="s">
        <v>455</v>
      </c>
      <c r="C334" s="2" t="s">
        <v>337</v>
      </c>
      <c r="D334" s="2" t="s">
        <v>441</v>
      </c>
      <c r="E334" s="2" t="s">
        <v>357</v>
      </c>
      <c r="F334" s="2" t="s">
        <v>435</v>
      </c>
      <c r="G334" s="2">
        <v>-110</v>
      </c>
      <c r="H334" s="2">
        <f t="shared" si="15"/>
        <v>163.14999999999998</v>
      </c>
      <c r="I334" s="2">
        <v>90</v>
      </c>
      <c r="J334" s="2">
        <f t="shared" si="16"/>
        <v>95</v>
      </c>
      <c r="K334" s="2">
        <f t="shared" si="17"/>
        <v>5</v>
      </c>
      <c r="L334" s="3">
        <f>0.001986*H334*LN(J334/K334)</f>
        <v>0.95404504582969529</v>
      </c>
      <c r="M334" s="3" t="s">
        <v>436</v>
      </c>
    </row>
    <row r="335" spans="1:13" x14ac:dyDescent="0.2">
      <c r="A335" s="2" t="s">
        <v>439</v>
      </c>
      <c r="B335" s="2" t="s">
        <v>439</v>
      </c>
      <c r="C335" s="2" t="s">
        <v>337</v>
      </c>
      <c r="D335" s="2" t="s">
        <v>441</v>
      </c>
      <c r="E335" s="2" t="s">
        <v>357</v>
      </c>
      <c r="F335" s="2" t="s">
        <v>435</v>
      </c>
      <c r="G335" s="2">
        <v>-100</v>
      </c>
      <c r="H335" s="2">
        <f t="shared" si="15"/>
        <v>173.14999999999998</v>
      </c>
      <c r="I335" s="2">
        <v>96</v>
      </c>
      <c r="J335" s="2">
        <f t="shared" si="16"/>
        <v>98</v>
      </c>
      <c r="K335" s="2">
        <f t="shared" si="17"/>
        <v>2</v>
      </c>
      <c r="L335" s="3">
        <f>0.001986*H335*LN(J335/K335)</f>
        <v>1.3383032076510597</v>
      </c>
      <c r="M335" s="3" t="s">
        <v>436</v>
      </c>
    </row>
    <row r="336" spans="1:13" x14ac:dyDescent="0.2">
      <c r="A336" s="2" t="s">
        <v>440</v>
      </c>
      <c r="B336" s="2" t="s">
        <v>440</v>
      </c>
      <c r="C336" s="2" t="s">
        <v>337</v>
      </c>
      <c r="D336" s="2" t="s">
        <v>441</v>
      </c>
      <c r="E336" s="2" t="s">
        <v>94</v>
      </c>
      <c r="F336" s="2" t="s">
        <v>435</v>
      </c>
      <c r="G336" s="2">
        <v>-100</v>
      </c>
      <c r="H336" s="2">
        <f t="shared" si="15"/>
        <v>173.14999999999998</v>
      </c>
      <c r="I336" s="2">
        <v>96</v>
      </c>
      <c r="J336" s="2">
        <f t="shared" si="16"/>
        <v>98</v>
      </c>
      <c r="K336" s="2">
        <f t="shared" si="17"/>
        <v>2</v>
      </c>
      <c r="L336" s="3">
        <f>0.001986*H336*LN(J336/K336)</f>
        <v>1.3383032076510597</v>
      </c>
      <c r="M336" s="3" t="s">
        <v>436</v>
      </c>
    </row>
    <row r="337" spans="1:13" x14ac:dyDescent="0.2">
      <c r="A337" s="2" t="s">
        <v>456</v>
      </c>
      <c r="B337" s="2" t="s">
        <v>456</v>
      </c>
      <c r="C337" s="2" t="s">
        <v>337</v>
      </c>
      <c r="D337" s="2" t="s">
        <v>441</v>
      </c>
      <c r="E337" s="2" t="s">
        <v>94</v>
      </c>
      <c r="F337" s="2" t="s">
        <v>435</v>
      </c>
      <c r="G337" s="2">
        <v>-100</v>
      </c>
      <c r="H337" s="2">
        <f t="shared" si="15"/>
        <v>173.14999999999998</v>
      </c>
      <c r="I337" s="2">
        <v>92</v>
      </c>
      <c r="J337" s="2">
        <f t="shared" si="16"/>
        <v>96</v>
      </c>
      <c r="K337" s="2">
        <f t="shared" si="17"/>
        <v>4</v>
      </c>
      <c r="L337" s="3">
        <f>0.001986*H337*LN(J337/K337)</f>
        <v>1.092856121159347</v>
      </c>
      <c r="M337" s="3" t="s">
        <v>436</v>
      </c>
    </row>
    <row r="338" spans="1:13" x14ac:dyDescent="0.2">
      <c r="A338" s="2" t="s">
        <v>457</v>
      </c>
      <c r="B338" s="2" t="s">
        <v>457</v>
      </c>
      <c r="C338" s="2" t="s">
        <v>337</v>
      </c>
      <c r="D338" s="2" t="s">
        <v>441</v>
      </c>
      <c r="E338" s="2" t="s">
        <v>357</v>
      </c>
      <c r="F338" s="2" t="s">
        <v>435</v>
      </c>
      <c r="G338" s="2">
        <v>-100</v>
      </c>
      <c r="H338" s="2">
        <f t="shared" si="15"/>
        <v>173.14999999999998</v>
      </c>
      <c r="I338" s="2">
        <v>94</v>
      </c>
      <c r="J338" s="2">
        <f t="shared" si="16"/>
        <v>97</v>
      </c>
      <c r="K338" s="2">
        <f t="shared" si="17"/>
        <v>3</v>
      </c>
      <c r="L338" s="3">
        <f>0.001986*H338*LN(J338/K338)</f>
        <v>1.1953465654559252</v>
      </c>
      <c r="M338" s="3" t="s">
        <v>436</v>
      </c>
    </row>
    <row r="339" spans="1:13" x14ac:dyDescent="0.2">
      <c r="A339" s="2" t="s">
        <v>458</v>
      </c>
      <c r="B339" s="2" t="s">
        <v>458</v>
      </c>
      <c r="C339" s="2" t="s">
        <v>337</v>
      </c>
      <c r="D339" s="2" t="s">
        <v>441</v>
      </c>
      <c r="E339" s="2" t="s">
        <v>94</v>
      </c>
      <c r="F339" s="2" t="s">
        <v>435</v>
      </c>
      <c r="G339" s="2">
        <v>-110</v>
      </c>
      <c r="H339" s="2">
        <f t="shared" si="15"/>
        <v>163.14999999999998</v>
      </c>
      <c r="I339" s="2">
        <v>68</v>
      </c>
      <c r="J339" s="2">
        <f t="shared" si="16"/>
        <v>84</v>
      </c>
      <c r="K339" s="2">
        <f t="shared" si="17"/>
        <v>16</v>
      </c>
      <c r="L339" s="3">
        <f>0.001986*H339*LN(J339/K339)</f>
        <v>0.53729226264596242</v>
      </c>
      <c r="M339" s="3" t="s">
        <v>436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Jolene Reid</cp:lastModifiedBy>
  <cp:revision>6</cp:revision>
  <dcterms:created xsi:type="dcterms:W3CDTF">2023-11-25T01:25:55Z</dcterms:created>
  <dcterms:modified xsi:type="dcterms:W3CDTF">2024-07-10T15:58:00Z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