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<sst xmlns="http://schemas.openxmlformats.org/spreadsheetml/2006/main" count="2659" uniqueCount="649">
  <si>
    <t xml:space="preserve">reaction</t>
  </si>
  <si>
    <t xml:space="preserve">starting electrophile SMILES</t>
  </si>
  <si>
    <t xml:space="preserve">input electrophile SMILES</t>
  </si>
  <si>
    <t xml:space="preserve">nucleophile SMILES</t>
  </si>
  <si>
    <t xml:space="preserve">3,3 Catalyst Substituent </t>
  </si>
  <si>
    <t xml:space="preserve">N Catalyst Substituent</t>
  </si>
  <si>
    <t xml:space="preserve">solvent</t>
  </si>
  <si>
    <t xml:space="preserve">Temperature (Celsius)</t>
  </si>
  <si>
    <t xml:space="preserve">Temperature (Kelvin)</t>
  </si>
  <si>
    <t xml:space="preserve">yield (%)</t>
  </si>
  <si>
    <t xml:space="preserve">ee (%)</t>
  </si>
  <si>
    <t xml:space="preserve">e.r. 1</t>
  </si>
  <si>
    <t xml:space="preserve">e.r. 2</t>
  </si>
  <si>
    <t xml:space="preserve">ddG</t>
  </si>
  <si>
    <t xml:space="preserve">reference </t>
  </si>
  <si>
    <t xml:space="preserve">Link</t>
  </si>
  <si>
    <t xml:space="preserve">1a</t>
  </si>
  <si>
    <t xml:space="preserve">O=Cc2ccc1ccccc1c2</t>
  </si>
  <si>
    <t xml:space="preserve">C=CC[Si](C)(C)C</t>
  </si>
  <si>
    <t xml:space="preserve">c2ccc1ccccc1c2</t>
  </si>
  <si>
    <t xml:space="preserve">NS(=O)(=O)C(F)(F)F</t>
  </si>
  <si>
    <t xml:space="preserve">toluene</t>
  </si>
  <si>
    <t xml:space="preserve">Angew. Chem. Int. Ed. 2016, 55, 13200–13203</t>
  </si>
  <si>
    <t xml:space="preserve">https://onlinelibrary.wiley.com/doi/pdfdirect/10.1002/anie.201607828</t>
  </si>
  <si>
    <t xml:space="preserve">1b</t>
  </si>
  <si>
    <t xml:space="preserve">COc2ccc1cc(C=O)ccc1c2</t>
  </si>
  <si>
    <t xml:space="preserve">Angew. Chem. Int. Ed. 2016, 55, 13200–13204</t>
  </si>
  <si>
    <t xml:space="preserve">1c</t>
  </si>
  <si>
    <t xml:space="preserve">O=Cc2ccc1cc(Br)ccc1c2</t>
  </si>
  <si>
    <t xml:space="preserve">Angew. Chem. Int. Ed. 2016, 55, 13200–13205</t>
  </si>
  <si>
    <t xml:space="preserve">1d</t>
  </si>
  <si>
    <t xml:space="preserve">O=Cc1ccccc1</t>
  </si>
  <si>
    <t xml:space="preserve">Angew. Chem. Int. Ed. 2016, 55, 13200–13206</t>
  </si>
  <si>
    <t xml:space="preserve">1e</t>
  </si>
  <si>
    <t xml:space="preserve">O=Cc1ccccc1F</t>
  </si>
  <si>
    <t xml:space="preserve">c1ccc3c(c1)CCc2ccccc23</t>
  </si>
  <si>
    <t xml:space="preserve">Angew. Chem. Int. Ed. 2016, 55, 13200–13207</t>
  </si>
  <si>
    <t xml:space="preserve">1f</t>
  </si>
  <si>
    <t xml:space="preserve">Cc1ccccc1C=O</t>
  </si>
  <si>
    <t xml:space="preserve">Angew. Chem. Int. Ed. 2016, 55, 13200–13208</t>
  </si>
  <si>
    <t xml:space="preserve">1g</t>
  </si>
  <si>
    <t xml:space="preserve">Cc1cccc(C=O)c1</t>
  </si>
  <si>
    <t xml:space="preserve">Angew. Chem. Int. Ed. 2016, 55, 13200–13209</t>
  </si>
  <si>
    <t xml:space="preserve">1h</t>
  </si>
  <si>
    <t xml:space="preserve">Cc1ccc(C=O)cc1</t>
  </si>
  <si>
    <t xml:space="preserve">Angew. Chem. Int. Ed. 2016, 55, 13200–13210</t>
  </si>
  <si>
    <t xml:space="preserve">1i</t>
  </si>
  <si>
    <t xml:space="preserve">CC(C)(C)c1ccc(C=O)cc1</t>
  </si>
  <si>
    <t xml:space="preserve">Angew. Chem. Int. Ed. 2016, 55, 13200–13211</t>
  </si>
  <si>
    <t xml:space="preserve">1j</t>
  </si>
  <si>
    <t xml:space="preserve">O=C/C=C/c1ccccc1</t>
  </si>
  <si>
    <t xml:space="preserve">Angew. Chem. Int. Ed. 2016, 55, 13200–13212</t>
  </si>
  <si>
    <t xml:space="preserve">1k</t>
  </si>
  <si>
    <t xml:space="preserve">CCCCCCCCCC=O</t>
  </si>
  <si>
    <t xml:space="preserve">Cc1cc(C)c2ccc4cccc3ccc1c2c34</t>
  </si>
  <si>
    <t xml:space="preserve">DCM</t>
  </si>
  <si>
    <t xml:space="preserve">Angew. Chem. Int. Ed. 2016, 55, 13200–13213</t>
  </si>
  <si>
    <t xml:space="preserve">1l</t>
  </si>
  <si>
    <t xml:space="preserve">CCCCC=O</t>
  </si>
  <si>
    <t xml:space="preserve">Angew. Chem. Int. Ed. 2016, 55, 13200–13214</t>
  </si>
  <si>
    <t xml:space="preserve">1m</t>
  </si>
  <si>
    <t xml:space="preserve">O=CCCc1ccccc1</t>
  </si>
  <si>
    <t xml:space="preserve">Angew. Chem. Int. Ed. 2016, 55, 13200–13215</t>
  </si>
  <si>
    <t xml:space="preserve">1n</t>
  </si>
  <si>
    <t xml:space="preserve">CC(C)CC=O</t>
  </si>
  <si>
    <t xml:space="preserve">Angew. Chem. Int. Ed. 2016, 55, 13200–13216</t>
  </si>
  <si>
    <t xml:space="preserve">3 (rxn development)</t>
  </si>
  <si>
    <t xml:space="preserve">CC(=O)OC1CCCO1</t>
  </si>
  <si>
    <t xml:space="preserve">C1CC=[O+]C1</t>
  </si>
  <si>
    <t xml:space="preserve">C=C(OC)O[Si](C)(C)C(C)(C)C</t>
  </si>
  <si>
    <t xml:space="preserve">c1ccccc1</t>
  </si>
  <si>
    <t xml:space="preserve">J. Am. Chem. Soc. 2017, 139, 2156−2159</t>
  </si>
  <si>
    <t xml:space="preserve">https://pubs.acs.org/doi/pdf/10.1021/jacs.6b11993</t>
  </si>
  <si>
    <t xml:space="preserve">J. Am. Chem. Soc. 2017, 139, 2156−2160</t>
  </si>
  <si>
    <t xml:space="preserve">J. Am. Chem. Soc. 2017, 139, 2156−2161</t>
  </si>
  <si>
    <t xml:space="preserve">Cc1ccccc1</t>
  </si>
  <si>
    <t xml:space="preserve">J. Am. Chem. Soc. 2017, 139, 2156−2162</t>
  </si>
  <si>
    <t xml:space="preserve">CC(C)(C)c1ccccc1</t>
  </si>
  <si>
    <t xml:space="preserve">J. Am. Chem. Soc. 2017, 139, 2156−2163</t>
  </si>
  <si>
    <t xml:space="preserve">O=C(OC1CCCO1)c2ccccc2</t>
  </si>
  <si>
    <t xml:space="preserve">J. Am. Chem. Soc. 2017, 139, 2156−2164</t>
  </si>
  <si>
    <t xml:space="preserve">9 (HCl will be generated)</t>
  </si>
  <si>
    <t xml:space="preserve">ClC1CCCO1</t>
  </si>
  <si>
    <t xml:space="preserve">J. Am. Chem. Soc. 2017, 139, 2156−2165</t>
  </si>
  <si>
    <t xml:space="preserve">J. Am. Chem. Soc. 2017, 139, 2156−2166</t>
  </si>
  <si>
    <t xml:space="preserve">2 (substrate scope)</t>
  </si>
  <si>
    <t xml:space="preserve">C=C(OCc1ccccc1)O[Si](C)(C)C(C)(C)C</t>
  </si>
  <si>
    <t xml:space="preserve">J. Am. Chem. Soc. 2017, 139, 2156−2167</t>
  </si>
  <si>
    <t xml:space="preserve">C=C(OC1CCCCC1)O[Si](C)(C)C(C)(C)C</t>
  </si>
  <si>
    <t xml:space="preserve">J. Am. Chem. Soc. 2017, 139, 2156−2168</t>
  </si>
  <si>
    <t xml:space="preserve">C=C(O[Si](C)(C)C(C)(C)C)c1ccccc1</t>
  </si>
  <si>
    <t xml:space="preserve">J. Am. Chem. Soc. 2017, 139, 2156−2169</t>
  </si>
  <si>
    <t xml:space="preserve">C=C(/C=C/c1ccccc1)O[Si](C)(C)C(C)(C)C</t>
  </si>
  <si>
    <t xml:space="preserve">J. Am. Chem. Soc. 2017, 139, 2156−2170</t>
  </si>
  <si>
    <t xml:space="preserve">C=C/C=C(OC(C)C)\O[Si](C)(C)C(C)(C)C</t>
  </si>
  <si>
    <t xml:space="preserve">J. Am. Chem. Soc. 2017, 139, 2156−2171</t>
  </si>
  <si>
    <t xml:space="preserve">C=C1C=C(O[Si](C)(C)C)OC(C)(C)O1</t>
  </si>
  <si>
    <t xml:space="preserve">J. Am. Chem. Soc. 2017, 139, 2156−2172</t>
  </si>
  <si>
    <t xml:space="preserve">CC(=O)OC1CCCCO1</t>
  </si>
  <si>
    <t xml:space="preserve">C1CC[O+]=CC1</t>
  </si>
  <si>
    <t xml:space="preserve">J. Am. Chem. Soc. 2017, 139, 2156−2173</t>
  </si>
  <si>
    <t xml:space="preserve">CC(=O)OC1CCCCCO1</t>
  </si>
  <si>
    <t xml:space="preserve">C1CCC=[O+]CC1</t>
  </si>
  <si>
    <t xml:space="preserve">J. Am. Chem. Soc. 2017, 139, 2156−2174</t>
  </si>
  <si>
    <t xml:space="preserve">CC(=O)OC2Cc1ccccc1O2</t>
  </si>
  <si>
    <t xml:space="preserve">C1C=[O+]c2ccccc12</t>
  </si>
  <si>
    <t xml:space="preserve">J. Am. Chem. Soc. 2017, 139, 2156−2175</t>
  </si>
  <si>
    <t xml:space="preserve">CC(=O)OC2CCc1ccccc1O2</t>
  </si>
  <si>
    <t xml:space="preserve">C1Cc2ccccc2[O+]=C1</t>
  </si>
  <si>
    <t xml:space="preserve">J. Am. Chem. Soc. 2017, 139, 2156−2176</t>
  </si>
  <si>
    <t xml:space="preserve">CC(=O)OC2OCCc1ccccc12</t>
  </si>
  <si>
    <t xml:space="preserve">C1Cc2ccccc2C=[O+]1</t>
  </si>
  <si>
    <t xml:space="preserve">J. Am. Chem. Soc. 2017, 139, 2156−2177</t>
  </si>
  <si>
    <t xml:space="preserve">5 (rxn development)</t>
  </si>
  <si>
    <t xml:space="preserve">CC/C=C(C)/C(=O)/C=C/C(C)C</t>
  </si>
  <si>
    <t xml:space="preserve">c4ccc3c1ccccc1c2ccccc2c3c4</t>
  </si>
  <si>
    <t xml:space="preserve">J. Am. Chem. Soc. 2019, 141, 3414−3418</t>
  </si>
  <si>
    <t xml:space="preserve">https://pubs.acs.org/doi/pdf/10.1021/jacs.8b13899</t>
  </si>
  <si>
    <t xml:space="preserve">NS(=O)(=O)C(F)(F)C(F)(F)F</t>
  </si>
  <si>
    <t xml:space="preserve">J. Am. Chem. Soc. 2019, 141, 3414−3419</t>
  </si>
  <si>
    <t xml:space="preserve">2a (rxn scope)</t>
  </si>
  <si>
    <t xml:space="preserve">2b (rxn scope)</t>
  </si>
  <si>
    <t xml:space="preserve">CC/C=C(C)/C(=O)/C=C/CCC</t>
  </si>
  <si>
    <t xml:space="preserve">J. Am. Chem. Soc. 2019, 141, 3414−3420</t>
  </si>
  <si>
    <t xml:space="preserve">2c</t>
  </si>
  <si>
    <t xml:space="preserve">CC/C=C(C)/C(=O)/C=C/CC(C)C</t>
  </si>
  <si>
    <t xml:space="preserve">J. Am. Chem. Soc. 2019, 141, 3414−3421</t>
  </si>
  <si>
    <t xml:space="preserve">2d</t>
  </si>
  <si>
    <t xml:space="preserve">CC/C=C(C)/C(=O)/C=C/C(CC)CC</t>
  </si>
  <si>
    <t xml:space="preserve">J. Am. Chem. Soc. 2019, 141, 3414−3422</t>
  </si>
  <si>
    <t xml:space="preserve">2e</t>
  </si>
  <si>
    <t xml:space="preserve">CC/C=C(C)/C(=O)/C=C/C1CC1</t>
  </si>
  <si>
    <t xml:space="preserve">J. Am. Chem. Soc. 2019, 141, 3414−3423</t>
  </si>
  <si>
    <t xml:space="preserve">2f</t>
  </si>
  <si>
    <t xml:space="preserve">CC/C=C(C)/C(=O)/C=C/C1CCC1</t>
  </si>
  <si>
    <t xml:space="preserve">J. Am. Chem. Soc. 2019, 141, 3414−3425</t>
  </si>
  <si>
    <t xml:space="preserve">2g</t>
  </si>
  <si>
    <t xml:space="preserve">CC/C=C(C)/C(=O)/C=C/C1CCCC1</t>
  </si>
  <si>
    <t xml:space="preserve">J. Am. Chem. Soc. 2019, 141, 3414−3426</t>
  </si>
  <si>
    <t xml:space="preserve">2h</t>
  </si>
  <si>
    <t xml:space="preserve">CC/C=C(C)/C(=O)/C=C/C1CCCCC1</t>
  </si>
  <si>
    <t xml:space="preserve">J. Am. Chem. Soc. 2019, 141, 3414−3427</t>
  </si>
  <si>
    <t xml:space="preserve">2i</t>
  </si>
  <si>
    <t xml:space="preserve">CCCCC/C=C(C)/C(=O)/C=C/C(C)C</t>
  </si>
  <si>
    <t xml:space="preserve">J. Am. Chem. Soc. 2019, 141, 3414−3428</t>
  </si>
  <si>
    <t xml:space="preserve">2j</t>
  </si>
  <si>
    <t xml:space="preserve">C/C(=C\CCCCCl)C(=O)/C=C/C(C)C</t>
  </si>
  <si>
    <t xml:space="preserve">J. Am. Chem. Soc. 2019, 141, 3414−3429</t>
  </si>
  <si>
    <t xml:space="preserve">2k</t>
  </si>
  <si>
    <t xml:space="preserve">C/C(=C\CCc1ccccc1)C(=O)/C=C/C(C)C</t>
  </si>
  <si>
    <t xml:space="preserve">J. Am. Chem. Soc. 2019, 141, 3414−3430</t>
  </si>
  <si>
    <t xml:space="preserve">2l</t>
  </si>
  <si>
    <t xml:space="preserve">C/C=C(C)/C(=O)/C=C/C(C)C</t>
  </si>
  <si>
    <t xml:space="preserve">J. Am. Chem. Soc. 2019, 141, 3414−3431</t>
  </si>
  <si>
    <t xml:space="preserve">2m</t>
  </si>
  <si>
    <t xml:space="preserve">C/C=C(C)/C(=O)/C=C/C(C)(C)C</t>
  </si>
  <si>
    <t xml:space="preserve">J. Am. Chem. Soc. 2019, 141, 3414−3432</t>
  </si>
  <si>
    <t xml:space="preserve">2n</t>
  </si>
  <si>
    <t xml:space="preserve">CC/C=C(C)/C(=O)/C=C/c1ccccc1Br</t>
  </si>
  <si>
    <t xml:space="preserve">J. Am. Chem. Soc. 2019, 141, 3414−3433</t>
  </si>
  <si>
    <t xml:space="preserve">4a with 3b</t>
  </si>
  <si>
    <t xml:space="preserve">O=CCCC(=O)c1ccccc1</t>
  </si>
  <si>
    <t xml:space="preserve">C=C(OC)O[Si](C)(C)C</t>
  </si>
  <si>
    <t xml:space="preserve">Angew.Chem.Int.Ed.2018,57,12162–12166</t>
  </si>
  <si>
    <t xml:space="preserve">https://onlinelibrary.wiley.com/doi/pdfdirect/10.1002/anie.201806312</t>
  </si>
  <si>
    <t xml:space="preserve">4a</t>
  </si>
  <si>
    <t xml:space="preserve">NS(=O)(=O)c1c(F)c(F)c(F)c(F)c1F</t>
  </si>
  <si>
    <t xml:space="preserve">4b</t>
  </si>
  <si>
    <t xml:space="preserve">C=C(OCc1ccccc1)O[Si](C)(C)C</t>
  </si>
  <si>
    <t xml:space="preserve">Angew.Chem.Int.Ed.2018,57,12162–12167</t>
  </si>
  <si>
    <t xml:space="preserve">4c</t>
  </si>
  <si>
    <t xml:space="preserve">Cc1ccc(C(=O)CCC=O)cc1</t>
  </si>
  <si>
    <t xml:space="preserve">Angew.Chem.Int.Ed.2018,57,12162–12168</t>
  </si>
  <si>
    <t xml:space="preserve">4d</t>
  </si>
  <si>
    <t xml:space="preserve">O=CCCC(=O)c1ccc(Br)cc1</t>
  </si>
  <si>
    <t xml:space="preserve">Angew.Chem.Int.Ed.2018,57,12162–12169</t>
  </si>
  <si>
    <t xml:space="preserve">4e</t>
  </si>
  <si>
    <t xml:space="preserve">N#Cc1ccc(C(=O)CCC=O)cc1</t>
  </si>
  <si>
    <t xml:space="preserve">Angew.Chem.Int.Ed.2018,57,12162–12170</t>
  </si>
  <si>
    <t xml:space="preserve">4f</t>
  </si>
  <si>
    <t xml:space="preserve">CC(=O)CCC=O</t>
  </si>
  <si>
    <t xml:space="preserve">Angew.Chem.Int.Ed.2018,57,12162–12171</t>
  </si>
  <si>
    <t xml:space="preserve">4g</t>
  </si>
  <si>
    <t xml:space="preserve">O=CCCC(=O)C1CCCCC1</t>
  </si>
  <si>
    <t xml:space="preserve">Angew.Chem.Int.Ed.2018,57,12162–12172</t>
  </si>
  <si>
    <t xml:space="preserve">4h</t>
  </si>
  <si>
    <t xml:space="preserve">CCCCCCCCC#CC(=O)CCC=O</t>
  </si>
  <si>
    <t xml:space="preserve">Angew.Chem.Int.Ed.2018,57,12162–12173</t>
  </si>
  <si>
    <t xml:space="preserve">4i</t>
  </si>
  <si>
    <t xml:space="preserve">O=CCCCC(=O)c1ccccc1</t>
  </si>
  <si>
    <t xml:space="preserve">Angew.Chem.Int.Ed.2018,57,12162–12174</t>
  </si>
  <si>
    <t xml:space="preserve">4j</t>
  </si>
  <si>
    <t xml:space="preserve">CC(=O)CCCC=O</t>
  </si>
  <si>
    <t xml:space="preserve">Angew.Chem.Int.Ed.2018,57,12162–12175</t>
  </si>
  <si>
    <t xml:space="preserve">4n</t>
  </si>
  <si>
    <t xml:space="preserve">CC(=O)CCC(=O)c1ccccc1</t>
  </si>
  <si>
    <t xml:space="preserve">Angew.Chem.Int.Ed.2018,57,12162–12176</t>
  </si>
  <si>
    <t xml:space="preserve">4o</t>
  </si>
  <si>
    <t xml:space="preserve">CC(=O)CCC(=O)COCc1ccccc1</t>
  </si>
  <si>
    <t xml:space="preserve">Angew.Chem.Int.Ed.2018,57,12162–12177</t>
  </si>
  <si>
    <t xml:space="preserve">4p</t>
  </si>
  <si>
    <t xml:space="preserve">CC(=O)CCC(C)=O</t>
  </si>
  <si>
    <t xml:space="preserve">Angew.Chem.Int.Ed.2018,57,12162–12178</t>
  </si>
  <si>
    <t xml:space="preserve">optimization 1</t>
  </si>
  <si>
    <t xml:space="preserve">COC(=O)/C=C/c1ccccc1</t>
  </si>
  <si>
    <t xml:space="preserve">CO/C(O[Si](C)(C)C)=C(C)/C</t>
  </si>
  <si>
    <t xml:space="preserve">Angew.Chem.Int.Ed.2018,57,2464–2468</t>
  </si>
  <si>
    <t xml:space="preserve">https://onlinelibrary.wiley.com/doi/pdfdirect/10.1002/anie.201712088</t>
  </si>
  <si>
    <t xml:space="preserve">FC(F)(F)c1cccc(C(F)(F)F)c1</t>
  </si>
  <si>
    <t xml:space="preserve">Angew.Chem.Int.Ed.2018,57,2464–2469</t>
  </si>
  <si>
    <t xml:space="preserve">3 (appear to give inversion need to note absolue ee)</t>
  </si>
  <si>
    <t xml:space="preserve">Angew.Chem.Int.Ed.2018,57,2464–2470</t>
  </si>
  <si>
    <t xml:space="preserve">Angew.Chem.Int.Ed.2018,57,2464–2471</t>
  </si>
  <si>
    <t xml:space="preserve">CC3(C)c1ccccc1c2ccccc23</t>
  </si>
  <si>
    <t xml:space="preserve">Angew.Chem.Int.Ed.2018,57,2464–2472</t>
  </si>
  <si>
    <t xml:space="preserve">Et2O</t>
  </si>
  <si>
    <t xml:space="preserve">Angew.Chem.Int.Ed.2018,57,2464–2473</t>
  </si>
  <si>
    <t xml:space="preserve">CHCl3</t>
  </si>
  <si>
    <t xml:space="preserve">Angew.Chem.Int.Ed.2018,57,2464–2474</t>
  </si>
  <si>
    <t xml:space="preserve">cyclohexane</t>
  </si>
  <si>
    <t xml:space="preserve">Angew.Chem.Int.Ed.2018,57,2464–2475</t>
  </si>
  <si>
    <t xml:space="preserve">Angew.Chem.Int.Ed.2018,57,2464–2476</t>
  </si>
  <si>
    <t xml:space="preserve">Angew.Chem.Int.Ed.2018,57,2464–2477</t>
  </si>
  <si>
    <t xml:space="preserve">Angew.Chem.Int.Ed.2018,57,2464–2478</t>
  </si>
  <si>
    <t xml:space="preserve">ester scope1</t>
  </si>
  <si>
    <t xml:space="preserve">Angew.Chem.Int.Ed.2018,57,2464–2479</t>
  </si>
  <si>
    <t xml:space="preserve">Angew.Chem.Int.Ed.2018,57,2464–2480</t>
  </si>
  <si>
    <t xml:space="preserve">Angew.Chem.Int.Ed.2018,57,2464–2481</t>
  </si>
  <si>
    <t xml:space="preserve">COC(=O)/C=C/c1ccc(C)cc1</t>
  </si>
  <si>
    <t xml:space="preserve">Angew.Chem.Int.Ed.2018,57,2464–2482</t>
  </si>
  <si>
    <t xml:space="preserve">COC(=O)/C=C/c1cccc(C)c1</t>
  </si>
  <si>
    <t xml:space="preserve">Angew.Chem.Int.Ed.2018,57,2464–2483</t>
  </si>
  <si>
    <t xml:space="preserve">COC(=O)/C=C/c1ccccc1C</t>
  </si>
  <si>
    <t xml:space="preserve">Angew.Chem.Int.Ed.2018,57,2464–2484</t>
  </si>
  <si>
    <t xml:space="preserve">COC(=O)/C=C/c1ccc(F)cc1</t>
  </si>
  <si>
    <t xml:space="preserve">Angew.Chem.Int.Ed.2018,57,2464–2485</t>
  </si>
  <si>
    <t xml:space="preserve">COC(=O)/C=C/c1ccc(Cl)cc1</t>
  </si>
  <si>
    <t xml:space="preserve">Angew.Chem.Int.Ed.2018,57,2464–2486</t>
  </si>
  <si>
    <t xml:space="preserve">COC(=O)/C=C/c1ccc(Br)cc1</t>
  </si>
  <si>
    <t xml:space="preserve">Angew.Chem.Int.Ed.2018,57,2464–2487</t>
  </si>
  <si>
    <t xml:space="preserve">COC(=O)/C=C/c1cccc2ccccc12</t>
  </si>
  <si>
    <t xml:space="preserve">Angew.Chem.Int.Ed.2018,57,2464–2488</t>
  </si>
  <si>
    <t xml:space="preserve">COC(=O)/C=C/c1ccc(OC)cc1</t>
  </si>
  <si>
    <t xml:space="preserve">Angew.Chem.Int.Ed.2018,57,2464–2489</t>
  </si>
  <si>
    <t xml:space="preserve">COC(=O)/C=C/c1ccc(C#N)cc1</t>
  </si>
  <si>
    <t xml:space="preserve">P-xylene</t>
  </si>
  <si>
    <t xml:space="preserve">Angew.Chem.Int.Ed.2018,57,2464–2490</t>
  </si>
  <si>
    <t xml:space="preserve">COC(=O)/C=C/c1ccc(N(=O)=O)cc1</t>
  </si>
  <si>
    <t xml:space="preserve">Toluene/1,4-dioxane (3:1)</t>
  </si>
  <si>
    <t xml:space="preserve">Angew.Chem.Int.Ed.2018,57,2464–2491</t>
  </si>
  <si>
    <t xml:space="preserve">COC(=O)/C=C/c2ccc1OCOc1c2</t>
  </si>
  <si>
    <t xml:space="preserve">M-xylene</t>
  </si>
  <si>
    <t xml:space="preserve">Angew.Chem.Int.Ed.2018,57,2464–2492</t>
  </si>
  <si>
    <t xml:space="preserve">COC(=O)/C=C/c1ccco1</t>
  </si>
  <si>
    <t xml:space="preserve">Angew.Chem.Int.Ed.2018,57,2464–2493</t>
  </si>
  <si>
    <t xml:space="preserve">COC(=O)/C=C/CCc1ccccc1</t>
  </si>
  <si>
    <t xml:space="preserve">Methyl-cyclohexane</t>
  </si>
  <si>
    <t xml:space="preserve">Angew.Chem.Int.Ed.2018,57,2464–2494</t>
  </si>
  <si>
    <t xml:space="preserve">CCCCCCC/C=C/C(=O)OC</t>
  </si>
  <si>
    <t xml:space="preserve">Angew.Chem.Int.Ed.2018,57,2464–2495</t>
  </si>
  <si>
    <t xml:space="preserve">COC(=O)/C=C/C(C)C</t>
  </si>
  <si>
    <t xml:space="preserve">Angew.Chem.Int.Ed.2018,57,2464–2496</t>
  </si>
  <si>
    <t xml:space="preserve">SKA scope 1</t>
  </si>
  <si>
    <t xml:space="preserve">Angew.Chem.Int.Ed.2018,57,2464–2497</t>
  </si>
  <si>
    <t xml:space="preserve">CO/C(O[Si](C)(C)C)=C/1CCCCC1</t>
  </si>
  <si>
    <t xml:space="preserve">Angew.Chem.Int.Ed.2018,57,2464–2498</t>
  </si>
  <si>
    <t xml:space="preserve">CO/C(O[Si](C)(C)C)=C/1CCCC1</t>
  </si>
  <si>
    <t xml:space="preserve">Angew.Chem.Int.Ed.2018,57,2464–2499</t>
  </si>
  <si>
    <t xml:space="preserve">CO/C(O[Si](C)(C)C)=C/1CCC1</t>
  </si>
  <si>
    <t xml:space="preserve">Angew.Chem.Int.Ed.2018,57,2464–2500</t>
  </si>
  <si>
    <t xml:space="preserve">CO/C(=C\c1ccccc1)O[Si](C)(C)C</t>
  </si>
  <si>
    <t xml:space="preserve">Angew.Chem.Int.Ed.2018,57,2464–2501</t>
  </si>
  <si>
    <t xml:space="preserve">CO/C(=C/c1ccccc1)O[Si](C)(C)C</t>
  </si>
  <si>
    <t xml:space="preserve">Angew.Chem.Int.Ed.2018,57,2464–2502</t>
  </si>
  <si>
    <t xml:space="preserve">CO/C(=C\C(C)C)O[Si](C)(C)C</t>
  </si>
  <si>
    <t xml:space="preserve">Angew.Chem.Int.Ed.2018,57,2464–2503</t>
  </si>
  <si>
    <t xml:space="preserve">CC(=O)c2ccc1ccccc1c2</t>
  </si>
  <si>
    <t xml:space="preserve">Nat. Chem. 2018, 10, 888-894</t>
  </si>
  <si>
    <t xml:space="preserve">https://www.nature.com/articles/s41557-018-0065-0</t>
  </si>
  <si>
    <t xml:space="preserve">Nat. Chem. 2018, 10, 888-895</t>
  </si>
  <si>
    <t xml:space="preserve">c1cccc2ccccc12</t>
  </si>
  <si>
    <t xml:space="preserve">Nat. Chem. 2018, 10, 888-896</t>
  </si>
  <si>
    <t xml:space="preserve">Cc1cc(C)ccc1</t>
  </si>
  <si>
    <t xml:space="preserve">Nat. Chem. 2018, 10, 888-897</t>
  </si>
  <si>
    <t xml:space="preserve">CCc1cccc(CC)c1</t>
  </si>
  <si>
    <t xml:space="preserve">Nat. Chem. 2018, 10, 888-898</t>
  </si>
  <si>
    <t xml:space="preserve">CCCc1cccc(CCC)c1</t>
  </si>
  <si>
    <t xml:space="preserve">Nat. Chem. 2018, 10, 888-899</t>
  </si>
  <si>
    <t xml:space="preserve">CCCCCCc1cccc(CCCCCC)c1</t>
  </si>
  <si>
    <t xml:space="preserve">Nat. Chem. 2018, 10, 888-900</t>
  </si>
  <si>
    <t xml:space="preserve">Nat. Chem. 2018, 10, 888-901</t>
  </si>
  <si>
    <t xml:space="preserve">Nat. Chem. 2018, 10, 888-902</t>
  </si>
  <si>
    <t xml:space="preserve">C=C(OC)O[Si](CC)(CC)CC</t>
  </si>
  <si>
    <t xml:space="preserve">Nat. Chem. 2018, 10, 888-903</t>
  </si>
  <si>
    <t xml:space="preserve">C=C(OC)O[Si](C(C)C)(C(C)C)C(C)C</t>
  </si>
  <si>
    <t xml:space="preserve">Nat. Chem. 2018, 10, 888-904</t>
  </si>
  <si>
    <t xml:space="preserve">3c</t>
  </si>
  <si>
    <t xml:space="preserve">CCC(=O)c2ccc1cc(OC)ccc1c2</t>
  </si>
  <si>
    <t xml:space="preserve">Nat. Chem. 2018, 10, 888-905</t>
  </si>
  <si>
    <t xml:space="preserve">3d</t>
  </si>
  <si>
    <t xml:space="preserve">CC(=O)c1cccc2ccccc12</t>
  </si>
  <si>
    <t xml:space="preserve">Nat. Chem. 2018, 10, 888-906</t>
  </si>
  <si>
    <t xml:space="preserve">3e</t>
  </si>
  <si>
    <t xml:space="preserve">CC(=O)c1ccccc1</t>
  </si>
  <si>
    <t xml:space="preserve">Nat. Chem. 2018, 10, 888-907</t>
  </si>
  <si>
    <t xml:space="preserve">3f</t>
  </si>
  <si>
    <t xml:space="preserve">CC(=O)c2ccc(c1ccccc1)cc2</t>
  </si>
  <si>
    <t xml:space="preserve">Nat. Chem. 2018, 10, 888-908</t>
  </si>
  <si>
    <t xml:space="preserve">3g</t>
  </si>
  <si>
    <t xml:space="preserve">CC(=O)c1ccc(C(C)(C)C)cc1</t>
  </si>
  <si>
    <t xml:space="preserve">Nat. Chem. 2018, 10, 888-909</t>
  </si>
  <si>
    <t xml:space="preserve">3h</t>
  </si>
  <si>
    <t xml:space="preserve">COc1ccc(C(C)=O)cc1</t>
  </si>
  <si>
    <t xml:space="preserve">Nat. Chem. 2018, 10, 888-910</t>
  </si>
  <si>
    <t xml:space="preserve">3i</t>
  </si>
  <si>
    <t xml:space="preserve">COc1ccc(C(C)=O)cc1OC</t>
  </si>
  <si>
    <t xml:space="preserve">Nat. Chem. 2018, 10, 888-911</t>
  </si>
  <si>
    <t xml:space="preserve">3j</t>
  </si>
  <si>
    <t xml:space="preserve">CC(=O)c1cc(C)cc(C)c1</t>
  </si>
  <si>
    <t xml:space="preserve">Nat. Chem. 2018, 10, 888-912</t>
  </si>
  <si>
    <t xml:space="preserve">3k</t>
  </si>
  <si>
    <t xml:space="preserve">CC(=O)c1cccs1</t>
  </si>
  <si>
    <t xml:space="preserve">Nat. Chem. 2018, 10, 888-913</t>
  </si>
  <si>
    <t xml:space="preserve">3l</t>
  </si>
  <si>
    <t xml:space="preserve">O=C1CCc2ccccc12</t>
  </si>
  <si>
    <t xml:space="preserve">Nat. Chem. 2018, 10, 888-914</t>
  </si>
  <si>
    <t xml:space="preserve">3m</t>
  </si>
  <si>
    <t xml:space="preserve">CC(=O)C1CCCCC1</t>
  </si>
  <si>
    <t xml:space="preserve">Nat. Chem. 2018, 10, 888-915</t>
  </si>
  <si>
    <t xml:space="preserve">3n</t>
  </si>
  <si>
    <t xml:space="preserve">CC(=O)CCc1ccccc1</t>
  </si>
  <si>
    <t xml:space="preserve">Nat. Chem. 2018, 10, 888-916</t>
  </si>
  <si>
    <t xml:space="preserve">3o</t>
  </si>
  <si>
    <t xml:space="preserve">CCCCCC(C)=O</t>
  </si>
  <si>
    <t xml:space="preserve">Nat. Chem. 2018, 10, 888-917</t>
  </si>
  <si>
    <t xml:space="preserve">3p</t>
  </si>
  <si>
    <t xml:space="preserve">CC(=O)C#Cc1ccccc1</t>
  </si>
  <si>
    <t xml:space="preserve">Nat. Chem. 2018, 10, 888-918</t>
  </si>
  <si>
    <t xml:space="preserve">3q</t>
  </si>
  <si>
    <t xml:space="preserve">CC(=O)/C=C/c1ccc(Cl)cc1</t>
  </si>
  <si>
    <t xml:space="preserve">Nat. Chem. 2018, 10, 888-919</t>
  </si>
  <si>
    <t xml:space="preserve">3r</t>
  </si>
  <si>
    <t xml:space="preserve">CC(=O)/C=C/c1ccc(C)cc1</t>
  </si>
  <si>
    <t xml:space="preserve">Nat. Chem. 2018, 10, 888-920</t>
  </si>
  <si>
    <t xml:space="preserve">3s</t>
  </si>
  <si>
    <t xml:space="preserve">CC(=O)/C=C/c2ccc1OCOc1c2</t>
  </si>
  <si>
    <t xml:space="preserve">Nat. Chem. 2018, 10, 888-921</t>
  </si>
  <si>
    <t xml:space="preserve">3t</t>
  </si>
  <si>
    <t xml:space="preserve">CC(=O)/C=C/c1ccco1</t>
  </si>
  <si>
    <t xml:space="preserve">Nat. Chem. 2018, 10, 888-922</t>
  </si>
  <si>
    <t xml:space="preserve">3u</t>
  </si>
  <si>
    <t xml:space="preserve">CC(=O)/C=C/c1ccccc1</t>
  </si>
  <si>
    <t xml:space="preserve">Nat. Chem. 2018, 10, 888-923</t>
  </si>
  <si>
    <t xml:space="preserve">3v</t>
  </si>
  <si>
    <t xml:space="preserve">CC(=O)/C(C)=C/c1ccccc1</t>
  </si>
  <si>
    <t xml:space="preserve">Nat. Chem. 2018, 10, 888-924</t>
  </si>
  <si>
    <t xml:space="preserve">4a (opt)</t>
  </si>
  <si>
    <t xml:space="preserve">C=CO[Si](CC)(CC)CC</t>
  </si>
  <si>
    <t xml:space="preserve">Science, 2018, 362, 216-219</t>
  </si>
  <si>
    <t xml:space="preserve">https://www.science.org/doi/pdf/10.1126/science.aau0817</t>
  </si>
  <si>
    <t xml:space="preserve">4b (opt)</t>
  </si>
  <si>
    <t xml:space="preserve">Science, 2018, 362, 216-220</t>
  </si>
  <si>
    <t xml:space="preserve">4c (opt)</t>
  </si>
  <si>
    <t xml:space="preserve">Cc1cc(C)c2CCc4cccc3CCc1c2c34</t>
  </si>
  <si>
    <t xml:space="preserve">Science, 2018, 362, 216-221</t>
  </si>
  <si>
    <t xml:space="preserve">3a</t>
  </si>
  <si>
    <t xml:space="preserve">Science, 2018, 362, 216-222</t>
  </si>
  <si>
    <t xml:space="preserve">3b</t>
  </si>
  <si>
    <t xml:space="preserve">CC(C)(C)C=O</t>
  </si>
  <si>
    <t xml:space="preserve">C=CO[Si](C)(C)C(C)(C)C</t>
  </si>
  <si>
    <t xml:space="preserve">Science, 2018, 362, 216-223</t>
  </si>
  <si>
    <t xml:space="preserve">O=CCOCc1ccccc1</t>
  </si>
  <si>
    <t xml:space="preserve">Science, 2018, 362, 216-224</t>
  </si>
  <si>
    <t xml:space="preserve">COC(=O)CCC=O</t>
  </si>
  <si>
    <t xml:space="preserve">CC(C)CCc1cccc(CCC(C)C)c1</t>
  </si>
  <si>
    <t xml:space="preserve">Science, 2018, 362, 216-225</t>
  </si>
  <si>
    <t xml:space="preserve">CC(C)C=O</t>
  </si>
  <si>
    <t xml:space="preserve">Science, 2018, 362, 216-226</t>
  </si>
  <si>
    <t xml:space="preserve">Cc1cccc(C)c1C</t>
  </si>
  <si>
    <t xml:space="preserve">Science, 2018, 362, 216-227</t>
  </si>
  <si>
    <t xml:space="preserve">CHCl3 n-hexane 5:4</t>
  </si>
  <si>
    <t xml:space="preserve">Science, 2018, 362, 216-228</t>
  </si>
  <si>
    <t xml:space="preserve">Science, 2018, 362, 216-229</t>
  </si>
  <si>
    <t xml:space="preserve">COc1cccc(C=O)c1</t>
  </si>
  <si>
    <t xml:space="preserve">Science, 2018, 362, 216-230</t>
  </si>
  <si>
    <t xml:space="preserve">N#Cc1cccc(C=O)c1</t>
  </si>
  <si>
    <t xml:space="preserve">Science, 2018, 362, 216-231</t>
  </si>
  <si>
    <t xml:space="preserve">O=Cc1cccs1</t>
  </si>
  <si>
    <t xml:space="preserve">C/C=C(C)/C=C/CCO</t>
  </si>
  <si>
    <t xml:space="preserve">c4ccc3c1ccccc1C2(CCCC2)c3c4</t>
  </si>
  <si>
    <t xml:space="preserve">methylcyclohexane</t>
  </si>
  <si>
    <t xml:space="preserve">J. Am. Chem. Soc. 2016, 138, 14538−14541</t>
  </si>
  <si>
    <t xml:space="preserve">https://pubs.acs.org/doi/pdf/10.1021/jacs.6b09129</t>
  </si>
  <si>
    <t xml:space="preserve">J. Am. Chem. Soc. 2016, 138, 14538−14542</t>
  </si>
  <si>
    <t xml:space="preserve">J. Am. Chem. Soc. 2016, 138, 14538−14543</t>
  </si>
  <si>
    <t xml:space="preserve">O=CC1CCCCC1</t>
  </si>
  <si>
    <t xml:space="preserve">J. Am. Chem. Soc. 2016, 138, 14538−14544</t>
  </si>
  <si>
    <t xml:space="preserve">J. Am. Chem. Soc. 2016, 138, 14538−14545</t>
  </si>
  <si>
    <t xml:space="preserve">C=C(C)C(=C)C</t>
  </si>
  <si>
    <t xml:space="preserve">J. Am. Chem. Soc. 2017, 139, 39, 13656–13656</t>
  </si>
  <si>
    <t xml:space="preserve">FS(F)(F)(F)(F)c1cccc(S(F)(F)(F)(F)F)c1</t>
  </si>
  <si>
    <t xml:space="preserve">cyclorexane</t>
  </si>
  <si>
    <t xml:space="preserve">3a (aldehyde scope)</t>
  </si>
  <si>
    <t xml:space="preserve">Methylcyclohexane</t>
  </si>
  <si>
    <t xml:space="preserve">https://pubs.acs.org/doi/10.1021/jacs.7b08357</t>
  </si>
  <si>
    <t xml:space="preserve">O=Cc1cccc(F)c1</t>
  </si>
  <si>
    <t xml:space="preserve">O=Cc1ccc(F)cc1</t>
  </si>
  <si>
    <t xml:space="preserve">O=Cc1ccc(Br)cc1</t>
  </si>
  <si>
    <t xml:space="preserve">FC(F)(F)C(F)(F)C(F)(F)c1cccc(C(F)(F)C(F)(F)C(F)(F)F)c1</t>
  </si>
  <si>
    <t xml:space="preserve">O=CCCCCCCBr</t>
  </si>
  <si>
    <t xml:space="preserve">O=CCCCCCCCOCc1ccccc1</t>
  </si>
  <si>
    <t xml:space="preserve">C=CCCCCCCCCC=O</t>
  </si>
  <si>
    <t xml:space="preserve">3t (diene scope) go to SI for temp</t>
  </si>
  <si>
    <t xml:space="preserve">C=CC(=C)C</t>
  </si>
  <si>
    <t xml:space="preserve">CC=O</t>
  </si>
  <si>
    <t xml:space="preserve">3w</t>
  </si>
  <si>
    <t xml:space="preserve">C=CC(=C)CC/C=C(C)\C</t>
  </si>
  <si>
    <t xml:space="preserve">3x</t>
  </si>
  <si>
    <t xml:space="preserve">C=C(C)/C=C(C)/C</t>
  </si>
  <si>
    <t xml:space="preserve">3y</t>
  </si>
  <si>
    <t xml:space="preserve">3z</t>
  </si>
  <si>
    <t xml:space="preserve">C=C/C=C/C</t>
  </si>
  <si>
    <t xml:space="preserve">3aa</t>
  </si>
  <si>
    <t xml:space="preserve">C=C/C=C/CCCCCC</t>
  </si>
  <si>
    <t xml:space="preserve">3ab</t>
  </si>
  <si>
    <t xml:space="preserve">C=C/C=C/C1CCCCC1</t>
  </si>
  <si>
    <t xml:space="preserve">3ac</t>
  </si>
  <si>
    <t xml:space="preserve">C=C(C)/C=C/C</t>
  </si>
  <si>
    <t xml:space="preserve">3ad</t>
  </si>
  <si>
    <t xml:space="preserve">C=C(C)C1=CCCCC1</t>
  </si>
  <si>
    <t xml:space="preserve">FC(F)(F)C(F)(c1cccc(C(F)(C(F)(F)F)C(F)(F)F)c1)C(F)(F)F</t>
  </si>
  <si>
    <t xml:space="preserve">3ae</t>
  </si>
  <si>
    <t xml:space="preserve">C=C(/C=C/C(C)(C)C)C(C)(C)C</t>
  </si>
  <si>
    <t xml:space="preserve">3af</t>
  </si>
  <si>
    <t xml:space="preserve">C=C(C)/C=C/CCOCc1ccccc1</t>
  </si>
  <si>
    <t xml:space="preserve">(opt) 4</t>
  </si>
  <si>
    <t xml:space="preserve">CCC1(C)C=CC(=O)C=C1</t>
  </si>
  <si>
    <t xml:space="preserve">C1=CCC=C1</t>
  </si>
  <si>
    <t xml:space="preserve">Angew. Chem. Int. Ed.2020,59, 12347 –12351</t>
  </si>
  <si>
    <t xml:space="preserve">https://onlinelibrary.wiley.com/doi/epdf/10.1002/anie.202000307</t>
  </si>
  <si>
    <t xml:space="preserve">5 (small reversal make sure we note absolute) </t>
  </si>
  <si>
    <t xml:space="preserve">c2cccc(c1ccccc1)c2</t>
  </si>
  <si>
    <t xml:space="preserve">2a (scope) (note in SI we only take major products incase with rr and dr that can be isolated)</t>
  </si>
  <si>
    <t xml:space="preserve">2b</t>
  </si>
  <si>
    <t xml:space="preserve">CCCC1(C)C=CC(=O)C=C1</t>
  </si>
  <si>
    <t xml:space="preserve">CC1(C)C=CC(=O)C=C1</t>
  </si>
  <si>
    <t xml:space="preserve">CC(C)C1(C)C=CC(=O)C=C1</t>
  </si>
  <si>
    <t xml:space="preserve">C=CCC1(C)C=CC(=O)C=C1</t>
  </si>
  <si>
    <t xml:space="preserve">C/C(C)=C\CCC1(C)C=CC(=O)C=C1</t>
  </si>
  <si>
    <t xml:space="preserve">CC2(Cc1ccccc1)C=CC(=O)C=C2</t>
  </si>
  <si>
    <t xml:space="preserve">CC2(CCc1ccccc1)C=CC(=O)C=C2</t>
  </si>
  <si>
    <t xml:space="preserve">CC2(c1ccccc1)C=CC(=O)C=C2</t>
  </si>
  <si>
    <t xml:space="preserve">COC1(C)C=CC(=O)C=C1</t>
  </si>
  <si>
    <t xml:space="preserve">CC1(C#N)C=CC(=O)C=C1</t>
  </si>
  <si>
    <t xml:space="preserve">COC(=O)C1(C)C=CC(=O)C=C1</t>
  </si>
  <si>
    <t xml:space="preserve">opt4</t>
  </si>
  <si>
    <t xml:space="preserve">C/C=C/1CCCCC1=O</t>
  </si>
  <si>
    <t xml:space="preserve">J.Am.Chem.Soc.2022, 144, 6703−6708</t>
  </si>
  <si>
    <t xml:space="preserve">https://pubs.acs.org/doi/10.1021/jacs.2c01971</t>
  </si>
  <si>
    <t xml:space="preserve">FS(F)(F)(F)(F)c1ccccc1</t>
  </si>
  <si>
    <t xml:space="preserve">J.Am.Chem.Soc.2022, 144, 6703−6709</t>
  </si>
  <si>
    <t xml:space="preserve">J.Am.Chem.Soc.2022, 144, 6703−6710</t>
  </si>
  <si>
    <t xml:space="preserve">J.Am.Chem.Soc.2022, 144, 6703−6711</t>
  </si>
  <si>
    <t xml:space="preserve">NS(=O)(=O)C(F)(F)C(F)(F)C(F)(F)C(F)(F)F</t>
  </si>
  <si>
    <t xml:space="preserve">J.Am.Chem.Soc.2022, 144, 6703−6712</t>
  </si>
  <si>
    <t xml:space="preserve">J.Am.Chem.Soc.2022, 144, 6703−6713</t>
  </si>
  <si>
    <t xml:space="preserve">J.Am.Chem.Soc.2022, 144, 6703−6714</t>
  </si>
  <si>
    <t xml:space="preserve">J.Am.Chem.Soc.2022, 144, 6703−6715</t>
  </si>
  <si>
    <t xml:space="preserve">7a (small change on moving from sub scope from table)</t>
  </si>
  <si>
    <t xml:space="preserve">J.Am.Chem.Soc.2022, 144, 6703−6716</t>
  </si>
  <si>
    <t xml:space="preserve">7b</t>
  </si>
  <si>
    <t xml:space="preserve">CC/C=C/1CCCCC1=O</t>
  </si>
  <si>
    <t xml:space="preserve">J.Am.Chem.Soc.2022, 144, 6703−6717</t>
  </si>
  <si>
    <t xml:space="preserve">7d (note didn’t take catalysts with bits on back of binol modified)</t>
  </si>
  <si>
    <t xml:space="preserve">C=C1CCCC1=O</t>
  </si>
  <si>
    <t xml:space="preserve">J.Am.Chem.Soc.2022, 144, 6703−6718</t>
  </si>
  <si>
    <t xml:space="preserve">7e</t>
  </si>
  <si>
    <t xml:space="preserve">C/C=C/1CCCC1=O</t>
  </si>
  <si>
    <t xml:space="preserve">J.Am.Chem.Soc.2022, 144, 6703−6719</t>
  </si>
  <si>
    <t xml:space="preserve">7f</t>
  </si>
  <si>
    <t xml:space="preserve">CC/C=C/1CCCC1=O</t>
  </si>
  <si>
    <t xml:space="preserve">J.Am.Chem.Soc.2022, 144, 6703−6720</t>
  </si>
  <si>
    <t xml:space="preserve">7g</t>
  </si>
  <si>
    <t xml:space="preserve">CCCC/C=C/1CCCC1=O</t>
  </si>
  <si>
    <t xml:space="preserve">J.Am.Chem.Soc.2022, 144, 6703−6721</t>
  </si>
  <si>
    <t xml:space="preserve">7h</t>
  </si>
  <si>
    <t xml:space="preserve">C/C(C)=C\1CCCC1=O</t>
  </si>
  <si>
    <t xml:space="preserve">7i</t>
  </si>
  <si>
    <t xml:space="preserve">C/C=C/1CCCC(C)(C)C1=O</t>
  </si>
  <si>
    <t xml:space="preserve">J.Am.Chem.Soc.2022, 144, 6703−6722</t>
  </si>
  <si>
    <t xml:space="preserve">7jr-1</t>
  </si>
  <si>
    <t xml:space="preserve">C=C1CCCC(C)(C)C1=O</t>
  </si>
  <si>
    <t xml:space="preserve">7jr-2</t>
  </si>
  <si>
    <t xml:space="preserve">7k</t>
  </si>
  <si>
    <t xml:space="preserve">C=C1C(=O)CCCC1(C)C</t>
  </si>
  <si>
    <t xml:space="preserve">J.Am.Chem.Soc.2022, 144, 6703−6723</t>
  </si>
  <si>
    <t xml:space="preserve">7l</t>
  </si>
  <si>
    <t xml:space="preserve">C=C1CCC(C)=CC1=O</t>
  </si>
  <si>
    <t xml:space="preserve">J.Am.Chem.Soc.2022, 144, 6703−6724</t>
  </si>
  <si>
    <t xml:space="preserve">7m</t>
  </si>
  <si>
    <t xml:space="preserve">C=C1CCC=C(C)C1=O</t>
  </si>
  <si>
    <t xml:space="preserve">J.Am.Chem.Soc.2022, 144, 6703−6725</t>
  </si>
  <si>
    <t xml:space="preserve">7n</t>
  </si>
  <si>
    <t xml:space="preserve">C=C1CC(C)(C)C=CC1=O</t>
  </si>
  <si>
    <t xml:space="preserve">J.Am.Chem.Soc.2022, 144, 6703−6726</t>
  </si>
  <si>
    <t xml:space="preserve">7o</t>
  </si>
  <si>
    <t xml:space="preserve">C=C2CCc1ccccc1C2=O</t>
  </si>
  <si>
    <t xml:space="preserve">J.Am.Chem.Soc.2022, 144, 6703−6727</t>
  </si>
  <si>
    <t xml:space="preserve">7p</t>
  </si>
  <si>
    <t xml:space="preserve">7q</t>
  </si>
  <si>
    <t xml:space="preserve">J.Am.Chem.Soc.2022, 144, 6703−6728</t>
  </si>
  <si>
    <t xml:space="preserve">7r</t>
  </si>
  <si>
    <t xml:space="preserve">J.Am.Chem.Soc.2022, 144, 6703−6729</t>
  </si>
  <si>
    <t xml:space="preserve">1A (opt)</t>
  </si>
  <si>
    <t xml:space="preserve">J. Am. Chem. Soc. 2018, 140, 12671−12676</t>
  </si>
  <si>
    <t xml:space="preserve">https://pubs.acs.org/doi/pdf/10.1021/jacs.8b07092</t>
  </si>
  <si>
    <t xml:space="preserve">1B</t>
  </si>
  <si>
    <t xml:space="preserve">c4ccc3c1ccccc1C2(CCC2)c3c4</t>
  </si>
  <si>
    <t xml:space="preserve">J. Am. Chem. Soc. 2018, 140, 12671−12677</t>
  </si>
  <si>
    <t xml:space="preserve">3a (dieneophile scope) (note the silylating reagent has small ee changes were data available)</t>
  </si>
  <si>
    <t xml:space="preserve">J. Am. Chem. Soc. 2018, 140, 12671−12678</t>
  </si>
  <si>
    <t xml:space="preserve">3b (all temps for scope need checked in si)</t>
  </si>
  <si>
    <t xml:space="preserve">J. Am. Chem. Soc. 2018, 140, 12671−12679</t>
  </si>
  <si>
    <t xml:space="preserve">J. Am. Chem. Soc. 2018, 140, 12671−12680</t>
  </si>
  <si>
    <t xml:space="preserve">J. Am. Chem. Soc. 2018, 140, 12671−12681</t>
  </si>
  <si>
    <t xml:space="preserve">J. Am. Chem. Soc. 2018, 140, 12671−12682</t>
  </si>
  <si>
    <t xml:space="preserve">COC(=O)/C=C/c1cccc(Br)c1</t>
  </si>
  <si>
    <t xml:space="preserve">J. Am. Chem. Soc. 2018, 140, 12671−12683</t>
  </si>
  <si>
    <t xml:space="preserve">COC(=O)/C=C/c1ccccc1Br</t>
  </si>
  <si>
    <t xml:space="preserve">J. Am. Chem. Soc. 2018, 140, 12671−12684</t>
  </si>
  <si>
    <t xml:space="preserve">J. Am. Chem. Soc. 2018, 140, 12671−12685</t>
  </si>
  <si>
    <t xml:space="preserve">COC(=O)/C=C/c1ccc(C(F)(F)F)cc1</t>
  </si>
  <si>
    <t xml:space="preserve">J. Am. Chem. Soc. 2018, 140, 12671−12686</t>
  </si>
  <si>
    <t xml:space="preserve">J. Am. Chem. Soc. 2018, 140, 12671−12687</t>
  </si>
  <si>
    <t xml:space="preserve">J. Am. Chem. Soc. 2018, 140, 12671−12688</t>
  </si>
  <si>
    <t xml:space="preserve">J. Am. Chem. Soc. 2018, 140, 12671−12689</t>
  </si>
  <si>
    <t xml:space="preserve">J. Am. Chem. Soc. 2018, 140, 12671−12690</t>
  </si>
  <si>
    <t xml:space="preserve">J. Am. Chem. Soc. 2018, 140, 12671−12691</t>
  </si>
  <si>
    <t xml:space="preserve">COC(=O)/C=C/c1cccs1</t>
  </si>
  <si>
    <t xml:space="preserve">J. Am. Chem. Soc. 2018, 140, 12671−12692</t>
  </si>
  <si>
    <t xml:space="preserve">J. Am. Chem. Soc. 2018, 140, 12671−12693</t>
  </si>
  <si>
    <t xml:space="preserve">J. Am. Chem. Soc. 2018, 140, 12671−12694</t>
  </si>
  <si>
    <t xml:space="preserve">COC(=O)/C=C/CC(C)C</t>
  </si>
  <si>
    <t xml:space="preserve">J. Am. Chem. Soc. 2018, 140, 12671−12695</t>
  </si>
  <si>
    <t xml:space="preserve">CCC/C=C/C(=O)OC</t>
  </si>
  <si>
    <t xml:space="preserve">J. Am. Chem. Soc. 2018, 140, 12671−12696</t>
  </si>
  <si>
    <t xml:space="preserve">neat/cyclopentadiene xs</t>
  </si>
  <si>
    <t xml:space="preserve">J. Am. Chem. Soc. 2018, 140, 12671−12697</t>
  </si>
  <si>
    <t xml:space="preserve">CC/C=C/C(=O)OC</t>
  </si>
  <si>
    <t xml:space="preserve">J. Am. Chem. Soc. 2018, 140, 12671−12698</t>
  </si>
  <si>
    <t xml:space="preserve">COC(=O)/C=C/CBr</t>
  </si>
  <si>
    <t xml:space="preserve">J. Am. Chem. Soc. 2018, 140, 12671−12699</t>
  </si>
  <si>
    <t xml:space="preserve">C/C=C/C(=O)OC</t>
  </si>
  <si>
    <t xml:space="preserve">J. Am. Chem. Soc. 2018, 140, 12671−12700</t>
  </si>
  <si>
    <t xml:space="preserve">3x (diene scope)</t>
  </si>
  <si>
    <t xml:space="preserve">NS(=O)(=O)C(F)(F)C(F)(F)C(F)(F)C(F)(F)C(F)(F)C(F)(F)F</t>
  </si>
  <si>
    <t xml:space="preserve">neat/diene xs</t>
  </si>
  <si>
    <t xml:space="preserve">J. Am. Chem. Soc. 2018, 140, 12671−12701</t>
  </si>
  <si>
    <t xml:space="preserve">J. Am. Chem. Soc. 2018, 140, 12671−12702</t>
  </si>
  <si>
    <t xml:space="preserve">J. Am. Chem. Soc. 2018, 140, 12671−12703</t>
  </si>
  <si>
    <t xml:space="preserve">C1=CCCC=C1</t>
  </si>
  <si>
    <t xml:space="preserve">J. Am. Chem. Soc. 2018, 140, 12671−12704</t>
  </si>
  <si>
    <t xml:space="preserve">3bb</t>
  </si>
  <si>
    <t xml:space="preserve">J. Am. Chem. Soc. 2018, 140, 12671−12705</t>
  </si>
  <si>
    <t xml:space="preserve">3dd</t>
  </si>
  <si>
    <t xml:space="preserve">J. Am. Chem. Soc. 2018, 140, 12671−12706</t>
  </si>
  <si>
    <t xml:space="preserve">1a4a (SI page 13)</t>
  </si>
  <si>
    <t xml:space="preserve">C=C(C=O)CC</t>
  </si>
  <si>
    <t xml:space="preserve">CH2Cl2</t>
  </si>
  <si>
    <t xml:space="preserve">Nat. Commun. 2019, 10, 770</t>
  </si>
  <si>
    <t xml:space="preserve">https://static-content.springer.com/esm/art%3A10.1038%2Fs41467-019-08374-z/MediaObjects/41467_2019_8374_MOESM1_ESM.pdf</t>
  </si>
  <si>
    <t xml:space="preserve">1a4a</t>
  </si>
  <si>
    <t xml:space="preserve">https://www.nature.com/articles/s41467-019-08374-z#MOESM1</t>
  </si>
  <si>
    <t xml:space="preserve">1b4a</t>
  </si>
  <si>
    <t xml:space="preserve">C=C(C=O)Cc1ccccc1</t>
  </si>
  <si>
    <t xml:space="preserve">1c4a</t>
  </si>
  <si>
    <t xml:space="preserve">C/C=C/C=O</t>
  </si>
  <si>
    <t xml:space="preserve">1d4a</t>
  </si>
  <si>
    <t xml:space="preserve">1e4a</t>
  </si>
  <si>
    <t xml:space="preserve">CC/C=C(C)/C=O</t>
  </si>
  <si>
    <t xml:space="preserve">1f4a</t>
  </si>
  <si>
    <t xml:space="preserve">O=CC1=CCCCC1</t>
  </si>
  <si>
    <t xml:space="preserve">1a4b (SI page 14)</t>
  </si>
  <si>
    <t xml:space="preserve">1a4c</t>
  </si>
  <si>
    <t xml:space="preserve">1a4d</t>
  </si>
  <si>
    <t xml:space="preserve">1a4e</t>
  </si>
  <si>
    <t xml:space="preserve">1a4f</t>
  </si>
  <si>
    <t xml:space="preserve">1a4g</t>
  </si>
  <si>
    <t xml:space="preserve">c3ccc2ccc1ccccc1c2c3</t>
  </si>
  <si>
    <t xml:space="preserve">1a4h</t>
  </si>
  <si>
    <t xml:space="preserve">1a4i</t>
  </si>
  <si>
    <t xml:space="preserve">1b4b</t>
  </si>
  <si>
    <t xml:space="preserve">1b4c</t>
  </si>
  <si>
    <t xml:space="preserve">1b4d</t>
  </si>
  <si>
    <t xml:space="preserve">1b4e</t>
  </si>
  <si>
    <t xml:space="preserve">1b4f</t>
  </si>
  <si>
    <t xml:space="preserve">1b4g</t>
  </si>
  <si>
    <t xml:space="preserve">1b4h</t>
  </si>
  <si>
    <t xml:space="preserve">1b4i</t>
  </si>
  <si>
    <t xml:space="preserve">1c4b</t>
  </si>
  <si>
    <t xml:space="preserve">1c4c</t>
  </si>
  <si>
    <t xml:space="preserve">1c4d</t>
  </si>
  <si>
    <t xml:space="preserve">1c4e</t>
  </si>
  <si>
    <t xml:space="preserve">1c4f</t>
  </si>
  <si>
    <t xml:space="preserve">1c4g</t>
  </si>
  <si>
    <t xml:space="preserve">1c4h</t>
  </si>
  <si>
    <t xml:space="preserve">1c4i</t>
  </si>
  <si>
    <t xml:space="preserve">1d4b</t>
  </si>
  <si>
    <t xml:space="preserve">1d4c</t>
  </si>
  <si>
    <t xml:space="preserve">1d4d</t>
  </si>
  <si>
    <t xml:space="preserve">1d4e</t>
  </si>
  <si>
    <t xml:space="preserve">1d4f</t>
  </si>
  <si>
    <t xml:space="preserve">1d4g</t>
  </si>
  <si>
    <t xml:space="preserve">1d4h</t>
  </si>
  <si>
    <t xml:space="preserve">1d4i</t>
  </si>
  <si>
    <t xml:space="preserve">1e4b</t>
  </si>
  <si>
    <t xml:space="preserve">1e4c</t>
  </si>
  <si>
    <t xml:space="preserve">1e4d</t>
  </si>
  <si>
    <t xml:space="preserve">1e4e</t>
  </si>
  <si>
    <t xml:space="preserve">1e4f</t>
  </si>
  <si>
    <t xml:space="preserve">1e4g</t>
  </si>
  <si>
    <t xml:space="preserve">1e4h</t>
  </si>
  <si>
    <t xml:space="preserve">1e4i</t>
  </si>
  <si>
    <t xml:space="preserve">1f4b</t>
  </si>
  <si>
    <t xml:space="preserve">1f4c</t>
  </si>
  <si>
    <t xml:space="preserve">1f4d</t>
  </si>
  <si>
    <t xml:space="preserve">1f4e</t>
  </si>
  <si>
    <t xml:space="preserve">1f4f</t>
  </si>
  <si>
    <t xml:space="preserve">1f4g</t>
  </si>
  <si>
    <t xml:space="preserve">1f4h</t>
  </si>
  <si>
    <t xml:space="preserve">1f4i</t>
  </si>
  <si>
    <t xml:space="preserve">3a (Table 1 scope)</t>
  </si>
  <si>
    <t xml:space="preserve">C=C(C)C=O</t>
  </si>
  <si>
    <t xml:space="preserve">C=CCCCCCCCC(=C)C=O</t>
  </si>
  <si>
    <t xml:space="preserve">C=C(C=O)CCCCO[Si](C)(C)C(C)(C)C</t>
  </si>
  <si>
    <t xml:space="preserve">C=C(C=O)Cc1ccccc1F</t>
  </si>
  <si>
    <t xml:space="preserve">CC/C=C/C=O</t>
  </si>
  <si>
    <t xml:space="preserve">CCC/C=C/C=O</t>
  </si>
  <si>
    <t xml:space="preserve">CCCCCCC/C=C/C=O</t>
  </si>
  <si>
    <t xml:space="preserve">CC(C)C/C=C/C=O</t>
  </si>
  <si>
    <t xml:space="preserve">CCOC(=O)/C=C/C=O</t>
  </si>
  <si>
    <t xml:space="preserve">COc1ccc(/C=C/C=O)cc1</t>
  </si>
  <si>
    <t xml:space="preserve">C=Cc1cccc(/C=C/C=O)c1</t>
  </si>
  <si>
    <t xml:space="preserve">O=C/C=C/c1ccc(Br)cc1</t>
  </si>
  <si>
    <t xml:space="preserve">O=C/C=C/c1ccc(Cl)cc1</t>
  </si>
  <si>
    <t xml:space="preserve">O=C/C=C/c1ccco1</t>
  </si>
  <si>
    <t xml:space="preserve">C/C=C(C)/C=O</t>
  </si>
  <si>
    <t xml:space="preserve">O=CC1=CCCC1</t>
  </si>
  <si>
    <t xml:space="preserve">C=CC=O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</si>
</sst>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9"/>
  <sheetViews>
    <sheetView showFormulas="false" showGridLines="true" showRowColHeaders="true" showZeros="true" rightToLeft="false" tabSelected="true" showOutlineSymbols="true" defaultGridColor="true" view="normal" topLeftCell="A136" colorId="64" zoomScale="58" zoomScaleNormal="58" zoomScalePageLayoutView="100" workbookViewId="0">
      <pane xSplit="1" ySplit="0" topLeftCell="E136" activePane="topRight" state="frozen"/>
      <selection pane="topLeft" activeCell="A136" activeCellId="0" sqref="A136"/>
      <selection pane="topRight" activeCell="E161" activeCellId="0" sqref="E161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91"/>
    <col collapsed="false" customWidth="true" hidden="false" outlineLevel="0" max="3" min="2" style="0" width="39.16"/>
    <col collapsed="false" customWidth="true" hidden="false" outlineLevel="0" max="4" min="4" style="0" width="40.51"/>
    <col collapsed="false" customWidth="true" hidden="false" outlineLevel="0" max="5" min="5" style="0" width="57.66"/>
    <col collapsed="false" customWidth="true" hidden="false" outlineLevel="0" max="6" min="6" style="0" width="53.5"/>
    <col collapsed="false" customWidth="true" hidden="false" outlineLevel="0" max="7" min="7" style="0" width="26.5"/>
    <col collapsed="false" customWidth="true" hidden="false" outlineLevel="0" max="8" min="8" style="0" width="22.67"/>
    <col collapsed="false" customWidth="true" hidden="false" outlineLevel="0" max="9" min="9" style="0" width="22.17"/>
    <col collapsed="false" customWidth="true" hidden="false" outlineLevel="0" max="10" min="10" style="0" width="14.5"/>
    <col collapsed="false" customWidth="true" hidden="false" outlineLevel="0" max="14" min="14" style="0" width="14"/>
    <col collapsed="false" customWidth="true" hidden="false" outlineLevel="0" max="15" min="15" style="0" width="56.66"/>
    <col collapsed="false" customWidth="true" hidden="false" outlineLevel="0" max="16" min="16" style="0" width="135.5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2" t="s">
        <v>16</v>
      </c>
      <c r="B2" s="3" t="s">
        <v>17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n">
        <v>-78</v>
      </c>
      <c r="I2" s="3" t="n">
        <f aca="false">H2+273.15</f>
        <v>195.15</v>
      </c>
      <c r="J2" s="3" t="n">
        <v>92</v>
      </c>
      <c r="K2" s="3" t="n">
        <v>92</v>
      </c>
      <c r="L2" s="3" t="n">
        <f aca="false">K2+(100-K2)/2</f>
        <v>96</v>
      </c>
      <c r="M2" s="3" t="n">
        <f aca="false">100-L2</f>
        <v>4</v>
      </c>
      <c r="N2" s="4" t="n">
        <f aca="false">0.001986*I2*LN(L2/M2)</f>
        <v>1.23171164911491</v>
      </c>
      <c r="O2" s="4" t="s">
        <v>22</v>
      </c>
      <c r="P2" s="3" t="s">
        <v>23</v>
      </c>
    </row>
    <row r="3" customFormat="false" ht="16" hidden="false" customHeight="false" outlineLevel="0" collapsed="false">
      <c r="A3" s="2" t="s">
        <v>24</v>
      </c>
      <c r="B3" s="3" t="s">
        <v>25</v>
      </c>
      <c r="C3" s="3" t="s">
        <v>25</v>
      </c>
      <c r="D3" s="3" t="s">
        <v>18</v>
      </c>
      <c r="E3" s="3" t="s">
        <v>19</v>
      </c>
      <c r="F3" s="3" t="s">
        <v>20</v>
      </c>
      <c r="G3" s="3" t="s">
        <v>21</v>
      </c>
      <c r="H3" s="3" t="n">
        <v>-78</v>
      </c>
      <c r="I3" s="3" t="n">
        <f aca="false">H3+273.15</f>
        <v>195.15</v>
      </c>
      <c r="J3" s="3" t="n">
        <v>80</v>
      </c>
      <c r="K3" s="3" t="n">
        <v>88</v>
      </c>
      <c r="L3" s="3" t="n">
        <f aca="false">K3+(100-K3)/2</f>
        <v>94</v>
      </c>
      <c r="M3" s="3" t="n">
        <f aca="false">100-L3</f>
        <v>6</v>
      </c>
      <c r="N3" s="4" t="n">
        <f aca="false">0.001986*I3*LN(L3/M3)</f>
        <v>1.06640676305151</v>
      </c>
      <c r="O3" s="4" t="s">
        <v>26</v>
      </c>
      <c r="P3" s="3"/>
    </row>
    <row r="4" customFormat="false" ht="16" hidden="false" customHeight="false" outlineLevel="0" collapsed="false">
      <c r="A4" s="2" t="s">
        <v>27</v>
      </c>
      <c r="B4" s="3" t="s">
        <v>28</v>
      </c>
      <c r="C4" s="3" t="s">
        <v>28</v>
      </c>
      <c r="D4" s="3" t="s">
        <v>18</v>
      </c>
      <c r="E4" s="3" t="s">
        <v>19</v>
      </c>
      <c r="F4" s="3" t="s">
        <v>20</v>
      </c>
      <c r="G4" s="3" t="s">
        <v>21</v>
      </c>
      <c r="H4" s="3" t="n">
        <v>-78</v>
      </c>
      <c r="I4" s="3" t="n">
        <f aca="false">H4+273.15</f>
        <v>195.15</v>
      </c>
      <c r="J4" s="3" t="n">
        <v>57</v>
      </c>
      <c r="K4" s="3" t="n">
        <v>86</v>
      </c>
      <c r="L4" s="3" t="n">
        <f aca="false">K4+(100-K4)/2</f>
        <v>93</v>
      </c>
      <c r="M4" s="3" t="n">
        <f aca="false">100-L4</f>
        <v>7</v>
      </c>
      <c r="N4" s="4" t="n">
        <f aca="false">0.001986*I4*LN(L4/M4)</f>
        <v>1.00251775704442</v>
      </c>
      <c r="O4" s="4" t="s">
        <v>29</v>
      </c>
      <c r="P4" s="3"/>
    </row>
    <row r="5" customFormat="false" ht="16" hidden="false" customHeight="false" outlineLevel="0" collapsed="false">
      <c r="A5" s="2" t="s">
        <v>30</v>
      </c>
      <c r="B5" s="3" t="s">
        <v>31</v>
      </c>
      <c r="C5" s="3" t="s">
        <v>31</v>
      </c>
      <c r="D5" s="3" t="s">
        <v>18</v>
      </c>
      <c r="E5" s="3" t="s">
        <v>19</v>
      </c>
      <c r="F5" s="3" t="s">
        <v>20</v>
      </c>
      <c r="G5" s="3" t="s">
        <v>21</v>
      </c>
      <c r="H5" s="3" t="n">
        <v>-78</v>
      </c>
      <c r="I5" s="3" t="n">
        <f aca="false">H5+273.15</f>
        <v>195.15</v>
      </c>
      <c r="J5" s="3" t="n">
        <v>85</v>
      </c>
      <c r="K5" s="3" t="n">
        <v>82</v>
      </c>
      <c r="L5" s="3" t="n">
        <f aca="false">K5+(100-K5)/2</f>
        <v>91</v>
      </c>
      <c r="M5" s="3" t="n">
        <f aca="false">100-L5</f>
        <v>9</v>
      </c>
      <c r="N5" s="4" t="n">
        <f aca="false">0.001986*I5*LN(L5/M5)</f>
        <v>0.896690630869186</v>
      </c>
      <c r="O5" s="4" t="s">
        <v>32</v>
      </c>
      <c r="P5" s="3"/>
    </row>
    <row r="6" customFormat="false" ht="16" hidden="false" customHeight="false" outlineLevel="0" collapsed="false">
      <c r="A6" s="2" t="s">
        <v>33</v>
      </c>
      <c r="B6" s="3" t="s">
        <v>34</v>
      </c>
      <c r="C6" s="3" t="s">
        <v>34</v>
      </c>
      <c r="D6" s="3" t="s">
        <v>18</v>
      </c>
      <c r="E6" s="5" t="s">
        <v>35</v>
      </c>
      <c r="F6" s="3" t="s">
        <v>20</v>
      </c>
      <c r="G6" s="3" t="s">
        <v>21</v>
      </c>
      <c r="H6" s="3" t="n">
        <v>-60</v>
      </c>
      <c r="I6" s="3" t="n">
        <f aca="false">H6+273.15</f>
        <v>213.15</v>
      </c>
      <c r="J6" s="3" t="n">
        <v>82</v>
      </c>
      <c r="K6" s="3" t="n">
        <v>84</v>
      </c>
      <c r="L6" s="3" t="n">
        <f aca="false">K6+(100-K6)/2</f>
        <v>92</v>
      </c>
      <c r="M6" s="3" t="n">
        <f aca="false">100-L6</f>
        <v>8</v>
      </c>
      <c r="N6" s="4" t="n">
        <f aca="false">0.001986*I6*LN(L6/M6)</f>
        <v>1.03388433338965</v>
      </c>
      <c r="O6" s="4" t="s">
        <v>36</v>
      </c>
      <c r="P6" s="3"/>
    </row>
    <row r="7" customFormat="false" ht="16" hidden="false" customHeight="false" outlineLevel="0" collapsed="false">
      <c r="A7" s="2" t="s">
        <v>37</v>
      </c>
      <c r="B7" s="3" t="s">
        <v>38</v>
      </c>
      <c r="C7" s="3" t="s">
        <v>38</v>
      </c>
      <c r="D7" s="3" t="s">
        <v>18</v>
      </c>
      <c r="E7" s="5" t="s">
        <v>35</v>
      </c>
      <c r="F7" s="3" t="s">
        <v>20</v>
      </c>
      <c r="G7" s="3" t="s">
        <v>21</v>
      </c>
      <c r="H7" s="3" t="n">
        <v>-70</v>
      </c>
      <c r="I7" s="3" t="n">
        <f aca="false">H7+273.15</f>
        <v>203.15</v>
      </c>
      <c r="J7" s="3" t="n">
        <v>96</v>
      </c>
      <c r="K7" s="3" t="n">
        <v>74</v>
      </c>
      <c r="L7" s="3" t="n">
        <f aca="false">K7+(100-K7)/2</f>
        <v>87</v>
      </c>
      <c r="M7" s="3" t="n">
        <f aca="false">100-L7</f>
        <v>13</v>
      </c>
      <c r="N7" s="4" t="n">
        <f aca="false">0.001986*I7*LN(L7/M7)</f>
        <v>0.766953027860026</v>
      </c>
      <c r="O7" s="4" t="s">
        <v>39</v>
      </c>
      <c r="P7" s="3"/>
    </row>
    <row r="8" customFormat="false" ht="16" hidden="false" customHeight="false" outlineLevel="0" collapsed="false">
      <c r="A8" s="2" t="s">
        <v>40</v>
      </c>
      <c r="B8" s="3" t="s">
        <v>41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n">
        <v>-78</v>
      </c>
      <c r="I8" s="3" t="n">
        <f aca="false">H8+273.15</f>
        <v>195.15</v>
      </c>
      <c r="J8" s="3" t="n">
        <v>99</v>
      </c>
      <c r="K8" s="3" t="n">
        <v>81</v>
      </c>
      <c r="L8" s="3" t="n">
        <f aca="false">K8+(100-K8)/2</f>
        <v>90.5</v>
      </c>
      <c r="M8" s="3" t="n">
        <f aca="false">100-L8</f>
        <v>9.5</v>
      </c>
      <c r="N8" s="4" t="n">
        <f aca="false">0.001986*I8*LN(L8/M8)</f>
        <v>0.873600545730249</v>
      </c>
      <c r="O8" s="4" t="s">
        <v>42</v>
      </c>
      <c r="P8" s="3"/>
    </row>
    <row r="9" customFormat="false" ht="16" hidden="false" customHeight="false" outlineLevel="0" collapsed="false">
      <c r="A9" s="2" t="s">
        <v>43</v>
      </c>
      <c r="B9" s="3" t="s">
        <v>44</v>
      </c>
      <c r="C9" s="3" t="s">
        <v>44</v>
      </c>
      <c r="D9" s="3" t="s">
        <v>18</v>
      </c>
      <c r="E9" s="3" t="s">
        <v>19</v>
      </c>
      <c r="F9" s="3" t="s">
        <v>20</v>
      </c>
      <c r="G9" s="3" t="s">
        <v>21</v>
      </c>
      <c r="H9" s="3" t="n">
        <v>-78</v>
      </c>
      <c r="I9" s="3" t="n">
        <f aca="false">H9+273.15</f>
        <v>195.15</v>
      </c>
      <c r="J9" s="3" t="n">
        <v>93</v>
      </c>
      <c r="K9" s="3" t="n">
        <v>90</v>
      </c>
      <c r="L9" s="3" t="n">
        <f aca="false">K9+(100-K9)/2</f>
        <v>95</v>
      </c>
      <c r="M9" s="3" t="n">
        <f aca="false">100-L9</f>
        <v>5</v>
      </c>
      <c r="N9" s="4" t="n">
        <f aca="false">0.001986*I9*LN(L9/M9)</f>
        <v>1.14117003183368</v>
      </c>
      <c r="O9" s="4" t="s">
        <v>45</v>
      </c>
      <c r="P9" s="3"/>
    </row>
    <row r="10" customFormat="false" ht="16" hidden="false" customHeight="false" outlineLevel="0" collapsed="false">
      <c r="A10" s="2" t="s">
        <v>46</v>
      </c>
      <c r="B10" s="3" t="s">
        <v>47</v>
      </c>
      <c r="C10" s="3" t="s">
        <v>47</v>
      </c>
      <c r="D10" s="3" t="s">
        <v>18</v>
      </c>
      <c r="E10" s="3" t="s">
        <v>19</v>
      </c>
      <c r="F10" s="3" t="s">
        <v>20</v>
      </c>
      <c r="G10" s="3" t="s">
        <v>21</v>
      </c>
      <c r="H10" s="3" t="n">
        <v>-78</v>
      </c>
      <c r="I10" s="3" t="n">
        <f aca="false">H10+273.15</f>
        <v>195.15</v>
      </c>
      <c r="J10" s="3" t="n">
        <v>81</v>
      </c>
      <c r="K10" s="3" t="n">
        <v>91</v>
      </c>
      <c r="L10" s="3" t="n">
        <f aca="false">K10+(100-K10)/2</f>
        <v>95.5</v>
      </c>
      <c r="M10" s="3" t="n">
        <f aca="false">100-L10</f>
        <v>4.5</v>
      </c>
      <c r="N10" s="4" t="n">
        <f aca="false">0.001986*I10*LN(L10/M10)</f>
        <v>1.18403886746725</v>
      </c>
      <c r="O10" s="4" t="s">
        <v>48</v>
      </c>
      <c r="P10" s="3"/>
    </row>
    <row r="11" customFormat="false" ht="16" hidden="false" customHeight="false" outlineLevel="0" collapsed="false">
      <c r="A11" s="2" t="s">
        <v>49</v>
      </c>
      <c r="B11" s="3" t="s">
        <v>50</v>
      </c>
      <c r="C11" s="3" t="s">
        <v>50</v>
      </c>
      <c r="D11" s="3" t="s">
        <v>18</v>
      </c>
      <c r="E11" s="3" t="s">
        <v>19</v>
      </c>
      <c r="F11" s="3" t="s">
        <v>20</v>
      </c>
      <c r="G11" s="3" t="s">
        <v>21</v>
      </c>
      <c r="H11" s="3" t="n">
        <v>-78</v>
      </c>
      <c r="I11" s="3" t="n">
        <f aca="false">H11+273.15</f>
        <v>195.15</v>
      </c>
      <c r="J11" s="3" t="n">
        <v>92</v>
      </c>
      <c r="K11" s="3" t="n">
        <v>85</v>
      </c>
      <c r="L11" s="3" t="n">
        <f aca="false">K11+(100-K11)/2</f>
        <v>92.5</v>
      </c>
      <c r="M11" s="3" t="n">
        <f aca="false">100-L11</f>
        <v>7.5</v>
      </c>
      <c r="N11" s="4" t="n">
        <f aca="false">0.001986*I11*LN(L11/M11)</f>
        <v>0.973689014842612</v>
      </c>
      <c r="O11" s="4" t="s">
        <v>51</v>
      </c>
      <c r="P11" s="3"/>
    </row>
    <row r="12" customFormat="false" ht="16" hidden="false" customHeight="false" outlineLevel="0" collapsed="false">
      <c r="A12" s="2" t="s">
        <v>52</v>
      </c>
      <c r="B12" s="3" t="s">
        <v>53</v>
      </c>
      <c r="C12" s="3" t="s">
        <v>53</v>
      </c>
      <c r="D12" s="3" t="s">
        <v>18</v>
      </c>
      <c r="E12" s="3" t="s">
        <v>54</v>
      </c>
      <c r="F12" s="3" t="s">
        <v>20</v>
      </c>
      <c r="G12" s="3" t="s">
        <v>55</v>
      </c>
      <c r="H12" s="3" t="n">
        <v>-78</v>
      </c>
      <c r="I12" s="3" t="n">
        <f aca="false">H12+273.15</f>
        <v>195.15</v>
      </c>
      <c r="J12" s="3" t="n">
        <v>87</v>
      </c>
      <c r="K12" s="3" t="n">
        <v>91</v>
      </c>
      <c r="L12" s="3" t="n">
        <f aca="false">K12+(100-K12)/2</f>
        <v>95.5</v>
      </c>
      <c r="M12" s="3" t="n">
        <f aca="false">100-L12</f>
        <v>4.5</v>
      </c>
      <c r="N12" s="4" t="n">
        <f aca="false">0.001986*I12*LN(L12/M12)</f>
        <v>1.18403886746725</v>
      </c>
      <c r="O12" s="4" t="s">
        <v>56</v>
      </c>
      <c r="P12" s="3"/>
    </row>
    <row r="13" customFormat="false" ht="16" hidden="false" customHeight="false" outlineLevel="0" collapsed="false">
      <c r="A13" s="2" t="s">
        <v>57</v>
      </c>
      <c r="B13" s="3" t="s">
        <v>58</v>
      </c>
      <c r="C13" s="3" t="s">
        <v>58</v>
      </c>
      <c r="D13" s="3" t="s">
        <v>18</v>
      </c>
      <c r="E13" s="3" t="s">
        <v>54</v>
      </c>
      <c r="F13" s="3" t="s">
        <v>20</v>
      </c>
      <c r="G13" s="3" t="s">
        <v>55</v>
      </c>
      <c r="H13" s="3" t="n">
        <v>-78</v>
      </c>
      <c r="I13" s="3" t="n">
        <f aca="false">H13+273.15</f>
        <v>195.15</v>
      </c>
      <c r="J13" s="3" t="n">
        <v>70</v>
      </c>
      <c r="K13" s="3" t="n">
        <v>91</v>
      </c>
      <c r="L13" s="3" t="n">
        <f aca="false">K13+(100-K13)/2</f>
        <v>95.5</v>
      </c>
      <c r="M13" s="3" t="n">
        <f aca="false">100-L13</f>
        <v>4.5</v>
      </c>
      <c r="N13" s="4" t="n">
        <f aca="false">0.001986*I13*LN(L13/M13)</f>
        <v>1.18403886746725</v>
      </c>
      <c r="O13" s="4" t="s">
        <v>59</v>
      </c>
      <c r="P13" s="3"/>
    </row>
    <row r="14" customFormat="false" ht="16" hidden="false" customHeight="false" outlineLevel="0" collapsed="false">
      <c r="A14" s="2" t="s">
        <v>60</v>
      </c>
      <c r="B14" s="3" t="s">
        <v>61</v>
      </c>
      <c r="C14" s="3" t="s">
        <v>61</v>
      </c>
      <c r="D14" s="3" t="s">
        <v>18</v>
      </c>
      <c r="E14" s="3" t="s">
        <v>54</v>
      </c>
      <c r="F14" s="3" t="s">
        <v>20</v>
      </c>
      <c r="G14" s="3" t="s">
        <v>55</v>
      </c>
      <c r="H14" s="3" t="n">
        <v>-78</v>
      </c>
      <c r="I14" s="3" t="n">
        <f aca="false">H14+273.15</f>
        <v>195.15</v>
      </c>
      <c r="J14" s="3" t="n">
        <v>89</v>
      </c>
      <c r="K14" s="3" t="n">
        <v>96</v>
      </c>
      <c r="L14" s="3" t="n">
        <f aca="false">K14+(100-K14)/2</f>
        <v>98</v>
      </c>
      <c r="M14" s="3" t="n">
        <f aca="false">100-L14</f>
        <v>2</v>
      </c>
      <c r="N14" s="4" t="n">
        <f aca="false">0.001986*I14*LN(L14/M14)</f>
        <v>1.50834462011611</v>
      </c>
      <c r="O14" s="4" t="s">
        <v>62</v>
      </c>
      <c r="P14" s="3"/>
    </row>
    <row r="15" customFormat="false" ht="17" hidden="false" customHeight="false" outlineLevel="0" collapsed="false">
      <c r="A15" s="6" t="s">
        <v>63</v>
      </c>
      <c r="B15" s="7" t="s">
        <v>64</v>
      </c>
      <c r="C15" s="7" t="s">
        <v>64</v>
      </c>
      <c r="D15" s="7" t="s">
        <v>18</v>
      </c>
      <c r="E15" s="7" t="s">
        <v>54</v>
      </c>
      <c r="F15" s="7" t="s">
        <v>20</v>
      </c>
      <c r="G15" s="7" t="s">
        <v>55</v>
      </c>
      <c r="H15" s="7" t="n">
        <v>-78</v>
      </c>
      <c r="I15" s="7" t="n">
        <f aca="false">H15+273.15</f>
        <v>195.15</v>
      </c>
      <c r="J15" s="7" t="n">
        <v>73</v>
      </c>
      <c r="K15" s="7" t="n">
        <v>92</v>
      </c>
      <c r="L15" s="7" t="n">
        <f aca="false">K15+(100-K15)/2</f>
        <v>96</v>
      </c>
      <c r="M15" s="7" t="n">
        <f aca="false">100-L15</f>
        <v>4</v>
      </c>
      <c r="N15" s="8" t="n">
        <f aca="false">0.001986*I15*LN(L15/M15)</f>
        <v>1.23171164911491</v>
      </c>
      <c r="O15" s="8" t="s">
        <v>65</v>
      </c>
      <c r="P15" s="7"/>
    </row>
    <row r="16" customFormat="false" ht="16" hidden="false" customHeight="false" outlineLevel="0" collapsed="false">
      <c r="A16" s="2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20</v>
      </c>
      <c r="G16" s="3" t="s">
        <v>55</v>
      </c>
      <c r="H16" s="3" t="n">
        <v>25</v>
      </c>
      <c r="I16" s="3" t="n">
        <f aca="false">H16+273.15</f>
        <v>298.15</v>
      </c>
      <c r="J16" s="3"/>
      <c r="K16" s="3" t="n">
        <v>19</v>
      </c>
      <c r="L16" s="3" t="n">
        <f aca="false">K16+(100-K16)/2</f>
        <v>59.5</v>
      </c>
      <c r="M16" s="3" t="n">
        <f aca="false">100-L16</f>
        <v>40.5</v>
      </c>
      <c r="N16" s="4" t="n">
        <f aca="false">0.001986*I16*LN(L16/M16)</f>
        <v>0.227775638855151</v>
      </c>
      <c r="O16" s="3" t="s">
        <v>71</v>
      </c>
      <c r="P16" s="3" t="s">
        <v>72</v>
      </c>
    </row>
    <row r="17" customFormat="false" ht="16" hidden="false" customHeight="false" outlineLevel="0" collapsed="false">
      <c r="A17" s="2" t="n">
        <v>4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20</v>
      </c>
      <c r="G17" s="3" t="s">
        <v>21</v>
      </c>
      <c r="H17" s="3" t="n">
        <v>25</v>
      </c>
      <c r="I17" s="3" t="n">
        <f aca="false">H17+273.15</f>
        <v>298.15</v>
      </c>
      <c r="J17" s="3"/>
      <c r="K17" s="3" t="n">
        <v>23</v>
      </c>
      <c r="L17" s="3" t="n">
        <f aca="false">K17+(100-K17)/2</f>
        <v>61.5</v>
      </c>
      <c r="M17" s="3" t="n">
        <f aca="false">100-L17</f>
        <v>38.5</v>
      </c>
      <c r="N17" s="4" t="n">
        <f aca="false">0.001986*I17*LN(L17/M17)</f>
        <v>0.27733929755082</v>
      </c>
      <c r="O17" s="3" t="s">
        <v>73</v>
      </c>
      <c r="P17" s="3"/>
    </row>
    <row r="18" customFormat="false" ht="17" hidden="false" customHeight="false" outlineLevel="0" collapsed="false">
      <c r="A18" s="2" t="n">
        <v>5</v>
      </c>
      <c r="B18" s="3" t="s">
        <v>67</v>
      </c>
      <c r="C18" s="9" t="s">
        <v>68</v>
      </c>
      <c r="D18" s="3" t="s">
        <v>69</v>
      </c>
      <c r="E18" s="3" t="s">
        <v>19</v>
      </c>
      <c r="F18" s="3" t="s">
        <v>20</v>
      </c>
      <c r="G18" s="3" t="s">
        <v>21</v>
      </c>
      <c r="H18" s="3" t="n">
        <v>-20</v>
      </c>
      <c r="I18" s="3" t="n">
        <f aca="false">H18+273.15</f>
        <v>253.15</v>
      </c>
      <c r="J18" s="3"/>
      <c r="K18" s="3" t="n">
        <v>20</v>
      </c>
      <c r="L18" s="3" t="n">
        <f aca="false">K18+(100-K18)/2</f>
        <v>60</v>
      </c>
      <c r="M18" s="3" t="n">
        <f aca="false">100-L18</f>
        <v>40</v>
      </c>
      <c r="N18" s="4" t="n">
        <f aca="false">0.001986*I18*LN(L18/M18)</f>
        <v>0.203849975345517</v>
      </c>
      <c r="O18" s="3" t="s">
        <v>74</v>
      </c>
      <c r="P18" s="3"/>
    </row>
    <row r="19" customFormat="false" ht="17" hidden="false" customHeight="false" outlineLevel="0" collapsed="false">
      <c r="A19" s="2" t="n">
        <v>6</v>
      </c>
      <c r="B19" s="3" t="s">
        <v>67</v>
      </c>
      <c r="C19" s="9" t="s">
        <v>68</v>
      </c>
      <c r="D19" s="3" t="s">
        <v>69</v>
      </c>
      <c r="E19" s="3" t="s">
        <v>75</v>
      </c>
      <c r="F19" s="3" t="s">
        <v>20</v>
      </c>
      <c r="G19" s="3" t="s">
        <v>21</v>
      </c>
      <c r="H19" s="3" t="n">
        <v>-20</v>
      </c>
      <c r="I19" s="3" t="n">
        <f aca="false">H19+273.15</f>
        <v>253.15</v>
      </c>
      <c r="J19" s="3"/>
      <c r="K19" s="3" t="n">
        <v>68</v>
      </c>
      <c r="L19" s="3" t="n">
        <f aca="false">K19+(100-K19)/2</f>
        <v>84</v>
      </c>
      <c r="M19" s="3" t="n">
        <f aca="false">100-L19</f>
        <v>16</v>
      </c>
      <c r="N19" s="4" t="n">
        <f aca="false">0.001986*I19*LN(L19/M19)</f>
        <v>0.833683949058078</v>
      </c>
      <c r="O19" s="3" t="s">
        <v>76</v>
      </c>
      <c r="P19" s="3"/>
    </row>
    <row r="20" customFormat="false" ht="17" hidden="false" customHeight="false" outlineLevel="0" collapsed="false">
      <c r="A20" s="2" t="n">
        <v>7</v>
      </c>
      <c r="B20" s="3" t="s">
        <v>67</v>
      </c>
      <c r="C20" s="9" t="s">
        <v>68</v>
      </c>
      <c r="D20" s="3" t="s">
        <v>69</v>
      </c>
      <c r="E20" s="3" t="s">
        <v>77</v>
      </c>
      <c r="F20" s="3" t="s">
        <v>20</v>
      </c>
      <c r="G20" s="3" t="s">
        <v>21</v>
      </c>
      <c r="H20" s="3" t="n">
        <v>-20</v>
      </c>
      <c r="I20" s="3" t="n">
        <f aca="false">H20+273.15</f>
        <v>253.15</v>
      </c>
      <c r="J20" s="3"/>
      <c r="K20" s="3" t="n">
        <v>88</v>
      </c>
      <c r="L20" s="3" t="n">
        <f aca="false">K20+(100-K20)/2</f>
        <v>94</v>
      </c>
      <c r="M20" s="3" t="n">
        <f aca="false">100-L20</f>
        <v>6</v>
      </c>
      <c r="N20" s="4" t="n">
        <f aca="false">0.001986*I20*LN(L20/M20)</f>
        <v>1.38335061269019</v>
      </c>
      <c r="O20" s="3" t="s">
        <v>78</v>
      </c>
      <c r="P20" s="3"/>
    </row>
    <row r="21" customFormat="false" ht="16" hidden="false" customHeight="false" outlineLevel="0" collapsed="false">
      <c r="A21" s="2" t="n">
        <v>8</v>
      </c>
      <c r="B21" s="3" t="s">
        <v>79</v>
      </c>
      <c r="C21" s="3" t="s">
        <v>68</v>
      </c>
      <c r="D21" s="3" t="s">
        <v>69</v>
      </c>
      <c r="E21" s="3" t="s">
        <v>77</v>
      </c>
      <c r="F21" s="3" t="s">
        <v>20</v>
      </c>
      <c r="G21" s="3" t="s">
        <v>21</v>
      </c>
      <c r="H21" s="3" t="n">
        <v>-20</v>
      </c>
      <c r="I21" s="3" t="n">
        <f aca="false">H21+273.15</f>
        <v>253.15</v>
      </c>
      <c r="J21" s="3"/>
      <c r="K21" s="3" t="n">
        <v>86</v>
      </c>
      <c r="L21" s="3" t="n">
        <f aca="false">K21+(100-K21)/2</f>
        <v>93</v>
      </c>
      <c r="M21" s="3" t="n">
        <f aca="false">100-L21</f>
        <v>7</v>
      </c>
      <c r="N21" s="4" t="n">
        <f aca="false">0.001986*I21*LN(L21/M21)</f>
        <v>1.30047332921237</v>
      </c>
      <c r="O21" s="3" t="s">
        <v>80</v>
      </c>
      <c r="P21" s="3"/>
    </row>
    <row r="22" customFormat="false" ht="17" hidden="false" customHeight="false" outlineLevel="0" collapsed="false">
      <c r="A22" s="2" t="s">
        <v>81</v>
      </c>
      <c r="B22" s="3" t="s">
        <v>82</v>
      </c>
      <c r="C22" s="10" t="s">
        <v>68</v>
      </c>
      <c r="D22" s="3" t="s">
        <v>69</v>
      </c>
      <c r="E22" s="3" t="s">
        <v>77</v>
      </c>
      <c r="F22" s="3" t="s">
        <v>20</v>
      </c>
      <c r="G22" s="3" t="s">
        <v>21</v>
      </c>
      <c r="H22" s="3" t="n">
        <v>-20</v>
      </c>
      <c r="I22" s="3" t="n">
        <f aca="false">H22+273.15</f>
        <v>253.15</v>
      </c>
      <c r="J22" s="3"/>
      <c r="K22" s="3" t="n">
        <v>74</v>
      </c>
      <c r="L22" s="3" t="n">
        <f aca="false">K22+(100-K22)/2</f>
        <v>87</v>
      </c>
      <c r="M22" s="3" t="n">
        <f aca="false">100-L22</f>
        <v>13</v>
      </c>
      <c r="N22" s="4" t="n">
        <f aca="false">0.001986*I22*LN(L22/M22)</f>
        <v>0.955718232846495</v>
      </c>
      <c r="O22" s="3" t="s">
        <v>83</v>
      </c>
      <c r="P22" s="3"/>
    </row>
    <row r="23" customFormat="false" ht="16" hidden="false" customHeight="false" outlineLevel="0" collapsed="false">
      <c r="A23" s="2" t="n">
        <v>12</v>
      </c>
      <c r="B23" s="3" t="s">
        <v>67</v>
      </c>
      <c r="C23" s="3" t="s">
        <v>68</v>
      </c>
      <c r="D23" s="3" t="s">
        <v>69</v>
      </c>
      <c r="E23" s="3" t="s">
        <v>77</v>
      </c>
      <c r="F23" s="3" t="s">
        <v>20</v>
      </c>
      <c r="G23" s="3" t="s">
        <v>21</v>
      </c>
      <c r="H23" s="3" t="n">
        <v>-78</v>
      </c>
      <c r="I23" s="3" t="n">
        <f aca="false">H23+273.15</f>
        <v>195.15</v>
      </c>
      <c r="J23" s="3" t="n">
        <v>88</v>
      </c>
      <c r="K23" s="3" t="n">
        <v>96</v>
      </c>
      <c r="L23" s="3" t="n">
        <f aca="false">K23+(100-K23)/2</f>
        <v>98</v>
      </c>
      <c r="M23" s="3" t="n">
        <f aca="false">100-L23</f>
        <v>2</v>
      </c>
      <c r="N23" s="4" t="n">
        <f aca="false">0.001986*I23*LN(L23/M23)</f>
        <v>1.50834462011611</v>
      </c>
      <c r="O23" s="3" t="s">
        <v>84</v>
      </c>
      <c r="P23" s="3"/>
    </row>
    <row r="24" customFormat="false" ht="16" hidden="false" customHeight="false" outlineLevel="0" collapsed="false">
      <c r="A24" s="2" t="s">
        <v>85</v>
      </c>
      <c r="B24" s="3" t="s">
        <v>67</v>
      </c>
      <c r="C24" s="3" t="s">
        <v>68</v>
      </c>
      <c r="D24" s="3" t="s">
        <v>86</v>
      </c>
      <c r="E24" s="3" t="s">
        <v>77</v>
      </c>
      <c r="F24" s="3" t="s">
        <v>20</v>
      </c>
      <c r="G24" s="3" t="s">
        <v>21</v>
      </c>
      <c r="H24" s="3" t="n">
        <v>-78</v>
      </c>
      <c r="I24" s="3" t="n">
        <f aca="false">H24+273.15</f>
        <v>195.15</v>
      </c>
      <c r="J24" s="3" t="n">
        <v>94</v>
      </c>
      <c r="K24" s="3" t="n">
        <v>94</v>
      </c>
      <c r="L24" s="3" t="n">
        <f aca="false">K24+(100-K24)/2</f>
        <v>97</v>
      </c>
      <c r="M24" s="3" t="n">
        <f aca="false">100-L24</f>
        <v>3</v>
      </c>
      <c r="N24" s="4" t="n">
        <f aca="false">0.001986*I24*LN(L24/M24)</f>
        <v>1.34722426941221</v>
      </c>
      <c r="O24" s="3" t="s">
        <v>87</v>
      </c>
      <c r="P24" s="3"/>
    </row>
    <row r="25" customFormat="false" ht="16" hidden="false" customHeight="false" outlineLevel="0" collapsed="false">
      <c r="A25" s="2" t="n">
        <v>3</v>
      </c>
      <c r="B25" s="3" t="s">
        <v>67</v>
      </c>
      <c r="C25" s="3" t="s">
        <v>68</v>
      </c>
      <c r="D25" s="3" t="s">
        <v>88</v>
      </c>
      <c r="E25" s="3" t="s">
        <v>77</v>
      </c>
      <c r="F25" s="3" t="s">
        <v>20</v>
      </c>
      <c r="G25" s="3" t="s">
        <v>21</v>
      </c>
      <c r="H25" s="3" t="n">
        <v>-78</v>
      </c>
      <c r="I25" s="3" t="n">
        <f aca="false">H25+273.15</f>
        <v>195.15</v>
      </c>
      <c r="J25" s="3" t="n">
        <v>95</v>
      </c>
      <c r="K25" s="3" t="n">
        <v>92</v>
      </c>
      <c r="L25" s="3" t="n">
        <f aca="false">K25+(100-K25)/2</f>
        <v>96</v>
      </c>
      <c r="M25" s="3" t="n">
        <f aca="false">100-L25</f>
        <v>4</v>
      </c>
      <c r="N25" s="4" t="n">
        <f aca="false">0.001986*I25*LN(L25/M25)</f>
        <v>1.23171164911491</v>
      </c>
      <c r="O25" s="3" t="s">
        <v>89</v>
      </c>
      <c r="P25" s="3"/>
    </row>
    <row r="26" customFormat="false" ht="16" hidden="false" customHeight="false" outlineLevel="0" collapsed="false">
      <c r="A26" s="2" t="n">
        <v>4</v>
      </c>
      <c r="B26" s="3" t="s">
        <v>67</v>
      </c>
      <c r="C26" s="3" t="s">
        <v>68</v>
      </c>
      <c r="D26" s="3" t="s">
        <v>90</v>
      </c>
      <c r="E26" s="3" t="s">
        <v>77</v>
      </c>
      <c r="F26" s="3" t="s">
        <v>20</v>
      </c>
      <c r="G26" s="3" t="s">
        <v>21</v>
      </c>
      <c r="H26" s="3" t="n">
        <v>-78</v>
      </c>
      <c r="I26" s="3" t="n">
        <f aca="false">H26+273.15</f>
        <v>195.15</v>
      </c>
      <c r="J26" s="3" t="n">
        <v>97</v>
      </c>
      <c r="K26" s="3" t="n">
        <v>79</v>
      </c>
      <c r="L26" s="3" t="n">
        <f aca="false">K26+(100-K26)/2</f>
        <v>89.5</v>
      </c>
      <c r="M26" s="3" t="n">
        <f aca="false">100-L26</f>
        <v>10.5</v>
      </c>
      <c r="N26" s="4" t="n">
        <f aca="false">0.001986*I26*LN(L26/M26)</f>
        <v>0.830505055568161</v>
      </c>
      <c r="O26" s="3" t="s">
        <v>91</v>
      </c>
      <c r="P26" s="3"/>
    </row>
    <row r="27" customFormat="false" ht="16" hidden="false" customHeight="false" outlineLevel="0" collapsed="false">
      <c r="A27" s="2" t="n">
        <v>5</v>
      </c>
      <c r="B27" s="3" t="s">
        <v>67</v>
      </c>
      <c r="C27" s="3" t="s">
        <v>68</v>
      </c>
      <c r="D27" s="3" t="s">
        <v>92</v>
      </c>
      <c r="E27" s="3" t="s">
        <v>77</v>
      </c>
      <c r="F27" s="3" t="s">
        <v>20</v>
      </c>
      <c r="G27" s="3" t="s">
        <v>21</v>
      </c>
      <c r="H27" s="3" t="n">
        <v>-78</v>
      </c>
      <c r="I27" s="3" t="n">
        <f aca="false">H27+273.15</f>
        <v>195.15</v>
      </c>
      <c r="J27" s="3" t="n">
        <v>74</v>
      </c>
      <c r="K27" s="3" t="n">
        <v>90</v>
      </c>
      <c r="L27" s="3" t="n">
        <f aca="false">K27+(100-K27)/2</f>
        <v>95</v>
      </c>
      <c r="M27" s="3" t="n">
        <f aca="false">100-L27</f>
        <v>5</v>
      </c>
      <c r="N27" s="4" t="n">
        <f aca="false">0.001986*I27*LN(L27/M27)</f>
        <v>1.14117003183368</v>
      </c>
      <c r="O27" s="3" t="s">
        <v>93</v>
      </c>
      <c r="P27" s="3"/>
    </row>
    <row r="28" customFormat="false" ht="16" hidden="false" customHeight="false" outlineLevel="0" collapsed="false">
      <c r="A28" s="2" t="n">
        <v>6</v>
      </c>
      <c r="B28" s="3" t="s">
        <v>67</v>
      </c>
      <c r="C28" s="3" t="s">
        <v>68</v>
      </c>
      <c r="D28" s="3" t="s">
        <v>94</v>
      </c>
      <c r="E28" s="3" t="s">
        <v>77</v>
      </c>
      <c r="F28" s="3" t="s">
        <v>20</v>
      </c>
      <c r="G28" s="3" t="s">
        <v>21</v>
      </c>
      <c r="H28" s="3" t="n">
        <v>-78</v>
      </c>
      <c r="I28" s="3" t="n">
        <f aca="false">H28+273.15</f>
        <v>195.15</v>
      </c>
      <c r="J28" s="3" t="n">
        <v>70</v>
      </c>
      <c r="K28" s="3" t="n">
        <v>93</v>
      </c>
      <c r="L28" s="3" t="n">
        <f aca="false">K28+(100-K28)/2</f>
        <v>96.5</v>
      </c>
      <c r="M28" s="3" t="n">
        <f aca="false">100-L28</f>
        <v>3.5</v>
      </c>
      <c r="N28" s="4" t="n">
        <f aca="false">0.001986*I28*LN(L28/M28)</f>
        <v>1.28547747480641</v>
      </c>
      <c r="O28" s="3" t="s">
        <v>95</v>
      </c>
      <c r="P28" s="3"/>
    </row>
    <row r="29" customFormat="false" ht="16" hidden="false" customHeight="false" outlineLevel="0" collapsed="false">
      <c r="A29" s="2" t="n">
        <v>7</v>
      </c>
      <c r="B29" s="3" t="s">
        <v>67</v>
      </c>
      <c r="C29" s="3" t="s">
        <v>68</v>
      </c>
      <c r="D29" s="3" t="s">
        <v>96</v>
      </c>
      <c r="E29" s="3" t="s">
        <v>77</v>
      </c>
      <c r="F29" s="3" t="s">
        <v>20</v>
      </c>
      <c r="G29" s="3" t="s">
        <v>21</v>
      </c>
      <c r="H29" s="3" t="n">
        <v>-78</v>
      </c>
      <c r="I29" s="3" t="n">
        <f aca="false">H29+273.15</f>
        <v>195.15</v>
      </c>
      <c r="J29" s="3" t="n">
        <v>90</v>
      </c>
      <c r="K29" s="3" t="n">
        <v>93</v>
      </c>
      <c r="L29" s="3" t="n">
        <f aca="false">K29+(100-K29)/2</f>
        <v>96.5</v>
      </c>
      <c r="M29" s="3" t="n">
        <f aca="false">100-L29</f>
        <v>3.5</v>
      </c>
      <c r="N29" s="4" t="n">
        <f aca="false">0.001986*I29*LN(L29/M29)</f>
        <v>1.28547747480641</v>
      </c>
      <c r="O29" s="3" t="s">
        <v>97</v>
      </c>
      <c r="P29" s="3"/>
    </row>
    <row r="30" customFormat="false" ht="16" hidden="false" customHeight="false" outlineLevel="0" collapsed="false">
      <c r="A30" s="2" t="n">
        <v>8</v>
      </c>
      <c r="B30" s="3" t="s">
        <v>98</v>
      </c>
      <c r="C30" s="3" t="s">
        <v>99</v>
      </c>
      <c r="D30" s="3" t="s">
        <v>86</v>
      </c>
      <c r="E30" s="3" t="s">
        <v>77</v>
      </c>
      <c r="F30" s="3" t="s">
        <v>20</v>
      </c>
      <c r="G30" s="3" t="s">
        <v>21</v>
      </c>
      <c r="H30" s="3" t="n">
        <v>-78</v>
      </c>
      <c r="I30" s="3" t="n">
        <f aca="false">H30+273.15</f>
        <v>195.15</v>
      </c>
      <c r="J30" s="3" t="n">
        <v>80</v>
      </c>
      <c r="K30" s="3" t="n">
        <v>93</v>
      </c>
      <c r="L30" s="3" t="n">
        <f aca="false">K30+(100-K30)/2</f>
        <v>96.5</v>
      </c>
      <c r="M30" s="3" t="n">
        <f aca="false">100-L30</f>
        <v>3.5</v>
      </c>
      <c r="N30" s="4" t="n">
        <f aca="false">0.001986*I30*LN(L30/M30)</f>
        <v>1.28547747480641</v>
      </c>
      <c r="O30" s="3" t="s">
        <v>100</v>
      </c>
      <c r="P30" s="3"/>
    </row>
    <row r="31" customFormat="false" ht="16" hidden="false" customHeight="false" outlineLevel="0" collapsed="false">
      <c r="A31" s="2" t="n">
        <v>9</v>
      </c>
      <c r="B31" s="3" t="s">
        <v>101</v>
      </c>
      <c r="C31" s="3" t="s">
        <v>102</v>
      </c>
      <c r="D31" s="3" t="s">
        <v>86</v>
      </c>
      <c r="E31" s="3" t="s">
        <v>77</v>
      </c>
      <c r="F31" s="3" t="s">
        <v>20</v>
      </c>
      <c r="G31" s="3" t="s">
        <v>21</v>
      </c>
      <c r="H31" s="3" t="n">
        <v>-78</v>
      </c>
      <c r="I31" s="3" t="n">
        <f aca="false">H31+273.15</f>
        <v>195.15</v>
      </c>
      <c r="J31" s="3" t="n">
        <v>91</v>
      </c>
      <c r="K31" s="3" t="n">
        <v>94</v>
      </c>
      <c r="L31" s="3" t="n">
        <f aca="false">K31+(100-K31)/2</f>
        <v>97</v>
      </c>
      <c r="M31" s="3" t="n">
        <f aca="false">100-L31</f>
        <v>3</v>
      </c>
      <c r="N31" s="4" t="n">
        <f aca="false">0.001986*I31*LN(L31/M31)</f>
        <v>1.34722426941221</v>
      </c>
      <c r="O31" s="3" t="s">
        <v>103</v>
      </c>
      <c r="P31" s="3"/>
    </row>
    <row r="32" customFormat="false" ht="16" hidden="false" customHeight="false" outlineLevel="0" collapsed="false">
      <c r="A32" s="2" t="n">
        <v>10</v>
      </c>
      <c r="B32" s="3" t="s">
        <v>104</v>
      </c>
      <c r="C32" s="3" t="s">
        <v>105</v>
      </c>
      <c r="D32" s="3" t="s">
        <v>86</v>
      </c>
      <c r="E32" s="3" t="s">
        <v>77</v>
      </c>
      <c r="F32" s="3" t="s">
        <v>20</v>
      </c>
      <c r="G32" s="3" t="s">
        <v>21</v>
      </c>
      <c r="H32" s="3" t="n">
        <v>-78</v>
      </c>
      <c r="I32" s="3" t="n">
        <f aca="false">H32+273.15</f>
        <v>195.15</v>
      </c>
      <c r="J32" s="3" t="n">
        <v>43</v>
      </c>
      <c r="K32" s="3" t="n">
        <v>97</v>
      </c>
      <c r="L32" s="3" t="n">
        <f aca="false">K32+(100-K32)/2</f>
        <v>98.5</v>
      </c>
      <c r="M32" s="3" t="n">
        <f aca="false">100-L32</f>
        <v>1.5</v>
      </c>
      <c r="N32" s="4" t="n">
        <f aca="false">0.001986*I32*LN(L32/M32)</f>
        <v>1.62181331678586</v>
      </c>
      <c r="O32" s="3" t="s">
        <v>106</v>
      </c>
      <c r="P32" s="3"/>
    </row>
    <row r="33" customFormat="false" ht="16" hidden="false" customHeight="false" outlineLevel="0" collapsed="false">
      <c r="A33" s="2" t="n">
        <v>11</v>
      </c>
      <c r="B33" s="3" t="s">
        <v>107</v>
      </c>
      <c r="C33" s="3" t="s">
        <v>108</v>
      </c>
      <c r="D33" s="3" t="s">
        <v>86</v>
      </c>
      <c r="E33" s="3" t="s">
        <v>77</v>
      </c>
      <c r="F33" s="3" t="s">
        <v>20</v>
      </c>
      <c r="G33" s="3" t="s">
        <v>21</v>
      </c>
      <c r="H33" s="3" t="n">
        <v>-78</v>
      </c>
      <c r="I33" s="3" t="n">
        <f aca="false">H33+273.15</f>
        <v>195.15</v>
      </c>
      <c r="J33" s="3" t="n">
        <v>96</v>
      </c>
      <c r="K33" s="3" t="n">
        <v>89</v>
      </c>
      <c r="L33" s="3" t="n">
        <f aca="false">K33+(100-K33)/2</f>
        <v>94.5</v>
      </c>
      <c r="M33" s="3" t="n">
        <f aca="false">100-L33</f>
        <v>5.5</v>
      </c>
      <c r="N33" s="4" t="n">
        <f aca="false">0.001986*I33*LN(L33/M33)</f>
        <v>1.10218564765954</v>
      </c>
      <c r="O33" s="3" t="s">
        <v>109</v>
      </c>
      <c r="P33" s="3"/>
    </row>
    <row r="34" customFormat="false" ht="17" hidden="false" customHeight="false" outlineLevel="0" collapsed="false">
      <c r="A34" s="6" t="n">
        <v>12</v>
      </c>
      <c r="B34" s="7" t="s">
        <v>110</v>
      </c>
      <c r="C34" s="7" t="s">
        <v>111</v>
      </c>
      <c r="D34" s="7" t="s">
        <v>69</v>
      </c>
      <c r="E34" s="7" t="s">
        <v>77</v>
      </c>
      <c r="F34" s="7" t="s">
        <v>20</v>
      </c>
      <c r="G34" s="7" t="s">
        <v>21</v>
      </c>
      <c r="H34" s="7" t="n">
        <v>-78</v>
      </c>
      <c r="I34" s="7" t="n">
        <f aca="false">H34+273.15</f>
        <v>195.15</v>
      </c>
      <c r="J34" s="7" t="n">
        <v>73</v>
      </c>
      <c r="K34" s="7" t="n">
        <v>34</v>
      </c>
      <c r="L34" s="7" t="n">
        <f aca="false">K34+(100-K34)/2</f>
        <v>67</v>
      </c>
      <c r="M34" s="7" t="n">
        <f aca="false">100-L34</f>
        <v>33</v>
      </c>
      <c r="N34" s="8" t="n">
        <f aca="false">0.001986*I34*LN(L34/M34)</f>
        <v>0.274469795711171</v>
      </c>
      <c r="O34" s="7" t="s">
        <v>112</v>
      </c>
      <c r="P34" s="7"/>
    </row>
    <row r="35" customFormat="false" ht="16" hidden="false" customHeight="false" outlineLevel="0" collapsed="false">
      <c r="A35" s="3" t="s">
        <v>113</v>
      </c>
      <c r="B35" s="3" t="s">
        <v>114</v>
      </c>
      <c r="C35" s="3" t="s">
        <v>114</v>
      </c>
      <c r="D35" s="3" t="s">
        <v>114</v>
      </c>
      <c r="E35" s="3" t="s">
        <v>115</v>
      </c>
      <c r="F35" s="3" t="s">
        <v>20</v>
      </c>
      <c r="G35" s="3" t="s">
        <v>21</v>
      </c>
      <c r="H35" s="3" t="n">
        <v>25</v>
      </c>
      <c r="I35" s="3" t="n">
        <f aca="false">H35+273.15</f>
        <v>298.15</v>
      </c>
      <c r="J35" s="3"/>
      <c r="K35" s="3" t="n">
        <v>62</v>
      </c>
      <c r="L35" s="3" t="n">
        <f aca="false">K35+(100-K35)/2</f>
        <v>81</v>
      </c>
      <c r="M35" s="3" t="n">
        <f aca="false">100-L35</f>
        <v>19</v>
      </c>
      <c r="N35" s="4" t="n">
        <f aca="false">0.001986*I35*LN(L35/M35)</f>
        <v>0.858588580180647</v>
      </c>
      <c r="O35" s="11" t="s">
        <v>116</v>
      </c>
      <c r="P35" s="3" t="s">
        <v>117</v>
      </c>
    </row>
    <row r="36" s="15" customFormat="true" ht="16" hidden="false" customHeight="false" outlineLevel="0" collapsed="false">
      <c r="A36" s="12" t="n">
        <v>6</v>
      </c>
      <c r="B36" s="12" t="s">
        <v>114</v>
      </c>
      <c r="C36" s="12" t="s">
        <v>114</v>
      </c>
      <c r="D36" s="12" t="s">
        <v>114</v>
      </c>
      <c r="E36" s="12" t="s">
        <v>115</v>
      </c>
      <c r="F36" s="12" t="s">
        <v>118</v>
      </c>
      <c r="G36" s="12" t="s">
        <v>21</v>
      </c>
      <c r="H36" s="12" t="n">
        <v>25</v>
      </c>
      <c r="I36" s="12" t="n">
        <f aca="false">H36+273.15</f>
        <v>298.15</v>
      </c>
      <c r="J36" s="12"/>
      <c r="K36" s="12" t="n">
        <v>72</v>
      </c>
      <c r="L36" s="12" t="n">
        <f aca="false">K36+(100-K36)/2</f>
        <v>86</v>
      </c>
      <c r="M36" s="12" t="n">
        <f aca="false">100-L36</f>
        <v>14</v>
      </c>
      <c r="N36" s="13" t="n">
        <f aca="false">0.001986*I36*LN(L36/M36)</f>
        <v>1.07488020525664</v>
      </c>
      <c r="O36" s="14" t="s">
        <v>119</v>
      </c>
      <c r="P36" s="12"/>
    </row>
    <row r="37" customFormat="false" ht="16" hidden="false" customHeight="false" outlineLevel="0" collapsed="false">
      <c r="A37" s="3" t="s">
        <v>120</v>
      </c>
      <c r="B37" s="3" t="s">
        <v>114</v>
      </c>
      <c r="C37" s="3" t="s">
        <v>114</v>
      </c>
      <c r="D37" s="3" t="s">
        <v>114</v>
      </c>
      <c r="E37" s="3" t="s">
        <v>115</v>
      </c>
      <c r="F37" s="3" t="s">
        <v>118</v>
      </c>
      <c r="G37" s="3" t="s">
        <v>21</v>
      </c>
      <c r="H37" s="3" t="n">
        <v>-20</v>
      </c>
      <c r="I37" s="3" t="n">
        <f aca="false">H37+273.15</f>
        <v>253.15</v>
      </c>
      <c r="J37" s="3" t="n">
        <v>72</v>
      </c>
      <c r="K37" s="3" t="n">
        <v>94</v>
      </c>
      <c r="L37" s="3" t="n">
        <f aca="false">K37+(100-K37)/2</f>
        <v>97</v>
      </c>
      <c r="M37" s="3" t="n">
        <f aca="false">100-L37</f>
        <v>3</v>
      </c>
      <c r="N37" s="4" t="n">
        <f aca="false">0.001986*I37*LN(L37/M37)</f>
        <v>1.74762912529695</v>
      </c>
      <c r="O37" s="11" t="s">
        <v>119</v>
      </c>
      <c r="P37" s="3"/>
    </row>
    <row r="38" customFormat="false" ht="16" hidden="false" customHeight="false" outlineLevel="0" collapsed="false">
      <c r="A38" s="3" t="s">
        <v>121</v>
      </c>
      <c r="B38" s="3" t="s">
        <v>122</v>
      </c>
      <c r="C38" s="3" t="s">
        <v>122</v>
      </c>
      <c r="D38" s="3" t="s">
        <v>122</v>
      </c>
      <c r="E38" s="3" t="s">
        <v>115</v>
      </c>
      <c r="F38" s="3" t="s">
        <v>118</v>
      </c>
      <c r="G38" s="3" t="s">
        <v>21</v>
      </c>
      <c r="H38" s="3" t="n">
        <v>-20</v>
      </c>
      <c r="I38" s="3" t="n">
        <f aca="false">H38+273.15</f>
        <v>253.15</v>
      </c>
      <c r="J38" s="3" t="n">
        <v>62</v>
      </c>
      <c r="K38" s="3" t="n">
        <v>86</v>
      </c>
      <c r="L38" s="3" t="n">
        <f aca="false">K38+(100-K38)/2</f>
        <v>93</v>
      </c>
      <c r="M38" s="3" t="n">
        <f aca="false">100-L38</f>
        <v>7</v>
      </c>
      <c r="N38" s="4" t="n">
        <f aca="false">0.001986*I38*LN(L38/M38)</f>
        <v>1.30047332921237</v>
      </c>
      <c r="O38" s="11" t="s">
        <v>123</v>
      </c>
      <c r="P38" s="3"/>
    </row>
    <row r="39" customFormat="false" ht="16" hidden="false" customHeight="false" outlineLevel="0" collapsed="false">
      <c r="A39" s="3" t="s">
        <v>124</v>
      </c>
      <c r="B39" s="3" t="s">
        <v>125</v>
      </c>
      <c r="C39" s="3" t="s">
        <v>125</v>
      </c>
      <c r="D39" s="3" t="s">
        <v>125</v>
      </c>
      <c r="E39" s="3" t="s">
        <v>115</v>
      </c>
      <c r="F39" s="3" t="s">
        <v>118</v>
      </c>
      <c r="G39" s="3" t="s">
        <v>21</v>
      </c>
      <c r="H39" s="3" t="n">
        <v>-20</v>
      </c>
      <c r="I39" s="3" t="n">
        <f aca="false">H39+273.15</f>
        <v>253.15</v>
      </c>
      <c r="J39" s="3" t="n">
        <v>67</v>
      </c>
      <c r="K39" s="3" t="n">
        <v>86</v>
      </c>
      <c r="L39" s="3" t="n">
        <f aca="false">K39+(100-K39)/2</f>
        <v>93</v>
      </c>
      <c r="M39" s="3" t="n">
        <f aca="false">100-L39</f>
        <v>7</v>
      </c>
      <c r="N39" s="4" t="n">
        <f aca="false">0.001986*I39*LN(L39/M39)</f>
        <v>1.30047332921237</v>
      </c>
      <c r="O39" s="11" t="s">
        <v>126</v>
      </c>
      <c r="P39" s="3"/>
    </row>
    <row r="40" customFormat="false" ht="16" hidden="false" customHeight="false" outlineLevel="0" collapsed="false">
      <c r="A40" s="3" t="s">
        <v>127</v>
      </c>
      <c r="B40" s="3" t="s">
        <v>128</v>
      </c>
      <c r="C40" s="3" t="s">
        <v>128</v>
      </c>
      <c r="D40" s="3" t="s">
        <v>128</v>
      </c>
      <c r="E40" s="3" t="s">
        <v>115</v>
      </c>
      <c r="F40" s="3" t="s">
        <v>118</v>
      </c>
      <c r="G40" s="3" t="s">
        <v>21</v>
      </c>
      <c r="H40" s="3" t="n">
        <v>-20</v>
      </c>
      <c r="I40" s="3" t="n">
        <f aca="false">H40+273.15</f>
        <v>253.15</v>
      </c>
      <c r="J40" s="3" t="n">
        <v>77</v>
      </c>
      <c r="K40" s="3" t="n">
        <v>90</v>
      </c>
      <c r="L40" s="3" t="n">
        <f aca="false">K40+(100-K40)/2</f>
        <v>95</v>
      </c>
      <c r="M40" s="3" t="n">
        <f aca="false">100-L40</f>
        <v>5</v>
      </c>
      <c r="N40" s="4" t="n">
        <f aca="false">0.001986*I40*LN(L40/M40)</f>
        <v>1.4803340689659</v>
      </c>
      <c r="O40" s="11" t="s">
        <v>129</v>
      </c>
      <c r="P40" s="3"/>
    </row>
    <row r="41" customFormat="false" ht="16" hidden="false" customHeight="false" outlineLevel="0" collapsed="false">
      <c r="A41" s="3" t="s">
        <v>130</v>
      </c>
      <c r="B41" s="3" t="s">
        <v>131</v>
      </c>
      <c r="C41" s="3" t="s">
        <v>131</v>
      </c>
      <c r="D41" s="3" t="s">
        <v>131</v>
      </c>
      <c r="E41" s="3" t="s">
        <v>115</v>
      </c>
      <c r="F41" s="3" t="s">
        <v>118</v>
      </c>
      <c r="G41" s="3" t="s">
        <v>21</v>
      </c>
      <c r="H41" s="3" t="n">
        <v>-20</v>
      </c>
      <c r="I41" s="3" t="n">
        <f aca="false">H41+273.15</f>
        <v>253.15</v>
      </c>
      <c r="J41" s="3" t="n">
        <v>51</v>
      </c>
      <c r="K41" s="3" t="n">
        <v>84</v>
      </c>
      <c r="L41" s="3" t="n">
        <f aca="false">K41+(100-K41)/2</f>
        <v>92</v>
      </c>
      <c r="M41" s="3" t="n">
        <f aca="false">100-L41</f>
        <v>8</v>
      </c>
      <c r="N41" s="4" t="n">
        <f aca="false">0.001986*I41*LN(L41/M41)</f>
        <v>1.22790438187938</v>
      </c>
      <c r="O41" s="11" t="s">
        <v>132</v>
      </c>
      <c r="P41" s="3"/>
    </row>
    <row r="42" customFormat="false" ht="16" hidden="false" customHeight="false" outlineLevel="0" collapsed="false">
      <c r="A42" s="3" t="s">
        <v>133</v>
      </c>
      <c r="B42" s="3" t="s">
        <v>134</v>
      </c>
      <c r="C42" s="3" t="s">
        <v>134</v>
      </c>
      <c r="D42" s="3" t="s">
        <v>134</v>
      </c>
      <c r="E42" s="3" t="s">
        <v>115</v>
      </c>
      <c r="F42" s="3" t="s">
        <v>118</v>
      </c>
      <c r="G42" s="3" t="s">
        <v>21</v>
      </c>
      <c r="H42" s="3" t="n">
        <v>-20</v>
      </c>
      <c r="I42" s="3" t="n">
        <f aca="false">H42+273.15</f>
        <v>253.15</v>
      </c>
      <c r="J42" s="3" t="n">
        <v>64</v>
      </c>
      <c r="K42" s="3" t="n">
        <v>92</v>
      </c>
      <c r="L42" s="3" t="n">
        <f aca="false">K42+(100-K42)/2</f>
        <v>96</v>
      </c>
      <c r="M42" s="3" t="n">
        <f aca="false">100-L42</f>
        <v>4</v>
      </c>
      <c r="N42" s="4" t="n">
        <f aca="false">0.001986*I42*LN(L42/M42)</f>
        <v>1.59778531372503</v>
      </c>
      <c r="O42" s="11" t="s">
        <v>135</v>
      </c>
      <c r="P42" s="3"/>
    </row>
    <row r="43" customFormat="false" ht="16" hidden="false" customHeight="false" outlineLevel="0" collapsed="false">
      <c r="A43" s="3" t="s">
        <v>136</v>
      </c>
      <c r="B43" s="3" t="s">
        <v>137</v>
      </c>
      <c r="C43" s="3" t="s">
        <v>137</v>
      </c>
      <c r="D43" s="3" t="s">
        <v>137</v>
      </c>
      <c r="E43" s="3" t="s">
        <v>115</v>
      </c>
      <c r="F43" s="3" t="s">
        <v>118</v>
      </c>
      <c r="G43" s="3" t="s">
        <v>21</v>
      </c>
      <c r="H43" s="3" t="n">
        <v>-20</v>
      </c>
      <c r="I43" s="3" t="n">
        <f aca="false">H43+273.15</f>
        <v>253.15</v>
      </c>
      <c r="J43" s="3" t="n">
        <v>78</v>
      </c>
      <c r="K43" s="3" t="n">
        <v>92</v>
      </c>
      <c r="L43" s="3" t="n">
        <f aca="false">K43+(100-K43)/2</f>
        <v>96</v>
      </c>
      <c r="M43" s="3" t="n">
        <f aca="false">100-L43</f>
        <v>4</v>
      </c>
      <c r="N43" s="4" t="n">
        <f aca="false">0.001986*I43*LN(L43/M43)</f>
        <v>1.59778531372503</v>
      </c>
      <c r="O43" s="11" t="s">
        <v>138</v>
      </c>
      <c r="P43" s="3"/>
    </row>
    <row r="44" customFormat="false" ht="16" hidden="false" customHeight="false" outlineLevel="0" collapsed="false">
      <c r="A44" s="3" t="s">
        <v>139</v>
      </c>
      <c r="B44" s="3" t="s">
        <v>140</v>
      </c>
      <c r="C44" s="3" t="s">
        <v>140</v>
      </c>
      <c r="D44" s="3" t="s">
        <v>140</v>
      </c>
      <c r="E44" s="3" t="s">
        <v>115</v>
      </c>
      <c r="F44" s="3" t="s">
        <v>118</v>
      </c>
      <c r="G44" s="3" t="s">
        <v>21</v>
      </c>
      <c r="H44" s="3" t="n">
        <v>-20</v>
      </c>
      <c r="I44" s="3" t="n">
        <f aca="false">H44+273.15</f>
        <v>253.15</v>
      </c>
      <c r="J44" s="3" t="n">
        <v>85</v>
      </c>
      <c r="K44" s="3" t="n">
        <v>92</v>
      </c>
      <c r="L44" s="3" t="n">
        <f aca="false">K44+(100-K44)/2</f>
        <v>96</v>
      </c>
      <c r="M44" s="3" t="n">
        <f aca="false">100-L44</f>
        <v>4</v>
      </c>
      <c r="N44" s="4" t="n">
        <f aca="false">0.001986*I44*LN(L44/M44)</f>
        <v>1.59778531372503</v>
      </c>
      <c r="O44" s="11" t="s">
        <v>141</v>
      </c>
      <c r="P44" s="3"/>
    </row>
    <row r="45" customFormat="false" ht="16" hidden="false" customHeight="false" outlineLevel="0" collapsed="false">
      <c r="A45" s="3" t="s">
        <v>142</v>
      </c>
      <c r="B45" s="3" t="s">
        <v>143</v>
      </c>
      <c r="C45" s="3" t="s">
        <v>143</v>
      </c>
      <c r="D45" s="3" t="s">
        <v>143</v>
      </c>
      <c r="E45" s="3" t="s">
        <v>115</v>
      </c>
      <c r="F45" s="3" t="s">
        <v>118</v>
      </c>
      <c r="G45" s="3" t="s">
        <v>21</v>
      </c>
      <c r="H45" s="3" t="n">
        <v>-20</v>
      </c>
      <c r="I45" s="3" t="n">
        <f aca="false">H45+273.15</f>
        <v>253.15</v>
      </c>
      <c r="J45" s="3" t="n">
        <v>72</v>
      </c>
      <c r="K45" s="3" t="n">
        <v>88</v>
      </c>
      <c r="L45" s="3" t="n">
        <f aca="false">K45+(100-K45)/2</f>
        <v>94</v>
      </c>
      <c r="M45" s="3" t="n">
        <f aca="false">100-L45</f>
        <v>6</v>
      </c>
      <c r="N45" s="4" t="n">
        <f aca="false">0.001986*I45*LN(L45/M45)</f>
        <v>1.38335061269019</v>
      </c>
      <c r="O45" s="11" t="s">
        <v>144</v>
      </c>
      <c r="P45" s="3"/>
    </row>
    <row r="46" customFormat="false" ht="16" hidden="false" customHeight="false" outlineLevel="0" collapsed="false">
      <c r="A46" s="3" t="s">
        <v>145</v>
      </c>
      <c r="B46" s="3" t="s">
        <v>146</v>
      </c>
      <c r="C46" s="3" t="s">
        <v>146</v>
      </c>
      <c r="D46" s="3" t="s">
        <v>146</v>
      </c>
      <c r="E46" s="3" t="s">
        <v>115</v>
      </c>
      <c r="F46" s="3" t="s">
        <v>118</v>
      </c>
      <c r="G46" s="3" t="s">
        <v>21</v>
      </c>
      <c r="H46" s="3" t="n">
        <v>-20</v>
      </c>
      <c r="I46" s="3" t="n">
        <f aca="false">H46+273.15</f>
        <v>253.15</v>
      </c>
      <c r="J46" s="3" t="n">
        <v>73</v>
      </c>
      <c r="K46" s="3" t="n">
        <v>88</v>
      </c>
      <c r="L46" s="3" t="n">
        <f aca="false">K46+(100-K46)/2</f>
        <v>94</v>
      </c>
      <c r="M46" s="3" t="n">
        <f aca="false">100-L46</f>
        <v>6</v>
      </c>
      <c r="N46" s="4" t="n">
        <f aca="false">0.001986*I46*LN(L46/M46)</f>
        <v>1.38335061269019</v>
      </c>
      <c r="O46" s="11" t="s">
        <v>147</v>
      </c>
      <c r="P46" s="3"/>
    </row>
    <row r="47" customFormat="false" ht="16" hidden="false" customHeight="false" outlineLevel="0" collapsed="false">
      <c r="A47" s="3" t="s">
        <v>148</v>
      </c>
      <c r="B47" s="3" t="s">
        <v>149</v>
      </c>
      <c r="C47" s="3" t="s">
        <v>149</v>
      </c>
      <c r="D47" s="3" t="s">
        <v>149</v>
      </c>
      <c r="E47" s="3" t="s">
        <v>115</v>
      </c>
      <c r="F47" s="3" t="s">
        <v>118</v>
      </c>
      <c r="G47" s="3" t="s">
        <v>21</v>
      </c>
      <c r="H47" s="3" t="n">
        <v>-20</v>
      </c>
      <c r="I47" s="3" t="n">
        <f aca="false">H47+273.15</f>
        <v>253.15</v>
      </c>
      <c r="J47" s="3" t="n">
        <v>72</v>
      </c>
      <c r="K47" s="3" t="n">
        <v>86</v>
      </c>
      <c r="L47" s="3" t="n">
        <f aca="false">K47+(100-K47)/2</f>
        <v>93</v>
      </c>
      <c r="M47" s="3" t="n">
        <f aca="false">100-L47</f>
        <v>7</v>
      </c>
      <c r="N47" s="4" t="n">
        <f aca="false">0.001986*I47*LN(L47/M47)</f>
        <v>1.30047332921237</v>
      </c>
      <c r="O47" s="11" t="s">
        <v>150</v>
      </c>
      <c r="P47" s="3"/>
    </row>
    <row r="48" customFormat="false" ht="16" hidden="false" customHeight="false" outlineLevel="0" collapsed="false">
      <c r="A48" s="3" t="s">
        <v>151</v>
      </c>
      <c r="B48" s="3" t="s">
        <v>152</v>
      </c>
      <c r="C48" s="3" t="s">
        <v>152</v>
      </c>
      <c r="D48" s="3" t="s">
        <v>152</v>
      </c>
      <c r="E48" s="3" t="s">
        <v>115</v>
      </c>
      <c r="F48" s="3" t="s">
        <v>118</v>
      </c>
      <c r="G48" s="3" t="s">
        <v>21</v>
      </c>
      <c r="H48" s="3" t="n">
        <v>-20</v>
      </c>
      <c r="I48" s="3" t="n">
        <f aca="false">H48+273.15</f>
        <v>253.15</v>
      </c>
      <c r="J48" s="3" t="n">
        <v>66</v>
      </c>
      <c r="K48" s="3" t="n">
        <v>90</v>
      </c>
      <c r="L48" s="3" t="n">
        <f aca="false">K48+(100-K48)/2</f>
        <v>95</v>
      </c>
      <c r="M48" s="3" t="n">
        <f aca="false">100-L48</f>
        <v>5</v>
      </c>
      <c r="N48" s="4" t="n">
        <f aca="false">0.001986*I48*LN(L48/M48)</f>
        <v>1.4803340689659</v>
      </c>
      <c r="O48" s="11" t="s">
        <v>153</v>
      </c>
      <c r="P48" s="3"/>
    </row>
    <row r="49" customFormat="false" ht="16" hidden="false" customHeight="false" outlineLevel="0" collapsed="false">
      <c r="A49" s="3" t="s">
        <v>154</v>
      </c>
      <c r="B49" s="3" t="s">
        <v>155</v>
      </c>
      <c r="C49" s="3" t="s">
        <v>155</v>
      </c>
      <c r="D49" s="3" t="s">
        <v>155</v>
      </c>
      <c r="E49" s="3" t="s">
        <v>115</v>
      </c>
      <c r="F49" s="3" t="s">
        <v>118</v>
      </c>
      <c r="G49" s="3" t="s">
        <v>21</v>
      </c>
      <c r="H49" s="3" t="n">
        <v>-20</v>
      </c>
      <c r="I49" s="3" t="n">
        <f aca="false">H49+273.15</f>
        <v>253.15</v>
      </c>
      <c r="J49" s="3" t="n">
        <v>72</v>
      </c>
      <c r="K49" s="3" t="n">
        <v>94</v>
      </c>
      <c r="L49" s="3" t="n">
        <f aca="false">K49+(100-K49)/2</f>
        <v>97</v>
      </c>
      <c r="M49" s="3" t="n">
        <f aca="false">100-L49</f>
        <v>3</v>
      </c>
      <c r="N49" s="4" t="n">
        <f aca="false">0.001986*I49*LN(L49/M49)</f>
        <v>1.74762912529695</v>
      </c>
      <c r="O49" s="11" t="s">
        <v>156</v>
      </c>
      <c r="P49" s="3"/>
    </row>
    <row r="50" customFormat="false" ht="17" hidden="false" customHeight="false" outlineLevel="0" collapsed="false">
      <c r="A50" s="7" t="s">
        <v>157</v>
      </c>
      <c r="B50" s="7" t="s">
        <v>158</v>
      </c>
      <c r="C50" s="7" t="s">
        <v>158</v>
      </c>
      <c r="D50" s="7" t="s">
        <v>158</v>
      </c>
      <c r="E50" s="7" t="s">
        <v>115</v>
      </c>
      <c r="F50" s="7" t="s">
        <v>118</v>
      </c>
      <c r="G50" s="7" t="s">
        <v>21</v>
      </c>
      <c r="H50" s="7" t="n">
        <v>-20</v>
      </c>
      <c r="I50" s="7" t="n">
        <f aca="false">H50+273.15</f>
        <v>253.15</v>
      </c>
      <c r="J50" s="7" t="n">
        <v>71</v>
      </c>
      <c r="K50" s="7" t="n">
        <v>76</v>
      </c>
      <c r="L50" s="7" t="n">
        <f aca="false">K50+(100-K50)/2</f>
        <v>88</v>
      </c>
      <c r="M50" s="7" t="n">
        <f aca="false">100-L50</f>
        <v>12</v>
      </c>
      <c r="N50" s="8" t="n">
        <f aca="false">0.001986*I50*LN(L50/M50)</f>
        <v>1.00170602063597</v>
      </c>
      <c r="O50" s="16" t="s">
        <v>159</v>
      </c>
      <c r="P50" s="7"/>
    </row>
    <row r="51" s="15" customFormat="true" ht="16" hidden="false" customHeight="false" outlineLevel="0" collapsed="false">
      <c r="A51" s="12" t="s">
        <v>160</v>
      </c>
      <c r="B51" s="12" t="s">
        <v>161</v>
      </c>
      <c r="C51" s="12" t="s">
        <v>161</v>
      </c>
      <c r="D51" s="12" t="s">
        <v>162</v>
      </c>
      <c r="E51" s="12" t="s">
        <v>77</v>
      </c>
      <c r="F51" s="12" t="s">
        <v>20</v>
      </c>
      <c r="G51" s="12" t="s">
        <v>21</v>
      </c>
      <c r="H51" s="12" t="n">
        <v>-78</v>
      </c>
      <c r="I51" s="12" t="n">
        <f aca="false">H51+273.15</f>
        <v>195.15</v>
      </c>
      <c r="J51" s="12" t="n">
        <v>85</v>
      </c>
      <c r="K51" s="12" t="n">
        <v>89</v>
      </c>
      <c r="L51" s="12" t="n">
        <f aca="false">K51+(100-K51)/2</f>
        <v>94.5</v>
      </c>
      <c r="M51" s="12" t="n">
        <f aca="false">100-L51</f>
        <v>5.5</v>
      </c>
      <c r="N51" s="13" t="n">
        <f aca="false">0.001986*I51*LN(L51/M51)</f>
        <v>1.10218564765954</v>
      </c>
      <c r="O51" s="14" t="s">
        <v>163</v>
      </c>
      <c r="P51" s="12" t="s">
        <v>164</v>
      </c>
    </row>
    <row r="52" customFormat="false" ht="16" hidden="false" customHeight="false" outlineLevel="0" collapsed="false">
      <c r="A52" s="3" t="s">
        <v>165</v>
      </c>
      <c r="B52" s="3" t="s">
        <v>161</v>
      </c>
      <c r="C52" s="3" t="s">
        <v>161</v>
      </c>
      <c r="D52" s="3" t="s">
        <v>162</v>
      </c>
      <c r="E52" s="3" t="s">
        <v>77</v>
      </c>
      <c r="F52" s="3" t="s">
        <v>166</v>
      </c>
      <c r="G52" s="3" t="s">
        <v>21</v>
      </c>
      <c r="H52" s="3" t="n">
        <v>-78</v>
      </c>
      <c r="I52" s="3" t="n">
        <f aca="false">H52+273.15</f>
        <v>195.15</v>
      </c>
      <c r="J52" s="3" t="n">
        <v>82</v>
      </c>
      <c r="K52" s="3" t="n">
        <v>93</v>
      </c>
      <c r="L52" s="3" t="n">
        <f aca="false">K52+(100-K52)/2</f>
        <v>96.5</v>
      </c>
      <c r="M52" s="3" t="n">
        <f aca="false">100-L52</f>
        <v>3.5</v>
      </c>
      <c r="N52" s="4" t="n">
        <f aca="false">0.001986*I52*LN(L52/M52)</f>
        <v>1.28547747480641</v>
      </c>
      <c r="O52" s="11" t="s">
        <v>163</v>
      </c>
      <c r="P52" s="3"/>
    </row>
    <row r="53" customFormat="false" ht="16" hidden="false" customHeight="false" outlineLevel="0" collapsed="false">
      <c r="A53" s="3" t="s">
        <v>167</v>
      </c>
      <c r="B53" s="3" t="s">
        <v>161</v>
      </c>
      <c r="C53" s="3" t="s">
        <v>161</v>
      </c>
      <c r="D53" s="3" t="s">
        <v>168</v>
      </c>
      <c r="E53" s="3" t="s">
        <v>77</v>
      </c>
      <c r="F53" s="3" t="s">
        <v>166</v>
      </c>
      <c r="G53" s="3" t="s">
        <v>21</v>
      </c>
      <c r="H53" s="3" t="n">
        <v>-78</v>
      </c>
      <c r="I53" s="3" t="n">
        <f aca="false">H53+273.15</f>
        <v>195.15</v>
      </c>
      <c r="J53" s="3" t="n">
        <v>83</v>
      </c>
      <c r="K53" s="3" t="n">
        <v>85</v>
      </c>
      <c r="L53" s="3" t="n">
        <f aca="false">K53+(100-K53)/2</f>
        <v>92.5</v>
      </c>
      <c r="M53" s="3" t="n">
        <f aca="false">100-L53</f>
        <v>7.5</v>
      </c>
      <c r="N53" s="4" t="n">
        <f aca="false">0.001986*I53*LN(L53/M53)</f>
        <v>0.973689014842612</v>
      </c>
      <c r="O53" s="11" t="s">
        <v>169</v>
      </c>
      <c r="P53" s="3"/>
    </row>
    <row r="54" customFormat="false" ht="16" hidden="false" customHeight="false" outlineLevel="0" collapsed="false">
      <c r="A54" s="3" t="s">
        <v>170</v>
      </c>
      <c r="B54" s="3" t="s">
        <v>171</v>
      </c>
      <c r="C54" s="3" t="s">
        <v>171</v>
      </c>
      <c r="D54" s="3" t="s">
        <v>162</v>
      </c>
      <c r="E54" s="3" t="s">
        <v>77</v>
      </c>
      <c r="F54" s="3" t="s">
        <v>166</v>
      </c>
      <c r="G54" s="3" t="s">
        <v>21</v>
      </c>
      <c r="H54" s="3" t="n">
        <v>-78</v>
      </c>
      <c r="I54" s="3" t="n">
        <f aca="false">H54+273.15</f>
        <v>195.15</v>
      </c>
      <c r="J54" s="3" t="n">
        <v>92</v>
      </c>
      <c r="K54" s="3" t="n">
        <v>84</v>
      </c>
      <c r="L54" s="3" t="n">
        <f aca="false">K54+(100-K54)/2</f>
        <v>92</v>
      </c>
      <c r="M54" s="3" t="n">
        <f aca="false">100-L54</f>
        <v>8</v>
      </c>
      <c r="N54" s="4" t="n">
        <f aca="false">0.001986*I54*LN(L54/M54)</f>
        <v>0.946575311569268</v>
      </c>
      <c r="O54" s="11" t="s">
        <v>172</v>
      </c>
      <c r="P54" s="3"/>
    </row>
    <row r="55" customFormat="false" ht="16" hidden="false" customHeight="false" outlineLevel="0" collapsed="false">
      <c r="A55" s="3" t="s">
        <v>173</v>
      </c>
      <c r="B55" s="3" t="s">
        <v>174</v>
      </c>
      <c r="C55" s="3" t="s">
        <v>174</v>
      </c>
      <c r="D55" s="3" t="s">
        <v>162</v>
      </c>
      <c r="E55" s="3" t="s">
        <v>77</v>
      </c>
      <c r="F55" s="3" t="s">
        <v>166</v>
      </c>
      <c r="G55" s="3" t="s">
        <v>21</v>
      </c>
      <c r="H55" s="3" t="n">
        <v>-78</v>
      </c>
      <c r="I55" s="3" t="n">
        <f aca="false">H55+273.15</f>
        <v>195.15</v>
      </c>
      <c r="J55" s="3" t="n">
        <v>94</v>
      </c>
      <c r="K55" s="3" t="n">
        <v>94</v>
      </c>
      <c r="L55" s="3" t="n">
        <f aca="false">K55+(100-K55)/2</f>
        <v>97</v>
      </c>
      <c r="M55" s="3" t="n">
        <f aca="false">100-L55</f>
        <v>3</v>
      </c>
      <c r="N55" s="4" t="n">
        <f aca="false">0.001986*I55*LN(L55/M55)</f>
        <v>1.34722426941221</v>
      </c>
      <c r="O55" s="11" t="s">
        <v>175</v>
      </c>
      <c r="P55" s="3"/>
    </row>
    <row r="56" customFormat="false" ht="16" hidden="false" customHeight="false" outlineLevel="0" collapsed="false">
      <c r="A56" s="3" t="s">
        <v>176</v>
      </c>
      <c r="B56" s="3" t="s">
        <v>177</v>
      </c>
      <c r="C56" s="3" t="s">
        <v>177</v>
      </c>
      <c r="D56" s="3" t="s">
        <v>162</v>
      </c>
      <c r="E56" s="3" t="s">
        <v>77</v>
      </c>
      <c r="F56" s="3" t="s">
        <v>166</v>
      </c>
      <c r="G56" s="3" t="s">
        <v>21</v>
      </c>
      <c r="H56" s="3" t="n">
        <v>-40</v>
      </c>
      <c r="I56" s="3" t="n">
        <f aca="false">H56+273.15</f>
        <v>233.15</v>
      </c>
      <c r="J56" s="3" t="n">
        <v>89</v>
      </c>
      <c r="K56" s="3" t="n">
        <v>97</v>
      </c>
      <c r="L56" s="3" t="n">
        <f aca="false">K56+(100-K56)/2</f>
        <v>98.5</v>
      </c>
      <c r="M56" s="3" t="n">
        <f aca="false">100-L56</f>
        <v>1.5</v>
      </c>
      <c r="N56" s="4" t="n">
        <f aca="false">0.001986*I56*LN(L56/M56)</f>
        <v>1.93761606358505</v>
      </c>
      <c r="O56" s="11" t="s">
        <v>178</v>
      </c>
      <c r="P56" s="3"/>
    </row>
    <row r="57" customFormat="false" ht="16" hidden="false" customHeight="false" outlineLevel="0" collapsed="false">
      <c r="A57" s="3" t="s">
        <v>179</v>
      </c>
      <c r="B57" s="3" t="s">
        <v>180</v>
      </c>
      <c r="C57" s="3" t="s">
        <v>180</v>
      </c>
      <c r="D57" s="3" t="s">
        <v>168</v>
      </c>
      <c r="E57" s="3" t="s">
        <v>77</v>
      </c>
      <c r="F57" s="3" t="s">
        <v>166</v>
      </c>
      <c r="G57" s="3" t="s">
        <v>21</v>
      </c>
      <c r="H57" s="3" t="n">
        <v>-95</v>
      </c>
      <c r="I57" s="3" t="n">
        <f aca="false">H57+273.15</f>
        <v>178.15</v>
      </c>
      <c r="J57" s="3" t="n">
        <v>91</v>
      </c>
      <c r="K57" s="3" t="n">
        <v>90</v>
      </c>
      <c r="L57" s="3" t="n">
        <f aca="false">K57+(100-K57)/2</f>
        <v>95</v>
      </c>
      <c r="M57" s="3" t="n">
        <f aca="false">100-L57</f>
        <v>5</v>
      </c>
      <c r="N57" s="4" t="n">
        <f aca="false">0.001986*I57*LN(L57/M57)</f>
        <v>1.04175988301906</v>
      </c>
      <c r="O57" s="11" t="s">
        <v>181</v>
      </c>
      <c r="P57" s="3"/>
    </row>
    <row r="58" customFormat="false" ht="16" hidden="false" customHeight="false" outlineLevel="0" collapsed="false">
      <c r="A58" s="3" t="s">
        <v>182</v>
      </c>
      <c r="B58" s="3" t="s">
        <v>183</v>
      </c>
      <c r="C58" s="3" t="s">
        <v>183</v>
      </c>
      <c r="D58" s="3" t="s">
        <v>162</v>
      </c>
      <c r="E58" s="3" t="s">
        <v>77</v>
      </c>
      <c r="F58" s="3" t="s">
        <v>166</v>
      </c>
      <c r="G58" s="3" t="s">
        <v>21</v>
      </c>
      <c r="H58" s="3" t="n">
        <v>-78</v>
      </c>
      <c r="I58" s="3" t="n">
        <f aca="false">H58+273.15</f>
        <v>195.15</v>
      </c>
      <c r="J58" s="3" t="n">
        <v>76</v>
      </c>
      <c r="K58" s="3" t="n">
        <v>87</v>
      </c>
      <c r="L58" s="3" t="n">
        <f aca="false">K58+(100-K58)/2</f>
        <v>93.5</v>
      </c>
      <c r="M58" s="3" t="n">
        <f aca="false">100-L58</f>
        <v>6.5</v>
      </c>
      <c r="N58" s="4" t="n">
        <f aca="false">0.001986*I58*LN(L58/M58)</f>
        <v>1.03331774522852</v>
      </c>
      <c r="O58" s="11" t="s">
        <v>184</v>
      </c>
      <c r="P58" s="3"/>
    </row>
    <row r="59" customFormat="false" ht="16" hidden="false" customHeight="false" outlineLevel="0" collapsed="false">
      <c r="A59" s="3" t="s">
        <v>185</v>
      </c>
      <c r="B59" s="3" t="s">
        <v>186</v>
      </c>
      <c r="C59" s="3" t="s">
        <v>186</v>
      </c>
      <c r="D59" s="3" t="s">
        <v>162</v>
      </c>
      <c r="E59" s="3" t="s">
        <v>77</v>
      </c>
      <c r="F59" s="3" t="s">
        <v>166</v>
      </c>
      <c r="G59" s="3" t="s">
        <v>21</v>
      </c>
      <c r="H59" s="3" t="n">
        <v>-78</v>
      </c>
      <c r="I59" s="3" t="n">
        <f aca="false">H59+273.15</f>
        <v>195.15</v>
      </c>
      <c r="J59" s="3" t="n">
        <v>72</v>
      </c>
      <c r="K59" s="3" t="n">
        <v>93</v>
      </c>
      <c r="L59" s="3" t="n">
        <f aca="false">K59+(100-K59)/2</f>
        <v>96.5</v>
      </c>
      <c r="M59" s="3" t="n">
        <f aca="false">100-L59</f>
        <v>3.5</v>
      </c>
      <c r="N59" s="4" t="n">
        <f aca="false">0.001986*I59*LN(L59/M59)</f>
        <v>1.28547747480641</v>
      </c>
      <c r="O59" s="11" t="s">
        <v>187</v>
      </c>
      <c r="P59" s="3"/>
    </row>
    <row r="60" customFormat="false" ht="16" hidden="false" customHeight="false" outlineLevel="0" collapsed="false">
      <c r="A60" s="3" t="s">
        <v>188</v>
      </c>
      <c r="B60" s="3" t="s">
        <v>189</v>
      </c>
      <c r="C60" s="3" t="s">
        <v>189</v>
      </c>
      <c r="D60" s="3" t="s">
        <v>162</v>
      </c>
      <c r="E60" s="3" t="s">
        <v>77</v>
      </c>
      <c r="F60" s="5" t="s">
        <v>20</v>
      </c>
      <c r="G60" s="3" t="s">
        <v>21</v>
      </c>
      <c r="H60" s="3" t="n">
        <v>-78</v>
      </c>
      <c r="I60" s="3" t="n">
        <f aca="false">H60+273.15</f>
        <v>195.15</v>
      </c>
      <c r="J60" s="3" t="n">
        <v>76</v>
      </c>
      <c r="K60" s="3" t="n">
        <v>91</v>
      </c>
      <c r="L60" s="3" t="n">
        <f aca="false">K60+(100-K60)/2</f>
        <v>95.5</v>
      </c>
      <c r="M60" s="3" t="n">
        <f aca="false">100-L60</f>
        <v>4.5</v>
      </c>
      <c r="N60" s="4" t="n">
        <f aca="false">0.001986*I60*LN(L60/M60)</f>
        <v>1.18403886746725</v>
      </c>
      <c r="O60" s="11" t="s">
        <v>190</v>
      </c>
      <c r="P60" s="3"/>
    </row>
    <row r="61" customFormat="false" ht="16" hidden="false" customHeight="false" outlineLevel="0" collapsed="false">
      <c r="A61" s="3" t="s">
        <v>191</v>
      </c>
      <c r="B61" s="3" t="s">
        <v>192</v>
      </c>
      <c r="C61" s="3" t="s">
        <v>192</v>
      </c>
      <c r="D61" s="3" t="s">
        <v>168</v>
      </c>
      <c r="E61" s="3" t="s">
        <v>77</v>
      </c>
      <c r="F61" s="5" t="s">
        <v>20</v>
      </c>
      <c r="G61" s="3" t="s">
        <v>21</v>
      </c>
      <c r="H61" s="3" t="n">
        <v>-40</v>
      </c>
      <c r="I61" s="3" t="n">
        <f aca="false">H61+273.15</f>
        <v>233.15</v>
      </c>
      <c r="J61" s="3" t="n">
        <v>75</v>
      </c>
      <c r="K61" s="3" t="n">
        <v>97</v>
      </c>
      <c r="L61" s="3" t="n">
        <f aca="false">K61+(100-K61)/2</f>
        <v>98.5</v>
      </c>
      <c r="M61" s="3" t="n">
        <f aca="false">100-L61</f>
        <v>1.5</v>
      </c>
      <c r="N61" s="4" t="n">
        <f aca="false">0.001986*I61*LN(L61/M61)</f>
        <v>1.93761606358505</v>
      </c>
      <c r="O61" s="11" t="s">
        <v>193</v>
      </c>
      <c r="P61" s="3"/>
    </row>
    <row r="62" customFormat="false" ht="16" hidden="false" customHeight="false" outlineLevel="0" collapsed="false">
      <c r="A62" s="3" t="s">
        <v>194</v>
      </c>
      <c r="B62" s="3" t="s">
        <v>195</v>
      </c>
      <c r="C62" s="3" t="s">
        <v>195</v>
      </c>
      <c r="D62" s="3" t="s">
        <v>162</v>
      </c>
      <c r="E62" s="3" t="s">
        <v>77</v>
      </c>
      <c r="F62" s="3" t="s">
        <v>166</v>
      </c>
      <c r="G62" s="3" t="s">
        <v>21</v>
      </c>
      <c r="H62" s="5" t="n">
        <v>-95</v>
      </c>
      <c r="I62" s="3" t="n">
        <f aca="false">H62+273.15</f>
        <v>178.15</v>
      </c>
      <c r="J62" s="3" t="n">
        <v>91</v>
      </c>
      <c r="K62" s="3" t="n">
        <v>94</v>
      </c>
      <c r="L62" s="3" t="n">
        <f aca="false">K62+(100-K62)/2</f>
        <v>97</v>
      </c>
      <c r="M62" s="3" t="n">
        <f aca="false">100-L62</f>
        <v>3</v>
      </c>
      <c r="N62" s="4" t="n">
        <f aca="false">0.001986*I62*LN(L62/M62)</f>
        <v>1.22986422544599</v>
      </c>
      <c r="O62" s="11" t="s">
        <v>196</v>
      </c>
      <c r="P62" s="3"/>
    </row>
    <row r="63" customFormat="false" ht="16" hidden="false" customHeight="false" outlineLevel="0" collapsed="false">
      <c r="A63" s="3" t="s">
        <v>197</v>
      </c>
      <c r="B63" s="3" t="s">
        <v>198</v>
      </c>
      <c r="C63" s="3" t="s">
        <v>198</v>
      </c>
      <c r="D63" s="3" t="s">
        <v>162</v>
      </c>
      <c r="E63" s="3" t="s">
        <v>77</v>
      </c>
      <c r="F63" s="3" t="s">
        <v>166</v>
      </c>
      <c r="G63" s="3" t="s">
        <v>21</v>
      </c>
      <c r="H63" s="3" t="n">
        <v>-78</v>
      </c>
      <c r="I63" s="3" t="n">
        <f aca="false">H63+273.15</f>
        <v>195.15</v>
      </c>
      <c r="J63" s="3" t="n">
        <v>61</v>
      </c>
      <c r="K63" s="3" t="n">
        <v>86</v>
      </c>
      <c r="L63" s="3" t="n">
        <f aca="false">K63+(100-K63)/2</f>
        <v>93</v>
      </c>
      <c r="M63" s="3" t="n">
        <f aca="false">100-L63</f>
        <v>7</v>
      </c>
      <c r="N63" s="4" t="n">
        <f aca="false">0.001986*I63*LN(L63/M63)</f>
        <v>1.00251775704442</v>
      </c>
      <c r="O63" s="11" t="s">
        <v>199</v>
      </c>
      <c r="P63" s="3"/>
    </row>
    <row r="64" customFormat="false" ht="17" hidden="false" customHeight="false" outlineLevel="0" collapsed="false">
      <c r="A64" s="7" t="s">
        <v>200</v>
      </c>
      <c r="B64" s="7" t="s">
        <v>201</v>
      </c>
      <c r="C64" s="7" t="s">
        <v>201</v>
      </c>
      <c r="D64" s="7" t="s">
        <v>168</v>
      </c>
      <c r="E64" s="7" t="s">
        <v>77</v>
      </c>
      <c r="F64" s="7" t="s">
        <v>166</v>
      </c>
      <c r="G64" s="7" t="s">
        <v>21</v>
      </c>
      <c r="H64" s="7" t="n">
        <v>-78</v>
      </c>
      <c r="I64" s="7" t="n">
        <f aca="false">H64+273.15</f>
        <v>195.15</v>
      </c>
      <c r="J64" s="7" t="n">
        <v>92</v>
      </c>
      <c r="K64" s="7" t="n">
        <v>99</v>
      </c>
      <c r="L64" s="7" t="n">
        <f aca="false">K64+(100-K64)/2</f>
        <v>99.5</v>
      </c>
      <c r="M64" s="7" t="n">
        <f aca="false">100-L64</f>
        <v>0.5</v>
      </c>
      <c r="N64" s="8" t="n">
        <f aca="false">0.001986*I64*LN(L64/M64)</f>
        <v>2.05151503497834</v>
      </c>
      <c r="O64" s="16" t="s">
        <v>202</v>
      </c>
      <c r="P64" s="7"/>
    </row>
    <row r="65" customFormat="false" ht="16" hidden="false" customHeight="false" outlineLevel="0" collapsed="false">
      <c r="A65" s="3" t="s">
        <v>203</v>
      </c>
      <c r="B65" s="3" t="s">
        <v>204</v>
      </c>
      <c r="C65" s="3" t="s">
        <v>204</v>
      </c>
      <c r="D65" s="3" t="s">
        <v>205</v>
      </c>
      <c r="E65" s="3" t="s">
        <v>70</v>
      </c>
      <c r="F65" s="3" t="s">
        <v>20</v>
      </c>
      <c r="G65" s="3" t="s">
        <v>21</v>
      </c>
      <c r="H65" s="3" t="n">
        <v>25</v>
      </c>
      <c r="I65" s="3" t="n">
        <f aca="false">H65+273.15</f>
        <v>298.15</v>
      </c>
      <c r="J65" s="3"/>
      <c r="K65" s="3" t="n">
        <v>47</v>
      </c>
      <c r="L65" s="3" t="n">
        <f aca="false">K65+(100-K65)/2</f>
        <v>73.5</v>
      </c>
      <c r="M65" s="3" t="n">
        <f aca="false">100-L65</f>
        <v>26.5</v>
      </c>
      <c r="N65" s="4" t="n">
        <f aca="false">0.001986*I65*LN(L65/M65)</f>
        <v>0.604051714260915</v>
      </c>
      <c r="O65" s="11" t="s">
        <v>206</v>
      </c>
      <c r="P65" s="3" t="s">
        <v>207</v>
      </c>
    </row>
    <row r="66" customFormat="false" ht="16" hidden="false" customHeight="false" outlineLevel="0" collapsed="false">
      <c r="A66" s="3" t="n">
        <v>2</v>
      </c>
      <c r="B66" s="3" t="s">
        <v>204</v>
      </c>
      <c r="C66" s="3" t="s">
        <v>204</v>
      </c>
      <c r="D66" s="3" t="s">
        <v>205</v>
      </c>
      <c r="E66" s="3" t="s">
        <v>208</v>
      </c>
      <c r="F66" s="3" t="s">
        <v>20</v>
      </c>
      <c r="G66" s="3" t="s">
        <v>21</v>
      </c>
      <c r="H66" s="3" t="n">
        <v>25</v>
      </c>
      <c r="I66" s="3" t="n">
        <f aca="false">H66+273.15</f>
        <v>298.15</v>
      </c>
      <c r="J66" s="3"/>
      <c r="K66" s="5" t="n">
        <v>9</v>
      </c>
      <c r="L66" s="3" t="n">
        <f aca="false">K66+(100-K66)/2</f>
        <v>54.5</v>
      </c>
      <c r="M66" s="3" t="n">
        <f aca="false">100-L66</f>
        <v>45.5</v>
      </c>
      <c r="N66" s="4" t="n">
        <f aca="false">0.001986*I66*LN(L66/M66)</f>
        <v>0.10687184190818</v>
      </c>
      <c r="O66" s="11" t="s">
        <v>209</v>
      </c>
      <c r="P66" s="3"/>
    </row>
    <row r="67" customFormat="false" ht="16" hidden="false" customHeight="false" outlineLevel="0" collapsed="false">
      <c r="A67" s="3" t="s">
        <v>210</v>
      </c>
      <c r="B67" s="3" t="s">
        <v>204</v>
      </c>
      <c r="C67" s="3" t="s">
        <v>204</v>
      </c>
      <c r="D67" s="3" t="s">
        <v>205</v>
      </c>
      <c r="E67" s="3" t="s">
        <v>19</v>
      </c>
      <c r="F67" s="3" t="s">
        <v>20</v>
      </c>
      <c r="G67" s="3" t="s">
        <v>21</v>
      </c>
      <c r="H67" s="3" t="n">
        <v>25</v>
      </c>
      <c r="I67" s="3" t="n">
        <f aca="false">H67+273.15</f>
        <v>298.15</v>
      </c>
      <c r="J67" s="3"/>
      <c r="K67" s="3" t="n">
        <v>72</v>
      </c>
      <c r="L67" s="3" t="n">
        <f aca="false">K67+(100-K67)/2</f>
        <v>86</v>
      </c>
      <c r="M67" s="3" t="n">
        <f aca="false">100-L67</f>
        <v>14</v>
      </c>
      <c r="N67" s="4" t="n">
        <f aca="false">0.001986*I67*LN(L67/M67)</f>
        <v>1.07488020525664</v>
      </c>
      <c r="O67" s="11" t="s">
        <v>211</v>
      </c>
      <c r="P67" s="3"/>
    </row>
    <row r="68" customFormat="false" ht="16" hidden="false" customHeight="false" outlineLevel="0" collapsed="false">
      <c r="A68" s="3" t="n">
        <v>4</v>
      </c>
      <c r="B68" s="3" t="s">
        <v>204</v>
      </c>
      <c r="C68" s="3" t="s">
        <v>204</v>
      </c>
      <c r="D68" s="3" t="s">
        <v>205</v>
      </c>
      <c r="E68" s="3" t="s">
        <v>75</v>
      </c>
      <c r="F68" s="3" t="s">
        <v>20</v>
      </c>
      <c r="G68" s="3" t="s">
        <v>21</v>
      </c>
      <c r="H68" s="3" t="n">
        <v>25</v>
      </c>
      <c r="I68" s="3" t="n">
        <f aca="false">H68+273.15</f>
        <v>298.15</v>
      </c>
      <c r="J68" s="3"/>
      <c r="K68" s="3" t="n">
        <v>66</v>
      </c>
      <c r="L68" s="3" t="n">
        <f aca="false">K68+(100-K68)/2</f>
        <v>83</v>
      </c>
      <c r="M68" s="3" t="n">
        <f aca="false">100-L68</f>
        <v>17</v>
      </c>
      <c r="N68" s="4" t="n">
        <f aca="false">0.001986*I68*LN(L68/M68)</f>
        <v>0.938890970606811</v>
      </c>
      <c r="O68" s="11" t="s">
        <v>212</v>
      </c>
      <c r="P68" s="3"/>
    </row>
    <row r="69" customFormat="false" ht="16" hidden="false" customHeight="false" outlineLevel="0" collapsed="false">
      <c r="A69" s="3" t="n">
        <v>5</v>
      </c>
      <c r="B69" s="3" t="s">
        <v>204</v>
      </c>
      <c r="C69" s="3" t="s">
        <v>204</v>
      </c>
      <c r="D69" s="3" t="s">
        <v>205</v>
      </c>
      <c r="E69" s="3" t="s">
        <v>213</v>
      </c>
      <c r="F69" s="3" t="s">
        <v>20</v>
      </c>
      <c r="G69" s="3" t="s">
        <v>21</v>
      </c>
      <c r="H69" s="3" t="n">
        <v>25</v>
      </c>
      <c r="I69" s="3" t="n">
        <f aca="false">H69+273.15</f>
        <v>298.15</v>
      </c>
      <c r="J69" s="3"/>
      <c r="K69" s="3" t="n">
        <v>86</v>
      </c>
      <c r="L69" s="3" t="n">
        <f aca="false">K69+(100-K69)/2</f>
        <v>93</v>
      </c>
      <c r="M69" s="3" t="n">
        <f aca="false">100-L69</f>
        <v>7</v>
      </c>
      <c r="N69" s="4" t="n">
        <f aca="false">0.001986*I69*LN(L69/M69)</f>
        <v>1.5316457558944</v>
      </c>
      <c r="O69" s="11" t="s">
        <v>214</v>
      </c>
      <c r="P69" s="3"/>
    </row>
    <row r="70" customFormat="false" ht="16" hidden="false" customHeight="false" outlineLevel="0" collapsed="false">
      <c r="A70" s="3" t="n">
        <v>6</v>
      </c>
      <c r="B70" s="3" t="s">
        <v>204</v>
      </c>
      <c r="C70" s="3" t="s">
        <v>204</v>
      </c>
      <c r="D70" s="3" t="s">
        <v>205</v>
      </c>
      <c r="E70" s="3" t="s">
        <v>213</v>
      </c>
      <c r="F70" s="3" t="s">
        <v>20</v>
      </c>
      <c r="G70" s="3" t="s">
        <v>215</v>
      </c>
      <c r="H70" s="3" t="n">
        <v>25</v>
      </c>
      <c r="I70" s="3" t="n">
        <f aca="false">H70+273.15</f>
        <v>298.15</v>
      </c>
      <c r="J70" s="3"/>
      <c r="K70" s="3" t="n">
        <v>84</v>
      </c>
      <c r="L70" s="3" t="n">
        <f aca="false">K70+(100-K70)/2</f>
        <v>92</v>
      </c>
      <c r="M70" s="3" t="n">
        <f aca="false">100-L70</f>
        <v>8</v>
      </c>
      <c r="N70" s="4" t="n">
        <f aca="false">0.001986*I70*LN(L70/M70)</f>
        <v>1.44617693643032</v>
      </c>
      <c r="O70" s="11" t="s">
        <v>216</v>
      </c>
      <c r="P70" s="3"/>
    </row>
    <row r="71" customFormat="false" ht="16" hidden="false" customHeight="false" outlineLevel="0" collapsed="false">
      <c r="A71" s="3" t="n">
        <v>7</v>
      </c>
      <c r="B71" s="3" t="s">
        <v>204</v>
      </c>
      <c r="C71" s="3" t="s">
        <v>204</v>
      </c>
      <c r="D71" s="3" t="s">
        <v>205</v>
      </c>
      <c r="E71" s="3" t="s">
        <v>213</v>
      </c>
      <c r="F71" s="3" t="s">
        <v>20</v>
      </c>
      <c r="G71" s="3" t="s">
        <v>217</v>
      </c>
      <c r="H71" s="3" t="n">
        <v>25</v>
      </c>
      <c r="I71" s="3" t="n">
        <f aca="false">H71+273.15</f>
        <v>298.15</v>
      </c>
      <c r="J71" s="3"/>
      <c r="K71" s="3" t="n">
        <v>54</v>
      </c>
      <c r="L71" s="3" t="n">
        <f aca="false">K71+(100-K71)/2</f>
        <v>77</v>
      </c>
      <c r="M71" s="3" t="n">
        <f aca="false">100-L71</f>
        <v>23</v>
      </c>
      <c r="N71" s="4" t="n">
        <f aca="false">0.001986*I71*LN(L71/M71)</f>
        <v>0.71547236028815</v>
      </c>
      <c r="O71" s="11" t="s">
        <v>218</v>
      </c>
      <c r="P71" s="3"/>
    </row>
    <row r="72" customFormat="false" ht="16" hidden="false" customHeight="false" outlineLevel="0" collapsed="false">
      <c r="A72" s="3" t="n">
        <v>8</v>
      </c>
      <c r="B72" s="3" t="s">
        <v>204</v>
      </c>
      <c r="C72" s="3" t="s">
        <v>204</v>
      </c>
      <c r="D72" s="3" t="s">
        <v>205</v>
      </c>
      <c r="E72" s="3" t="s">
        <v>213</v>
      </c>
      <c r="F72" s="3" t="s">
        <v>20</v>
      </c>
      <c r="G72" s="3" t="s">
        <v>219</v>
      </c>
      <c r="H72" s="3" t="n">
        <v>25</v>
      </c>
      <c r="I72" s="3" t="n">
        <f aca="false">H72+273.15</f>
        <v>298.15</v>
      </c>
      <c r="J72" s="3"/>
      <c r="K72" s="3" t="n">
        <v>91</v>
      </c>
      <c r="L72" s="3" t="n">
        <f aca="false">K72+(100-K72)/2</f>
        <v>95.5</v>
      </c>
      <c r="M72" s="3" t="n">
        <f aca="false">100-L72</f>
        <v>4.5</v>
      </c>
      <c r="N72" s="4" t="n">
        <f aca="false">0.001986*I72*LN(L72/M72)</f>
        <v>1.80897355027087</v>
      </c>
      <c r="O72" s="11" t="s">
        <v>220</v>
      </c>
      <c r="P72" s="3"/>
    </row>
    <row r="73" customFormat="false" ht="16" hidden="false" customHeight="false" outlineLevel="0" collapsed="false">
      <c r="A73" s="3" t="n">
        <v>9</v>
      </c>
      <c r="B73" s="3" t="s">
        <v>204</v>
      </c>
      <c r="C73" s="3" t="s">
        <v>204</v>
      </c>
      <c r="D73" s="3" t="s">
        <v>205</v>
      </c>
      <c r="E73" s="3" t="s">
        <v>213</v>
      </c>
      <c r="F73" s="3" t="s">
        <v>20</v>
      </c>
      <c r="G73" s="3" t="s">
        <v>219</v>
      </c>
      <c r="H73" s="3" t="n">
        <v>25</v>
      </c>
      <c r="I73" s="3" t="n">
        <f aca="false">H73+273.15</f>
        <v>298.15</v>
      </c>
      <c r="J73" s="3"/>
      <c r="K73" s="3" t="n">
        <v>91</v>
      </c>
      <c r="L73" s="3" t="n">
        <f aca="false">K73+(100-K73)/2</f>
        <v>95.5</v>
      </c>
      <c r="M73" s="3" t="n">
        <f aca="false">100-L73</f>
        <v>4.5</v>
      </c>
      <c r="N73" s="4" t="n">
        <f aca="false">0.001986*I73*LN(L73/M73)</f>
        <v>1.80897355027087</v>
      </c>
      <c r="O73" s="11" t="s">
        <v>221</v>
      </c>
      <c r="P73" s="3"/>
    </row>
    <row r="74" customFormat="false" ht="16" hidden="false" customHeight="false" outlineLevel="0" collapsed="false">
      <c r="A74" s="3" t="n">
        <v>10</v>
      </c>
      <c r="B74" s="3" t="s">
        <v>204</v>
      </c>
      <c r="C74" s="3" t="s">
        <v>204</v>
      </c>
      <c r="D74" s="3" t="s">
        <v>205</v>
      </c>
      <c r="E74" s="3" t="s">
        <v>213</v>
      </c>
      <c r="F74" s="3" t="s">
        <v>20</v>
      </c>
      <c r="G74" s="3" t="s">
        <v>219</v>
      </c>
      <c r="H74" s="3" t="n">
        <v>10</v>
      </c>
      <c r="I74" s="3" t="n">
        <f aca="false">H74+273.15</f>
        <v>283.15</v>
      </c>
      <c r="J74" s="3"/>
      <c r="K74" s="3" t="n">
        <v>93</v>
      </c>
      <c r="L74" s="3" t="n">
        <f aca="false">K74+(100-K74)/2</f>
        <v>96.5</v>
      </c>
      <c r="M74" s="3" t="n">
        <f aca="false">100-L74</f>
        <v>3.5</v>
      </c>
      <c r="N74" s="4" t="n">
        <f aca="false">0.001986*I74*LN(L74/M74)</f>
        <v>1.86514448881084</v>
      </c>
      <c r="O74" s="11" t="s">
        <v>222</v>
      </c>
      <c r="P74" s="3"/>
    </row>
    <row r="75" customFormat="false" ht="16" hidden="false" customHeight="false" outlineLevel="0" collapsed="false">
      <c r="A75" s="3" t="n">
        <v>11</v>
      </c>
      <c r="B75" s="3" t="s">
        <v>204</v>
      </c>
      <c r="C75" s="3" t="s">
        <v>204</v>
      </c>
      <c r="D75" s="3" t="s">
        <v>205</v>
      </c>
      <c r="E75" s="3" t="s">
        <v>213</v>
      </c>
      <c r="F75" s="3" t="s">
        <v>20</v>
      </c>
      <c r="G75" s="3" t="s">
        <v>219</v>
      </c>
      <c r="H75" s="3" t="n">
        <v>0</v>
      </c>
      <c r="I75" s="3" t="n">
        <f aca="false">H75+273.15</f>
        <v>273.15</v>
      </c>
      <c r="J75" s="3"/>
      <c r="K75" s="3" t="n">
        <v>94</v>
      </c>
      <c r="L75" s="3" t="n">
        <f aca="false">K75+(100-K75)/2</f>
        <v>97</v>
      </c>
      <c r="M75" s="3" t="n">
        <f aca="false">100-L75</f>
        <v>3</v>
      </c>
      <c r="N75" s="4" t="n">
        <f aca="false">0.001986*I75*LN(L75/M75)</f>
        <v>1.88569976525721</v>
      </c>
      <c r="O75" s="11" t="s">
        <v>223</v>
      </c>
      <c r="P75" s="3"/>
    </row>
    <row r="76" customFormat="false" ht="16" hidden="false" customHeight="false" outlineLevel="0" collapsed="false">
      <c r="A76" s="3" t="s">
        <v>224</v>
      </c>
      <c r="B76" s="3" t="s">
        <v>204</v>
      </c>
      <c r="C76" s="3" t="s">
        <v>204</v>
      </c>
      <c r="D76" s="3" t="s">
        <v>205</v>
      </c>
      <c r="E76" s="3" t="s">
        <v>213</v>
      </c>
      <c r="F76" s="3" t="s">
        <v>20</v>
      </c>
      <c r="G76" s="3" t="s">
        <v>219</v>
      </c>
      <c r="H76" s="3" t="n">
        <v>0</v>
      </c>
      <c r="I76" s="3" t="n">
        <f aca="false">H76+273.15</f>
        <v>273.15</v>
      </c>
      <c r="J76" s="3" t="n">
        <v>97</v>
      </c>
      <c r="K76" s="3" t="n">
        <v>94</v>
      </c>
      <c r="L76" s="3" t="n">
        <f aca="false">K76+(100-K76)/2</f>
        <v>97</v>
      </c>
      <c r="M76" s="3" t="n">
        <f aca="false">100-L76</f>
        <v>3</v>
      </c>
      <c r="N76" s="4" t="n">
        <f aca="false">0.001986*I76*LN(L76/M76)</f>
        <v>1.88569976525721</v>
      </c>
      <c r="O76" s="11" t="s">
        <v>225</v>
      </c>
      <c r="P76" s="3"/>
    </row>
    <row r="77" customFormat="false" ht="16" hidden="false" customHeight="false" outlineLevel="0" collapsed="false">
      <c r="A77" s="3" t="n">
        <v>2</v>
      </c>
      <c r="B77" s="3" t="s">
        <v>204</v>
      </c>
      <c r="C77" s="3" t="s">
        <v>204</v>
      </c>
      <c r="D77" s="3" t="s">
        <v>205</v>
      </c>
      <c r="E77" s="3" t="s">
        <v>213</v>
      </c>
      <c r="F77" s="3" t="s">
        <v>20</v>
      </c>
      <c r="G77" s="3" t="s">
        <v>219</v>
      </c>
      <c r="H77" s="3" t="n">
        <v>0</v>
      </c>
      <c r="I77" s="3" t="n">
        <f aca="false">H77+273.15</f>
        <v>273.15</v>
      </c>
      <c r="J77" s="3" t="n">
        <v>98</v>
      </c>
      <c r="K77" s="3" t="n">
        <v>94</v>
      </c>
      <c r="L77" s="3" t="n">
        <f aca="false">K77+(100-K77)/2</f>
        <v>97</v>
      </c>
      <c r="M77" s="3" t="n">
        <f aca="false">100-L77</f>
        <v>3</v>
      </c>
      <c r="N77" s="4" t="n">
        <f aca="false">0.001986*I77*LN(L77/M77)</f>
        <v>1.88569976525721</v>
      </c>
      <c r="O77" s="11" t="s">
        <v>226</v>
      </c>
      <c r="P77" s="3"/>
    </row>
    <row r="78" customFormat="false" ht="16" hidden="false" customHeight="false" outlineLevel="0" collapsed="false">
      <c r="A78" s="3" t="n">
        <v>3</v>
      </c>
      <c r="B78" s="3" t="s">
        <v>204</v>
      </c>
      <c r="C78" s="3" t="s">
        <v>204</v>
      </c>
      <c r="D78" s="3" t="s">
        <v>205</v>
      </c>
      <c r="E78" s="3" t="s">
        <v>213</v>
      </c>
      <c r="F78" s="3" t="s">
        <v>20</v>
      </c>
      <c r="G78" s="3" t="s">
        <v>219</v>
      </c>
      <c r="H78" s="3" t="n">
        <v>0</v>
      </c>
      <c r="I78" s="3" t="n">
        <f aca="false">H78+273.15</f>
        <v>273.15</v>
      </c>
      <c r="J78" s="3" t="n">
        <v>98</v>
      </c>
      <c r="K78" s="3" t="n">
        <v>93</v>
      </c>
      <c r="L78" s="3" t="n">
        <f aca="false">K78+(100-K78)/2</f>
        <v>96.5</v>
      </c>
      <c r="M78" s="3" t="n">
        <f aca="false">100-L78</f>
        <v>3.5</v>
      </c>
      <c r="N78" s="4" t="n">
        <f aca="false">0.001986*I78*LN(L78/M78)</f>
        <v>1.79927323721943</v>
      </c>
      <c r="O78" s="11" t="s">
        <v>227</v>
      </c>
      <c r="P78" s="3"/>
    </row>
    <row r="79" customFormat="false" ht="16" hidden="false" customHeight="false" outlineLevel="0" collapsed="false">
      <c r="A79" s="3" t="n">
        <v>4</v>
      </c>
      <c r="B79" s="3" t="s">
        <v>228</v>
      </c>
      <c r="C79" s="3" t="s">
        <v>228</v>
      </c>
      <c r="D79" s="3" t="s">
        <v>205</v>
      </c>
      <c r="E79" s="3" t="s">
        <v>213</v>
      </c>
      <c r="F79" s="3" t="s">
        <v>20</v>
      </c>
      <c r="G79" s="3" t="s">
        <v>219</v>
      </c>
      <c r="H79" s="3" t="n">
        <v>0</v>
      </c>
      <c r="I79" s="3" t="n">
        <f aca="false">H79+273.15</f>
        <v>273.15</v>
      </c>
      <c r="J79" s="3" t="n">
        <v>95</v>
      </c>
      <c r="K79" s="3" t="n">
        <v>94</v>
      </c>
      <c r="L79" s="3" t="n">
        <f aca="false">K79+(100-K79)/2</f>
        <v>97</v>
      </c>
      <c r="M79" s="3" t="n">
        <f aca="false">100-L79</f>
        <v>3</v>
      </c>
      <c r="N79" s="4" t="n">
        <f aca="false">0.001986*I79*LN(L79/M79)</f>
        <v>1.88569976525721</v>
      </c>
      <c r="O79" s="11" t="s">
        <v>229</v>
      </c>
      <c r="P79" s="3"/>
    </row>
    <row r="80" customFormat="false" ht="16" hidden="false" customHeight="false" outlineLevel="0" collapsed="false">
      <c r="A80" s="3" t="n">
        <v>5</v>
      </c>
      <c r="B80" s="3" t="s">
        <v>230</v>
      </c>
      <c r="C80" s="3" t="s">
        <v>230</v>
      </c>
      <c r="D80" s="3" t="s">
        <v>205</v>
      </c>
      <c r="E80" s="3" t="s">
        <v>213</v>
      </c>
      <c r="F80" s="3" t="s">
        <v>20</v>
      </c>
      <c r="G80" s="3" t="s">
        <v>219</v>
      </c>
      <c r="H80" s="3" t="n">
        <v>0</v>
      </c>
      <c r="I80" s="3" t="n">
        <f aca="false">H80+273.15</f>
        <v>273.15</v>
      </c>
      <c r="J80" s="3" t="n">
        <v>95</v>
      </c>
      <c r="K80" s="3" t="n">
        <v>96</v>
      </c>
      <c r="L80" s="3" t="n">
        <f aca="false">K80+(100-K80)/2</f>
        <v>98</v>
      </c>
      <c r="M80" s="3" t="n">
        <f aca="false">100-L80</f>
        <v>2</v>
      </c>
      <c r="N80" s="4" t="n">
        <f aca="false">0.001986*I80*LN(L80/M80)</f>
        <v>2.11121871885583</v>
      </c>
      <c r="O80" s="11" t="s">
        <v>231</v>
      </c>
      <c r="P80" s="3"/>
    </row>
    <row r="81" customFormat="false" ht="16" hidden="false" customHeight="false" outlineLevel="0" collapsed="false">
      <c r="A81" s="3" t="n">
        <v>6</v>
      </c>
      <c r="B81" s="3" t="s">
        <v>232</v>
      </c>
      <c r="C81" s="3" t="s">
        <v>232</v>
      </c>
      <c r="D81" s="3" t="s">
        <v>205</v>
      </c>
      <c r="E81" s="3" t="s">
        <v>213</v>
      </c>
      <c r="F81" s="3" t="s">
        <v>20</v>
      </c>
      <c r="G81" s="3" t="s">
        <v>219</v>
      </c>
      <c r="H81" s="3" t="n">
        <v>0</v>
      </c>
      <c r="I81" s="3" t="n">
        <f aca="false">H81+273.15</f>
        <v>273.15</v>
      </c>
      <c r="J81" s="3" t="n">
        <v>92</v>
      </c>
      <c r="K81" s="3" t="n">
        <v>93</v>
      </c>
      <c r="L81" s="3" t="n">
        <f aca="false">K81+(100-K81)/2</f>
        <v>96.5</v>
      </c>
      <c r="M81" s="3" t="n">
        <f aca="false">100-L81</f>
        <v>3.5</v>
      </c>
      <c r="N81" s="4" t="n">
        <f aca="false">0.001986*I81*LN(L81/M81)</f>
        <v>1.79927323721943</v>
      </c>
      <c r="O81" s="11" t="s">
        <v>233</v>
      </c>
      <c r="P81" s="3"/>
    </row>
    <row r="82" customFormat="false" ht="16" hidden="false" customHeight="false" outlineLevel="0" collapsed="false">
      <c r="A82" s="3" t="n">
        <v>7</v>
      </c>
      <c r="B82" s="3" t="s">
        <v>234</v>
      </c>
      <c r="C82" s="3" t="s">
        <v>234</v>
      </c>
      <c r="D82" s="3" t="s">
        <v>205</v>
      </c>
      <c r="E82" s="3" t="s">
        <v>213</v>
      </c>
      <c r="F82" s="3" t="s">
        <v>20</v>
      </c>
      <c r="G82" s="3" t="s">
        <v>219</v>
      </c>
      <c r="H82" s="3" t="n">
        <v>0</v>
      </c>
      <c r="I82" s="3" t="n">
        <f aca="false">H82+273.15</f>
        <v>273.15</v>
      </c>
      <c r="J82" s="3" t="n">
        <v>99</v>
      </c>
      <c r="K82" s="3" t="n">
        <v>95</v>
      </c>
      <c r="L82" s="3" t="n">
        <f aca="false">K82+(100-K82)/2</f>
        <v>97.5</v>
      </c>
      <c r="M82" s="3" t="n">
        <f aca="false">100-L82</f>
        <v>2.5</v>
      </c>
      <c r="N82" s="4" t="n">
        <f aca="false">0.001986*I82*LN(L82/M82)</f>
        <v>1.98739390118966</v>
      </c>
      <c r="O82" s="11" t="s">
        <v>235</v>
      </c>
      <c r="P82" s="3"/>
    </row>
    <row r="83" customFormat="false" ht="16" hidden="false" customHeight="false" outlineLevel="0" collapsed="false">
      <c r="A83" s="3" t="n">
        <v>8</v>
      </c>
      <c r="B83" s="3" t="s">
        <v>236</v>
      </c>
      <c r="C83" s="3" t="s">
        <v>236</v>
      </c>
      <c r="D83" s="3" t="s">
        <v>205</v>
      </c>
      <c r="E83" s="3" t="s">
        <v>213</v>
      </c>
      <c r="F83" s="3" t="s">
        <v>20</v>
      </c>
      <c r="G83" s="3" t="s">
        <v>219</v>
      </c>
      <c r="H83" s="3" t="n">
        <v>0</v>
      </c>
      <c r="I83" s="3" t="n">
        <f aca="false">H83+273.15</f>
        <v>273.15</v>
      </c>
      <c r="J83" s="3" t="n">
        <v>97</v>
      </c>
      <c r="K83" s="3" t="n">
        <v>95</v>
      </c>
      <c r="L83" s="3" t="n">
        <f aca="false">K83+(100-K83)/2</f>
        <v>97.5</v>
      </c>
      <c r="M83" s="3" t="n">
        <f aca="false">100-L83</f>
        <v>2.5</v>
      </c>
      <c r="N83" s="4" t="n">
        <f aca="false">0.001986*I83*LN(L83/M83)</f>
        <v>1.98739390118966</v>
      </c>
      <c r="O83" s="11" t="s">
        <v>237</v>
      </c>
      <c r="P83" s="3"/>
    </row>
    <row r="84" customFormat="false" ht="16" hidden="false" customHeight="false" outlineLevel="0" collapsed="false">
      <c r="A84" s="3" t="n">
        <v>9</v>
      </c>
      <c r="B84" s="3" t="s">
        <v>238</v>
      </c>
      <c r="C84" s="3" t="s">
        <v>238</v>
      </c>
      <c r="D84" s="3" t="s">
        <v>205</v>
      </c>
      <c r="E84" s="3" t="s">
        <v>213</v>
      </c>
      <c r="F84" s="3" t="s">
        <v>20</v>
      </c>
      <c r="G84" s="3" t="s">
        <v>219</v>
      </c>
      <c r="H84" s="3" t="n">
        <v>0</v>
      </c>
      <c r="I84" s="3" t="n">
        <f aca="false">H84+273.15</f>
        <v>273.15</v>
      </c>
      <c r="J84" s="3" t="n">
        <v>98</v>
      </c>
      <c r="K84" s="3" t="n">
        <v>96</v>
      </c>
      <c r="L84" s="3" t="n">
        <f aca="false">K84+(100-K84)/2</f>
        <v>98</v>
      </c>
      <c r="M84" s="3" t="n">
        <f aca="false">100-L84</f>
        <v>2</v>
      </c>
      <c r="N84" s="4" t="n">
        <f aca="false">0.001986*I84*LN(L84/M84)</f>
        <v>2.11121871885583</v>
      </c>
      <c r="O84" s="11" t="s">
        <v>239</v>
      </c>
      <c r="P84" s="3"/>
    </row>
    <row r="85" customFormat="false" ht="16" hidden="false" customHeight="false" outlineLevel="0" collapsed="false">
      <c r="A85" s="3" t="n">
        <v>10</v>
      </c>
      <c r="B85" s="3" t="s">
        <v>240</v>
      </c>
      <c r="C85" s="3" t="s">
        <v>240</v>
      </c>
      <c r="D85" s="3" t="s">
        <v>205</v>
      </c>
      <c r="E85" s="3" t="s">
        <v>213</v>
      </c>
      <c r="F85" s="3" t="s">
        <v>20</v>
      </c>
      <c r="G85" s="3" t="s">
        <v>219</v>
      </c>
      <c r="H85" s="3" t="n">
        <v>0</v>
      </c>
      <c r="I85" s="3" t="n">
        <f aca="false">H85+273.15</f>
        <v>273.15</v>
      </c>
      <c r="J85" s="3" t="n">
        <v>92</v>
      </c>
      <c r="K85" s="3" t="n">
        <v>89</v>
      </c>
      <c r="L85" s="3" t="n">
        <f aca="false">K85+(100-K85)/2</f>
        <v>94.5</v>
      </c>
      <c r="M85" s="3" t="n">
        <f aca="false">100-L85</f>
        <v>5.5</v>
      </c>
      <c r="N85" s="4" t="n">
        <f aca="false">0.001986*I85*LN(L85/M85)</f>
        <v>1.54272103334975</v>
      </c>
      <c r="O85" s="11" t="s">
        <v>241</v>
      </c>
      <c r="P85" s="3"/>
    </row>
    <row r="86" customFormat="false" ht="16" hidden="false" customHeight="false" outlineLevel="0" collapsed="false">
      <c r="A86" s="3" t="n">
        <v>11</v>
      </c>
      <c r="B86" s="3" t="s">
        <v>242</v>
      </c>
      <c r="C86" s="3" t="s">
        <v>242</v>
      </c>
      <c r="D86" s="3" t="s">
        <v>205</v>
      </c>
      <c r="E86" s="3" t="s">
        <v>213</v>
      </c>
      <c r="F86" s="3" t="s">
        <v>20</v>
      </c>
      <c r="G86" s="3" t="s">
        <v>219</v>
      </c>
      <c r="H86" s="3" t="n">
        <v>0</v>
      </c>
      <c r="I86" s="3" t="n">
        <f aca="false">H86+273.15</f>
        <v>273.15</v>
      </c>
      <c r="J86" s="3" t="n">
        <v>95</v>
      </c>
      <c r="K86" s="3" t="n">
        <v>91</v>
      </c>
      <c r="L86" s="3" t="n">
        <f aca="false">K86+(100-K86)/2</f>
        <v>95.5</v>
      </c>
      <c r="M86" s="3" t="n">
        <f aca="false">100-L86</f>
        <v>4.5</v>
      </c>
      <c r="N86" s="4" t="n">
        <f aca="false">0.001986*I86*LN(L86/M86)</f>
        <v>1.6572903748331</v>
      </c>
      <c r="O86" s="11" t="s">
        <v>243</v>
      </c>
      <c r="P86" s="3"/>
    </row>
    <row r="87" customFormat="false" ht="16" hidden="false" customHeight="false" outlineLevel="0" collapsed="false">
      <c r="A87" s="3" t="n">
        <v>12</v>
      </c>
      <c r="B87" s="3" t="s">
        <v>244</v>
      </c>
      <c r="C87" s="3" t="s">
        <v>244</v>
      </c>
      <c r="D87" s="3" t="s">
        <v>205</v>
      </c>
      <c r="E87" s="3" t="s">
        <v>213</v>
      </c>
      <c r="F87" s="3" t="s">
        <v>20</v>
      </c>
      <c r="G87" s="3" t="s">
        <v>245</v>
      </c>
      <c r="H87" s="3" t="n">
        <v>0</v>
      </c>
      <c r="I87" s="3" t="n">
        <f aca="false">H87+273.15</f>
        <v>273.15</v>
      </c>
      <c r="J87" s="3" t="n">
        <v>89</v>
      </c>
      <c r="K87" s="3" t="n">
        <v>95</v>
      </c>
      <c r="L87" s="3" t="n">
        <f aca="false">K87+(100-K87)/2</f>
        <v>97.5</v>
      </c>
      <c r="M87" s="3" t="n">
        <f aca="false">100-L87</f>
        <v>2.5</v>
      </c>
      <c r="N87" s="4" t="n">
        <f aca="false">0.001986*I87*LN(L87/M87)</f>
        <v>1.98739390118966</v>
      </c>
      <c r="O87" s="11" t="s">
        <v>246</v>
      </c>
      <c r="P87" s="3"/>
    </row>
    <row r="88" customFormat="false" ht="16" hidden="false" customHeight="false" outlineLevel="0" collapsed="false">
      <c r="A88" s="3" t="n">
        <v>13</v>
      </c>
      <c r="B88" s="3" t="s">
        <v>247</v>
      </c>
      <c r="C88" s="3" t="s">
        <v>247</v>
      </c>
      <c r="D88" s="3" t="s">
        <v>205</v>
      </c>
      <c r="E88" s="3" t="s">
        <v>213</v>
      </c>
      <c r="F88" s="3" t="s">
        <v>20</v>
      </c>
      <c r="G88" s="3" t="s">
        <v>248</v>
      </c>
      <c r="H88" s="5" t="n">
        <v>25</v>
      </c>
      <c r="I88" s="3" t="n">
        <f aca="false">H88+273.15</f>
        <v>298.15</v>
      </c>
      <c r="J88" s="3" t="n">
        <v>76</v>
      </c>
      <c r="K88" s="3" t="n">
        <v>90</v>
      </c>
      <c r="L88" s="3" t="n">
        <f aca="false">K88+(100-K88)/2</f>
        <v>95</v>
      </c>
      <c r="M88" s="3" t="n">
        <f aca="false">100-L88</f>
        <v>5</v>
      </c>
      <c r="N88" s="4" t="n">
        <f aca="false">0.001986*I88*LN(L88/M88)</f>
        <v>1.74347858053401</v>
      </c>
      <c r="O88" s="11" t="s">
        <v>249</v>
      </c>
      <c r="P88" s="3"/>
    </row>
    <row r="89" customFormat="false" ht="16" hidden="false" customHeight="false" outlineLevel="0" collapsed="false">
      <c r="A89" s="3" t="n">
        <v>14</v>
      </c>
      <c r="B89" s="3" t="s">
        <v>250</v>
      </c>
      <c r="C89" s="3" t="s">
        <v>250</v>
      </c>
      <c r="D89" s="3" t="s">
        <v>205</v>
      </c>
      <c r="E89" s="3" t="s">
        <v>213</v>
      </c>
      <c r="F89" s="3" t="s">
        <v>20</v>
      </c>
      <c r="G89" s="3" t="s">
        <v>251</v>
      </c>
      <c r="H89" s="5" t="n">
        <v>0</v>
      </c>
      <c r="I89" s="3" t="n">
        <f aca="false">H89+273.15</f>
        <v>273.15</v>
      </c>
      <c r="J89" s="3" t="n">
        <v>84</v>
      </c>
      <c r="K89" s="3" t="n">
        <v>94</v>
      </c>
      <c r="L89" s="3" t="n">
        <f aca="false">K89+(100-K89)/2</f>
        <v>97</v>
      </c>
      <c r="M89" s="3" t="n">
        <f aca="false">100-L89</f>
        <v>3</v>
      </c>
      <c r="N89" s="4" t="n">
        <f aca="false">0.001986*I89*LN(L89/M89)</f>
        <v>1.88569976525721</v>
      </c>
      <c r="O89" s="11" t="s">
        <v>252</v>
      </c>
      <c r="P89" s="3"/>
    </row>
    <row r="90" customFormat="false" ht="16" hidden="false" customHeight="false" outlineLevel="0" collapsed="false">
      <c r="A90" s="3" t="n">
        <v>15</v>
      </c>
      <c r="B90" s="3" t="s">
        <v>253</v>
      </c>
      <c r="C90" s="3" t="s">
        <v>253</v>
      </c>
      <c r="D90" s="3" t="s">
        <v>205</v>
      </c>
      <c r="E90" s="3" t="s">
        <v>213</v>
      </c>
      <c r="F90" s="3" t="s">
        <v>20</v>
      </c>
      <c r="G90" s="3" t="s">
        <v>219</v>
      </c>
      <c r="H90" s="3" t="n">
        <v>0</v>
      </c>
      <c r="I90" s="3" t="n">
        <f aca="false">H90+273.15</f>
        <v>273.15</v>
      </c>
      <c r="J90" s="3" t="n">
        <v>94</v>
      </c>
      <c r="K90" s="5" t="n">
        <v>89</v>
      </c>
      <c r="L90" s="3" t="n">
        <f aca="false">K90+(100-K90)/2</f>
        <v>94.5</v>
      </c>
      <c r="M90" s="3" t="n">
        <f aca="false">100-L90</f>
        <v>5.5</v>
      </c>
      <c r="N90" s="4" t="n">
        <f aca="false">0.001986*I90*LN(L90/M90)</f>
        <v>1.54272103334975</v>
      </c>
      <c r="O90" s="11" t="s">
        <v>254</v>
      </c>
      <c r="P90" s="3"/>
    </row>
    <row r="91" customFormat="false" ht="16" hidden="false" customHeight="false" outlineLevel="0" collapsed="false">
      <c r="A91" s="3" t="n">
        <v>16</v>
      </c>
      <c r="B91" s="3" t="s">
        <v>255</v>
      </c>
      <c r="C91" s="3" t="s">
        <v>255</v>
      </c>
      <c r="D91" s="3" t="s">
        <v>205</v>
      </c>
      <c r="E91" s="3" t="s">
        <v>213</v>
      </c>
      <c r="F91" s="3" t="s">
        <v>20</v>
      </c>
      <c r="G91" s="3" t="s">
        <v>256</v>
      </c>
      <c r="H91" s="3" t="n">
        <v>-40</v>
      </c>
      <c r="I91" s="3" t="n">
        <f aca="false">H91+273.15</f>
        <v>233.15</v>
      </c>
      <c r="J91" s="3" t="n">
        <v>92</v>
      </c>
      <c r="K91" s="3" t="n">
        <v>94</v>
      </c>
      <c r="L91" s="3" t="n">
        <f aca="false">K91+(100-K91)/2</f>
        <v>97</v>
      </c>
      <c r="M91" s="3" t="n">
        <f aca="false">100-L91</f>
        <v>3</v>
      </c>
      <c r="N91" s="4" t="n">
        <f aca="false">0.001986*I91*LN(L91/M91)</f>
        <v>1.6095584853367</v>
      </c>
      <c r="O91" s="11" t="s">
        <v>257</v>
      </c>
      <c r="P91" s="3"/>
    </row>
    <row r="92" customFormat="false" ht="16" hidden="false" customHeight="false" outlineLevel="0" collapsed="false">
      <c r="A92" s="3" t="n">
        <v>17</v>
      </c>
      <c r="B92" s="3" t="s">
        <v>258</v>
      </c>
      <c r="C92" s="3" t="s">
        <v>258</v>
      </c>
      <c r="D92" s="3" t="s">
        <v>205</v>
      </c>
      <c r="E92" s="3" t="s">
        <v>213</v>
      </c>
      <c r="F92" s="3" t="s">
        <v>20</v>
      </c>
      <c r="G92" s="3" t="s">
        <v>256</v>
      </c>
      <c r="H92" s="3" t="n">
        <v>-40</v>
      </c>
      <c r="I92" s="3" t="n">
        <f aca="false">H92+273.15</f>
        <v>233.15</v>
      </c>
      <c r="J92" s="3" t="n">
        <v>94</v>
      </c>
      <c r="K92" s="3" t="n">
        <v>90</v>
      </c>
      <c r="L92" s="3" t="n">
        <f aca="false">K92+(100-K92)/2</f>
        <v>95</v>
      </c>
      <c r="M92" s="3" t="n">
        <f aca="false">100-L92</f>
        <v>5</v>
      </c>
      <c r="N92" s="4" t="n">
        <f aca="false">0.001986*I92*LN(L92/M92)</f>
        <v>1.36338095271341</v>
      </c>
      <c r="O92" s="11" t="s">
        <v>259</v>
      </c>
      <c r="P92" s="3"/>
    </row>
    <row r="93" customFormat="false" ht="16" hidden="false" customHeight="false" outlineLevel="0" collapsed="false">
      <c r="A93" s="3" t="n">
        <v>18</v>
      </c>
      <c r="B93" s="3" t="s">
        <v>260</v>
      </c>
      <c r="C93" s="3" t="s">
        <v>260</v>
      </c>
      <c r="D93" s="3" t="s">
        <v>205</v>
      </c>
      <c r="E93" s="3" t="s">
        <v>213</v>
      </c>
      <c r="F93" s="3" t="s">
        <v>20</v>
      </c>
      <c r="G93" s="3" t="s">
        <v>219</v>
      </c>
      <c r="H93" s="3" t="n">
        <v>40</v>
      </c>
      <c r="I93" s="3" t="n">
        <f aca="false">H93+273.15</f>
        <v>313.15</v>
      </c>
      <c r="J93" s="3"/>
      <c r="K93" s="3" t="n">
        <v>69</v>
      </c>
      <c r="L93" s="3" t="n">
        <f aca="false">K93+(100-K93)/2</f>
        <v>84.5</v>
      </c>
      <c r="M93" s="3" t="n">
        <f aca="false">100-L93</f>
        <v>15.5</v>
      </c>
      <c r="N93" s="4" t="n">
        <f aca="false">0.001986*I93*LN(L93/M93)</f>
        <v>1.05471433333436</v>
      </c>
      <c r="O93" s="11" t="s">
        <v>261</v>
      </c>
      <c r="P93" s="3"/>
    </row>
    <row r="94" customFormat="false" ht="16" hidden="false" customHeight="false" outlineLevel="0" collapsed="false">
      <c r="A94" s="3" t="s">
        <v>262</v>
      </c>
      <c r="B94" s="3" t="s">
        <v>204</v>
      </c>
      <c r="C94" s="3" t="s">
        <v>204</v>
      </c>
      <c r="D94" s="3" t="s">
        <v>205</v>
      </c>
      <c r="E94" s="3" t="s">
        <v>213</v>
      </c>
      <c r="F94" s="3" t="s">
        <v>20</v>
      </c>
      <c r="G94" s="3" t="s">
        <v>219</v>
      </c>
      <c r="H94" s="3" t="n">
        <v>0</v>
      </c>
      <c r="I94" s="3" t="n">
        <f aca="false">H94+273.15</f>
        <v>273.15</v>
      </c>
      <c r="J94" s="3" t="n">
        <v>97</v>
      </c>
      <c r="K94" s="3" t="n">
        <v>94</v>
      </c>
      <c r="L94" s="3" t="n">
        <f aca="false">K94+(100-K94)/2</f>
        <v>97</v>
      </c>
      <c r="M94" s="3" t="n">
        <f aca="false">100-L94</f>
        <v>3</v>
      </c>
      <c r="N94" s="4" t="n">
        <f aca="false">0.001986*I94*LN(L94/M94)</f>
        <v>1.88569976525721</v>
      </c>
      <c r="O94" s="11" t="s">
        <v>263</v>
      </c>
      <c r="P94" s="3"/>
    </row>
    <row r="95" customFormat="false" ht="16" hidden="false" customHeight="false" outlineLevel="0" collapsed="false">
      <c r="A95" s="3" t="n">
        <v>2</v>
      </c>
      <c r="B95" s="3" t="s">
        <v>204</v>
      </c>
      <c r="C95" s="3" t="s">
        <v>204</v>
      </c>
      <c r="D95" s="3" t="s">
        <v>264</v>
      </c>
      <c r="E95" s="3" t="s">
        <v>213</v>
      </c>
      <c r="F95" s="3" t="s">
        <v>20</v>
      </c>
      <c r="G95" s="3" t="s">
        <v>219</v>
      </c>
      <c r="H95" s="3" t="n">
        <v>0</v>
      </c>
      <c r="I95" s="3" t="n">
        <f aca="false">H95+273.15</f>
        <v>273.15</v>
      </c>
      <c r="J95" s="3" t="n">
        <v>95</v>
      </c>
      <c r="K95" s="3" t="n">
        <v>96</v>
      </c>
      <c r="L95" s="3" t="n">
        <f aca="false">K95+(100-K95)/2</f>
        <v>98</v>
      </c>
      <c r="M95" s="3" t="n">
        <f aca="false">100-L95</f>
        <v>2</v>
      </c>
      <c r="N95" s="4" t="n">
        <f aca="false">0.001986*I95*LN(L95/M95)</f>
        <v>2.11121871885583</v>
      </c>
      <c r="O95" s="11" t="s">
        <v>265</v>
      </c>
      <c r="P95" s="3"/>
    </row>
    <row r="96" customFormat="false" ht="16" hidden="false" customHeight="false" outlineLevel="0" collapsed="false">
      <c r="A96" s="3" t="n">
        <v>3</v>
      </c>
      <c r="B96" s="3" t="s">
        <v>204</v>
      </c>
      <c r="C96" s="3" t="s">
        <v>204</v>
      </c>
      <c r="D96" s="3" t="s">
        <v>266</v>
      </c>
      <c r="E96" s="3" t="s">
        <v>213</v>
      </c>
      <c r="F96" s="3" t="s">
        <v>20</v>
      </c>
      <c r="G96" s="3" t="s">
        <v>219</v>
      </c>
      <c r="H96" s="3" t="n">
        <v>0</v>
      </c>
      <c r="I96" s="3" t="n">
        <f aca="false">H96+273.15</f>
        <v>273.15</v>
      </c>
      <c r="J96" s="3" t="n">
        <v>97</v>
      </c>
      <c r="K96" s="3" t="n">
        <v>92</v>
      </c>
      <c r="L96" s="3" t="n">
        <f aca="false">K96+(100-K96)/2</f>
        <v>96</v>
      </c>
      <c r="M96" s="3" t="n">
        <f aca="false">100-L96</f>
        <v>4</v>
      </c>
      <c r="N96" s="4" t="n">
        <f aca="false">0.001986*I96*LN(L96/M96)</f>
        <v>1.72401761186645</v>
      </c>
      <c r="O96" s="11" t="s">
        <v>267</v>
      </c>
      <c r="P96" s="3"/>
    </row>
    <row r="97" customFormat="false" ht="16" hidden="false" customHeight="false" outlineLevel="0" collapsed="false">
      <c r="A97" s="3" t="n">
        <v>4</v>
      </c>
      <c r="B97" s="3" t="s">
        <v>204</v>
      </c>
      <c r="C97" s="3" t="s">
        <v>204</v>
      </c>
      <c r="D97" s="3" t="s">
        <v>268</v>
      </c>
      <c r="E97" s="3" t="s">
        <v>213</v>
      </c>
      <c r="F97" s="3" t="s">
        <v>20</v>
      </c>
      <c r="G97" s="3" t="s">
        <v>219</v>
      </c>
      <c r="H97" s="3" t="n">
        <v>0</v>
      </c>
      <c r="I97" s="3" t="n">
        <f aca="false">H97+273.15</f>
        <v>273.15</v>
      </c>
      <c r="J97" s="3" t="n">
        <v>99</v>
      </c>
      <c r="K97" s="3" t="n">
        <v>93</v>
      </c>
      <c r="L97" s="3" t="n">
        <f aca="false">K97+(100-K97)/2</f>
        <v>96.5</v>
      </c>
      <c r="M97" s="3" t="n">
        <f aca="false">100-L97</f>
        <v>3.5</v>
      </c>
      <c r="N97" s="4" t="n">
        <f aca="false">0.001986*I97*LN(L97/M97)</f>
        <v>1.79927323721943</v>
      </c>
      <c r="O97" s="11" t="s">
        <v>269</v>
      </c>
      <c r="P97" s="3"/>
    </row>
    <row r="98" customFormat="false" ht="16" hidden="false" customHeight="false" outlineLevel="0" collapsed="false">
      <c r="A98" s="3" t="n">
        <v>5</v>
      </c>
      <c r="B98" s="3" t="s">
        <v>204</v>
      </c>
      <c r="C98" s="3" t="s">
        <v>204</v>
      </c>
      <c r="D98" s="3" t="s">
        <v>270</v>
      </c>
      <c r="E98" s="3" t="s">
        <v>213</v>
      </c>
      <c r="F98" s="3" t="s">
        <v>20</v>
      </c>
      <c r="G98" s="3" t="s">
        <v>219</v>
      </c>
      <c r="H98" s="3" t="n">
        <v>0</v>
      </c>
      <c r="I98" s="3" t="n">
        <f aca="false">H98+273.15</f>
        <v>273.15</v>
      </c>
      <c r="J98" s="3" t="n">
        <v>98</v>
      </c>
      <c r="K98" s="3" t="n">
        <v>98</v>
      </c>
      <c r="L98" s="3" t="n">
        <f aca="false">K98+(100-K98)/2</f>
        <v>99</v>
      </c>
      <c r="M98" s="3" t="n">
        <f aca="false">100-L98</f>
        <v>1</v>
      </c>
      <c r="N98" s="4" t="n">
        <f aca="false">0.001986*I98*LN(L98/M98)</f>
        <v>2.49274177630963</v>
      </c>
      <c r="O98" s="11" t="s">
        <v>271</v>
      </c>
      <c r="P98" s="3"/>
    </row>
    <row r="99" customFormat="false" ht="16" hidden="false" customHeight="false" outlineLevel="0" collapsed="false">
      <c r="A99" s="3" t="n">
        <v>6</v>
      </c>
      <c r="B99" s="3" t="s">
        <v>204</v>
      </c>
      <c r="C99" s="3" t="s">
        <v>204</v>
      </c>
      <c r="D99" s="3" t="s">
        <v>272</v>
      </c>
      <c r="E99" s="3" t="s">
        <v>213</v>
      </c>
      <c r="F99" s="3" t="s">
        <v>20</v>
      </c>
      <c r="G99" s="3" t="s">
        <v>219</v>
      </c>
      <c r="H99" s="3" t="n">
        <v>0</v>
      </c>
      <c r="I99" s="3" t="n">
        <f aca="false">H99+273.15</f>
        <v>273.15</v>
      </c>
      <c r="J99" s="3" t="n">
        <v>96</v>
      </c>
      <c r="K99" s="3" t="n">
        <v>97</v>
      </c>
      <c r="L99" s="3" t="n">
        <f aca="false">K99+(100-K99)/2</f>
        <v>98.5</v>
      </c>
      <c r="M99" s="3" t="n">
        <f aca="false">100-L99</f>
        <v>1.5</v>
      </c>
      <c r="N99" s="4" t="n">
        <f aca="false">0.001986*I99*LN(L99/M99)</f>
        <v>2.2700400075842</v>
      </c>
      <c r="O99" s="11" t="s">
        <v>273</v>
      </c>
      <c r="P99" s="3"/>
    </row>
    <row r="100" customFormat="false" ht="17" hidden="false" customHeight="false" outlineLevel="0" collapsed="false">
      <c r="A100" s="7" t="n">
        <v>7</v>
      </c>
      <c r="B100" s="7" t="s">
        <v>204</v>
      </c>
      <c r="C100" s="7" t="s">
        <v>204</v>
      </c>
      <c r="D100" s="7" t="s">
        <v>274</v>
      </c>
      <c r="E100" s="7" t="s">
        <v>213</v>
      </c>
      <c r="F100" s="7" t="s">
        <v>20</v>
      </c>
      <c r="G100" s="7" t="s">
        <v>219</v>
      </c>
      <c r="H100" s="7" t="n">
        <v>0</v>
      </c>
      <c r="I100" s="7" t="n">
        <f aca="false">H100+273.15</f>
        <v>273.15</v>
      </c>
      <c r="J100" s="7" t="n">
        <v>98</v>
      </c>
      <c r="K100" s="7" t="n">
        <v>99</v>
      </c>
      <c r="L100" s="7" t="n">
        <f aca="false">K100+(100-K100)/2</f>
        <v>99.5</v>
      </c>
      <c r="M100" s="7" t="n">
        <f aca="false">100-L100</f>
        <v>0.5</v>
      </c>
      <c r="N100" s="8" t="n">
        <f aca="false">0.001986*I100*LN(L100/M100)</f>
        <v>2.87149029876676</v>
      </c>
      <c r="O100" s="16" t="s">
        <v>275</v>
      </c>
      <c r="P100" s="7"/>
    </row>
    <row r="101" customFormat="false" ht="16" hidden="false" customHeight="false" outlineLevel="0" collapsed="false">
      <c r="A101" s="3" t="s">
        <v>203</v>
      </c>
      <c r="B101" s="3" t="s">
        <v>276</v>
      </c>
      <c r="C101" s="3" t="s">
        <v>276</v>
      </c>
      <c r="D101" s="3" t="s">
        <v>69</v>
      </c>
      <c r="E101" s="3" t="s">
        <v>208</v>
      </c>
      <c r="F101" s="3" t="s">
        <v>20</v>
      </c>
      <c r="G101" s="3" t="s">
        <v>215</v>
      </c>
      <c r="H101" s="3" t="n">
        <v>-20</v>
      </c>
      <c r="I101" s="3" t="n">
        <f aca="false">H101+273.15</f>
        <v>253.15</v>
      </c>
      <c r="J101" s="3" t="n">
        <v>99</v>
      </c>
      <c r="K101" s="3" t="n">
        <v>50</v>
      </c>
      <c r="L101" s="3" t="n">
        <f aca="false">K101+(100-K101)/2</f>
        <v>75</v>
      </c>
      <c r="M101" s="3" t="n">
        <f aca="false">100-L101</f>
        <v>25</v>
      </c>
      <c r="N101" s="4" t="n">
        <f aca="false">0.001986*I101*LN(L101/M101)</f>
        <v>0.552333809940395</v>
      </c>
      <c r="O101" s="4" t="s">
        <v>277</v>
      </c>
      <c r="P101" s="3" t="s">
        <v>278</v>
      </c>
    </row>
    <row r="102" customFormat="false" ht="16" hidden="false" customHeight="false" outlineLevel="0" collapsed="false">
      <c r="A102" s="3" t="n">
        <v>2</v>
      </c>
      <c r="B102" s="3" t="s">
        <v>276</v>
      </c>
      <c r="C102" s="3" t="s">
        <v>276</v>
      </c>
      <c r="D102" s="3" t="s">
        <v>69</v>
      </c>
      <c r="E102" s="3" t="s">
        <v>70</v>
      </c>
      <c r="F102" s="3" t="s">
        <v>20</v>
      </c>
      <c r="G102" s="3" t="s">
        <v>215</v>
      </c>
      <c r="H102" s="3" t="n">
        <v>-20</v>
      </c>
      <c r="I102" s="3" t="n">
        <f aca="false">H102+273.15</f>
        <v>253.15</v>
      </c>
      <c r="J102" s="3" t="n">
        <v>99</v>
      </c>
      <c r="K102" s="3" t="n">
        <v>59</v>
      </c>
      <c r="L102" s="3" t="n">
        <f aca="false">K102+(100-K102)/2</f>
        <v>79.5</v>
      </c>
      <c r="M102" s="3" t="n">
        <f aca="false">100-L102</f>
        <v>20.5</v>
      </c>
      <c r="N102" s="4" t="n">
        <f aca="false">0.001986*I102*LN(L102/M102)</f>
        <v>0.68140122759023</v>
      </c>
      <c r="O102" s="4" t="s">
        <v>279</v>
      </c>
      <c r="P102" s="3"/>
    </row>
    <row r="103" customFormat="false" ht="16" hidden="false" customHeight="false" outlineLevel="0" collapsed="false">
      <c r="A103" s="3" t="n">
        <v>3</v>
      </c>
      <c r="B103" s="3" t="s">
        <v>276</v>
      </c>
      <c r="C103" s="3" t="s">
        <v>276</v>
      </c>
      <c r="D103" s="3" t="s">
        <v>69</v>
      </c>
      <c r="E103" s="3" t="s">
        <v>280</v>
      </c>
      <c r="F103" s="3" t="s">
        <v>20</v>
      </c>
      <c r="G103" s="3" t="s">
        <v>215</v>
      </c>
      <c r="H103" s="3" t="n">
        <v>-20</v>
      </c>
      <c r="I103" s="3" t="n">
        <f aca="false">H103+273.15</f>
        <v>253.15</v>
      </c>
      <c r="J103" s="3" t="n">
        <v>99</v>
      </c>
      <c r="K103" s="3" t="n">
        <v>78</v>
      </c>
      <c r="L103" s="3" t="n">
        <f aca="false">K103+(100-K103)/2</f>
        <v>89</v>
      </c>
      <c r="M103" s="3" t="n">
        <f aca="false">100-L103</f>
        <v>11</v>
      </c>
      <c r="N103" s="4" t="n">
        <f aca="false">0.001986*I103*LN(L103/M103)</f>
        <v>1.05113242185592</v>
      </c>
      <c r="O103" s="4" t="s">
        <v>281</v>
      </c>
      <c r="P103" s="3"/>
    </row>
    <row r="104" customFormat="false" ht="16" hidden="false" customHeight="false" outlineLevel="0" collapsed="false">
      <c r="A104" s="3" t="n">
        <v>4</v>
      </c>
      <c r="B104" s="3" t="s">
        <v>276</v>
      </c>
      <c r="C104" s="3" t="s">
        <v>276</v>
      </c>
      <c r="D104" s="3" t="s">
        <v>69</v>
      </c>
      <c r="E104" s="3" t="s">
        <v>282</v>
      </c>
      <c r="F104" s="3" t="s">
        <v>20</v>
      </c>
      <c r="G104" s="3" t="s">
        <v>215</v>
      </c>
      <c r="H104" s="3" t="n">
        <v>-20</v>
      </c>
      <c r="I104" s="3" t="n">
        <f aca="false">H104+273.15</f>
        <v>253.15</v>
      </c>
      <c r="J104" s="3" t="n">
        <v>99</v>
      </c>
      <c r="K104" s="3" t="n">
        <v>82</v>
      </c>
      <c r="L104" s="3" t="n">
        <f aca="false">K104+(100-K104)/2</f>
        <v>91</v>
      </c>
      <c r="M104" s="3" t="n">
        <f aca="false">100-L104</f>
        <v>9</v>
      </c>
      <c r="N104" s="4" t="n">
        <f aca="false">0.001986*I104*LN(L104/M104)</f>
        <v>1.16319361109164</v>
      </c>
      <c r="O104" s="4" t="s">
        <v>283</v>
      </c>
      <c r="P104" s="3"/>
    </row>
    <row r="105" customFormat="false" ht="16" hidden="false" customHeight="false" outlineLevel="0" collapsed="false">
      <c r="A105" s="3" t="n">
        <v>5</v>
      </c>
      <c r="B105" s="3" t="s">
        <v>276</v>
      </c>
      <c r="C105" s="3" t="s">
        <v>276</v>
      </c>
      <c r="D105" s="3" t="s">
        <v>69</v>
      </c>
      <c r="E105" s="3" t="s">
        <v>284</v>
      </c>
      <c r="F105" s="3" t="s">
        <v>20</v>
      </c>
      <c r="G105" s="3" t="s">
        <v>215</v>
      </c>
      <c r="H105" s="3" t="n">
        <v>-20</v>
      </c>
      <c r="I105" s="3" t="n">
        <f aca="false">H105+273.15</f>
        <v>253.15</v>
      </c>
      <c r="J105" s="3" t="n">
        <v>99</v>
      </c>
      <c r="K105" s="3" t="n">
        <v>91</v>
      </c>
      <c r="L105" s="3" t="n">
        <f aca="false">K105+(100-K105)/2</f>
        <v>95.5</v>
      </c>
      <c r="M105" s="3" t="n">
        <f aca="false">100-L105</f>
        <v>4.5</v>
      </c>
      <c r="N105" s="4" t="n">
        <f aca="false">0.001986*I105*LN(L105/M105)</f>
        <v>1.53594383448288</v>
      </c>
      <c r="O105" s="4" t="s">
        <v>285</v>
      </c>
      <c r="P105" s="3"/>
    </row>
    <row r="106" customFormat="false" ht="16" hidden="false" customHeight="false" outlineLevel="0" collapsed="false">
      <c r="A106" s="3" t="n">
        <v>6</v>
      </c>
      <c r="B106" s="3" t="s">
        <v>276</v>
      </c>
      <c r="C106" s="3" t="s">
        <v>276</v>
      </c>
      <c r="D106" s="3" t="s">
        <v>69</v>
      </c>
      <c r="E106" s="3" t="s">
        <v>286</v>
      </c>
      <c r="F106" s="3" t="s">
        <v>20</v>
      </c>
      <c r="G106" s="3" t="s">
        <v>215</v>
      </c>
      <c r="H106" s="3" t="n">
        <v>-20</v>
      </c>
      <c r="I106" s="3" t="n">
        <f aca="false">H106+273.15</f>
        <v>253.15</v>
      </c>
      <c r="J106" s="3" t="n">
        <v>99</v>
      </c>
      <c r="K106" s="3" t="n">
        <v>91</v>
      </c>
      <c r="L106" s="3" t="n">
        <f aca="false">K106+(100-K106)/2</f>
        <v>95.5</v>
      </c>
      <c r="M106" s="3" t="n">
        <f aca="false">100-L106</f>
        <v>4.5</v>
      </c>
      <c r="N106" s="4" t="n">
        <f aca="false">0.001986*I106*LN(L106/M106)</f>
        <v>1.53594383448288</v>
      </c>
      <c r="O106" s="4" t="s">
        <v>287</v>
      </c>
      <c r="P106" s="3"/>
    </row>
    <row r="107" customFormat="false" ht="16" hidden="false" customHeight="false" outlineLevel="0" collapsed="false">
      <c r="A107" s="3" t="n">
        <v>7</v>
      </c>
      <c r="B107" s="3" t="s">
        <v>276</v>
      </c>
      <c r="C107" s="3" t="s">
        <v>276</v>
      </c>
      <c r="D107" s="3" t="s">
        <v>69</v>
      </c>
      <c r="E107" s="3" t="s">
        <v>288</v>
      </c>
      <c r="F107" s="3" t="s">
        <v>20</v>
      </c>
      <c r="G107" s="3" t="s">
        <v>215</v>
      </c>
      <c r="H107" s="3" t="n">
        <v>-20</v>
      </c>
      <c r="I107" s="3" t="n">
        <f aca="false">H107+273.15</f>
        <v>253.15</v>
      </c>
      <c r="J107" s="3" t="n">
        <v>99</v>
      </c>
      <c r="K107" s="3" t="n">
        <v>94</v>
      </c>
      <c r="L107" s="3" t="n">
        <f aca="false">K107+(100-K107)/2</f>
        <v>97</v>
      </c>
      <c r="M107" s="3" t="n">
        <f aca="false">100-L107</f>
        <v>3</v>
      </c>
      <c r="N107" s="4" t="n">
        <f aca="false">0.001986*I107*LN(L107/M107)</f>
        <v>1.74762912529695</v>
      </c>
      <c r="O107" s="4" t="s">
        <v>289</v>
      </c>
      <c r="P107" s="3"/>
    </row>
    <row r="108" customFormat="false" ht="16" hidden="false" customHeight="false" outlineLevel="0" collapsed="false">
      <c r="A108" s="3" t="n">
        <v>8</v>
      </c>
      <c r="B108" s="3" t="s">
        <v>276</v>
      </c>
      <c r="C108" s="3" t="s">
        <v>276</v>
      </c>
      <c r="D108" s="3" t="s">
        <v>69</v>
      </c>
      <c r="E108" s="3" t="s">
        <v>288</v>
      </c>
      <c r="F108" s="3" t="s">
        <v>20</v>
      </c>
      <c r="G108" s="3" t="s">
        <v>215</v>
      </c>
      <c r="H108" s="3" t="n">
        <v>-20</v>
      </c>
      <c r="I108" s="3" t="n">
        <f aca="false">H108+273.15</f>
        <v>253.15</v>
      </c>
      <c r="J108" s="3" t="n">
        <v>99</v>
      </c>
      <c r="K108" s="3" t="n">
        <v>94</v>
      </c>
      <c r="L108" s="3" t="n">
        <f aca="false">K108+(100-K108)/2</f>
        <v>97</v>
      </c>
      <c r="M108" s="3" t="n">
        <f aca="false">100-L108</f>
        <v>3</v>
      </c>
      <c r="N108" s="4" t="n">
        <f aca="false">0.001986*I108*LN(L108/M108)</f>
        <v>1.74762912529695</v>
      </c>
      <c r="O108" s="4" t="s">
        <v>290</v>
      </c>
      <c r="P108" s="3"/>
    </row>
    <row r="109" customFormat="false" ht="16" hidden="false" customHeight="false" outlineLevel="0" collapsed="false">
      <c r="A109" s="3" t="n">
        <v>9</v>
      </c>
      <c r="B109" s="3" t="s">
        <v>276</v>
      </c>
      <c r="C109" s="3" t="s">
        <v>276</v>
      </c>
      <c r="D109" s="3" t="s">
        <v>162</v>
      </c>
      <c r="E109" s="3" t="s">
        <v>288</v>
      </c>
      <c r="F109" s="3" t="s">
        <v>20</v>
      </c>
      <c r="G109" s="3" t="s">
        <v>215</v>
      </c>
      <c r="H109" s="3" t="n">
        <v>-20</v>
      </c>
      <c r="I109" s="3" t="n">
        <f aca="false">H109+273.15</f>
        <v>253.15</v>
      </c>
      <c r="J109" s="3" t="n">
        <v>99</v>
      </c>
      <c r="K109" s="3" t="n">
        <v>78</v>
      </c>
      <c r="L109" s="3" t="n">
        <f aca="false">K109+(100-K109)/2</f>
        <v>89</v>
      </c>
      <c r="M109" s="3" t="n">
        <f aca="false">100-L109</f>
        <v>11</v>
      </c>
      <c r="N109" s="4" t="n">
        <f aca="false">0.001986*I109*LN(L109/M109)</f>
        <v>1.05113242185592</v>
      </c>
      <c r="O109" s="4" t="s">
        <v>291</v>
      </c>
      <c r="P109" s="3"/>
    </row>
    <row r="110" customFormat="false" ht="16" hidden="false" customHeight="false" outlineLevel="0" collapsed="false">
      <c r="A110" s="3" t="n">
        <v>10</v>
      </c>
      <c r="B110" s="3" t="s">
        <v>276</v>
      </c>
      <c r="C110" s="3" t="s">
        <v>276</v>
      </c>
      <c r="D110" s="3" t="s">
        <v>292</v>
      </c>
      <c r="E110" s="3" t="s">
        <v>288</v>
      </c>
      <c r="F110" s="3" t="s">
        <v>20</v>
      </c>
      <c r="G110" s="3" t="s">
        <v>215</v>
      </c>
      <c r="H110" s="3" t="n">
        <v>-20</v>
      </c>
      <c r="I110" s="3" t="n">
        <f aca="false">H110+273.15</f>
        <v>253.15</v>
      </c>
      <c r="J110" s="3" t="n">
        <v>99</v>
      </c>
      <c r="K110" s="3" t="n">
        <v>91</v>
      </c>
      <c r="L110" s="3" t="n">
        <f aca="false">K110+(100-K110)/2</f>
        <v>95.5</v>
      </c>
      <c r="M110" s="3" t="n">
        <f aca="false">100-L110</f>
        <v>4.5</v>
      </c>
      <c r="N110" s="4" t="n">
        <f aca="false">0.001986*I110*LN(L110/M110)</f>
        <v>1.53594383448288</v>
      </c>
      <c r="O110" s="4" t="s">
        <v>293</v>
      </c>
      <c r="P110" s="3"/>
    </row>
    <row r="111" customFormat="false" ht="16" hidden="false" customHeight="false" outlineLevel="0" collapsed="false">
      <c r="A111" s="3" t="n">
        <v>11</v>
      </c>
      <c r="B111" s="3" t="s">
        <v>276</v>
      </c>
      <c r="C111" s="3" t="s">
        <v>276</v>
      </c>
      <c r="D111" s="12" t="s">
        <v>294</v>
      </c>
      <c r="E111" s="3" t="s">
        <v>288</v>
      </c>
      <c r="F111" s="3" t="s">
        <v>20</v>
      </c>
      <c r="G111" s="3" t="s">
        <v>215</v>
      </c>
      <c r="H111" s="3" t="n">
        <v>-20</v>
      </c>
      <c r="I111" s="3" t="n">
        <f aca="false">H111+273.15</f>
        <v>253.15</v>
      </c>
      <c r="J111" s="3" t="n">
        <v>67</v>
      </c>
      <c r="K111" s="3" t="n">
        <v>38</v>
      </c>
      <c r="L111" s="3" t="n">
        <f aca="false">K111+(100-K111)/2</f>
        <v>69</v>
      </c>
      <c r="M111" s="3" t="n">
        <f aca="false">100-L111</f>
        <v>31</v>
      </c>
      <c r="N111" s="4" t="n">
        <f aca="false">0.001986*I111*LN(L111/M111)</f>
        <v>0.402264698835235</v>
      </c>
      <c r="O111" s="4" t="s">
        <v>295</v>
      </c>
      <c r="P111" s="3"/>
    </row>
    <row r="112" customFormat="false" ht="16" hidden="false" customHeight="false" outlineLevel="0" collapsed="false">
      <c r="A112" s="3" t="s">
        <v>296</v>
      </c>
      <c r="B112" s="3" t="s">
        <v>297</v>
      </c>
      <c r="C112" s="3" t="s">
        <v>297</v>
      </c>
      <c r="D112" s="3" t="s">
        <v>69</v>
      </c>
      <c r="E112" s="3" t="s">
        <v>288</v>
      </c>
      <c r="F112" s="3" t="s">
        <v>20</v>
      </c>
      <c r="G112" s="3" t="s">
        <v>215</v>
      </c>
      <c r="H112" s="3" t="n">
        <v>-20</v>
      </c>
      <c r="I112" s="3" t="n">
        <f aca="false">H112+273.15</f>
        <v>253.15</v>
      </c>
      <c r="J112" s="3" t="n">
        <v>99</v>
      </c>
      <c r="K112" s="3" t="n">
        <v>88</v>
      </c>
      <c r="L112" s="3" t="n">
        <f aca="false">K112+(100-K112)/2</f>
        <v>94</v>
      </c>
      <c r="M112" s="3" t="n">
        <f aca="false">100-L112</f>
        <v>6</v>
      </c>
      <c r="N112" s="4" t="n">
        <f aca="false">0.001986*I112*LN(L112/M112)</f>
        <v>1.38335061269019</v>
      </c>
      <c r="O112" s="4" t="s">
        <v>298</v>
      </c>
      <c r="P112" s="3"/>
    </row>
    <row r="113" customFormat="false" ht="16" hidden="false" customHeight="false" outlineLevel="0" collapsed="false">
      <c r="A113" s="3" t="s">
        <v>299</v>
      </c>
      <c r="B113" s="3" t="s">
        <v>300</v>
      </c>
      <c r="C113" s="3" t="s">
        <v>300</v>
      </c>
      <c r="D113" s="3" t="s">
        <v>69</v>
      </c>
      <c r="E113" s="3" t="s">
        <v>288</v>
      </c>
      <c r="F113" s="3" t="s">
        <v>20</v>
      </c>
      <c r="G113" s="3" t="s">
        <v>215</v>
      </c>
      <c r="H113" s="5" t="n">
        <v>-20</v>
      </c>
      <c r="I113" s="3" t="n">
        <f aca="false">H113+273.15</f>
        <v>253.15</v>
      </c>
      <c r="J113" s="3" t="n">
        <v>99</v>
      </c>
      <c r="K113" s="3" t="n">
        <v>92</v>
      </c>
      <c r="L113" s="3" t="n">
        <f aca="false">K113+(100-K113)/2</f>
        <v>96</v>
      </c>
      <c r="M113" s="3" t="n">
        <f aca="false">100-L113</f>
        <v>4</v>
      </c>
      <c r="N113" s="4" t="n">
        <f aca="false">0.001986*I113*LN(L113/M113)</f>
        <v>1.59778531372503</v>
      </c>
      <c r="O113" s="4" t="s">
        <v>301</v>
      </c>
      <c r="P113" s="3"/>
    </row>
    <row r="114" customFormat="false" ht="16" hidden="false" customHeight="false" outlineLevel="0" collapsed="false">
      <c r="A114" s="3" t="s">
        <v>302</v>
      </c>
      <c r="B114" s="3" t="s">
        <v>303</v>
      </c>
      <c r="C114" s="3" t="s">
        <v>303</v>
      </c>
      <c r="D114" s="3" t="s">
        <v>69</v>
      </c>
      <c r="E114" s="3" t="s">
        <v>286</v>
      </c>
      <c r="F114" s="3" t="s">
        <v>20</v>
      </c>
      <c r="G114" s="3" t="s">
        <v>215</v>
      </c>
      <c r="H114" s="5" t="n">
        <v>-20</v>
      </c>
      <c r="I114" s="3" t="n">
        <f aca="false">H114+273.15</f>
        <v>253.15</v>
      </c>
      <c r="J114" s="3" t="n">
        <v>99</v>
      </c>
      <c r="K114" s="3" t="n">
        <v>90</v>
      </c>
      <c r="L114" s="3" t="n">
        <f aca="false">K114+(100-K114)/2</f>
        <v>95</v>
      </c>
      <c r="M114" s="3" t="n">
        <f aca="false">100-L114</f>
        <v>5</v>
      </c>
      <c r="N114" s="4" t="n">
        <f aca="false">0.001986*I114*LN(L114/M114)</f>
        <v>1.4803340689659</v>
      </c>
      <c r="O114" s="4" t="s">
        <v>304</v>
      </c>
      <c r="P114" s="3"/>
    </row>
    <row r="115" customFormat="false" ht="16" hidden="false" customHeight="false" outlineLevel="0" collapsed="false">
      <c r="A115" s="3" t="s">
        <v>305</v>
      </c>
      <c r="B115" s="3" t="s">
        <v>306</v>
      </c>
      <c r="C115" s="3" t="s">
        <v>306</v>
      </c>
      <c r="D115" s="3" t="s">
        <v>69</v>
      </c>
      <c r="E115" s="3" t="s">
        <v>288</v>
      </c>
      <c r="F115" s="3" t="s">
        <v>20</v>
      </c>
      <c r="G115" s="3" t="s">
        <v>215</v>
      </c>
      <c r="H115" s="5" t="n">
        <v>-20</v>
      </c>
      <c r="I115" s="3" t="n">
        <f aca="false">H115+273.15</f>
        <v>253.15</v>
      </c>
      <c r="J115" s="3" t="n">
        <v>96</v>
      </c>
      <c r="K115" s="3" t="n">
        <v>84</v>
      </c>
      <c r="L115" s="3" t="n">
        <f aca="false">K115+(100-K115)/2</f>
        <v>92</v>
      </c>
      <c r="M115" s="3" t="n">
        <f aca="false">100-L115</f>
        <v>8</v>
      </c>
      <c r="N115" s="4" t="n">
        <f aca="false">0.001986*I115*LN(L115/M115)</f>
        <v>1.22790438187938</v>
      </c>
      <c r="O115" s="4" t="s">
        <v>307</v>
      </c>
      <c r="P115" s="3"/>
    </row>
    <row r="116" customFormat="false" ht="16" hidden="false" customHeight="false" outlineLevel="0" collapsed="false">
      <c r="A116" s="3" t="s">
        <v>308</v>
      </c>
      <c r="B116" s="3" t="s">
        <v>309</v>
      </c>
      <c r="C116" s="3" t="s">
        <v>309</v>
      </c>
      <c r="D116" s="3" t="s">
        <v>69</v>
      </c>
      <c r="E116" s="3" t="s">
        <v>288</v>
      </c>
      <c r="F116" s="3" t="s">
        <v>20</v>
      </c>
      <c r="G116" s="3" t="s">
        <v>215</v>
      </c>
      <c r="H116" s="5" t="n">
        <v>-20</v>
      </c>
      <c r="I116" s="3" t="n">
        <f aca="false">H116+273.15</f>
        <v>253.15</v>
      </c>
      <c r="J116" s="3" t="n">
        <v>99</v>
      </c>
      <c r="K116" s="3" t="n">
        <v>84</v>
      </c>
      <c r="L116" s="3" t="n">
        <f aca="false">K116+(100-K116)/2</f>
        <v>92</v>
      </c>
      <c r="M116" s="3" t="n">
        <f aca="false">100-L116</f>
        <v>8</v>
      </c>
      <c r="N116" s="4" t="n">
        <f aca="false">0.001986*I116*LN(L116/M116)</f>
        <v>1.22790438187938</v>
      </c>
      <c r="O116" s="4" t="s">
        <v>310</v>
      </c>
      <c r="P116" s="3"/>
    </row>
    <row r="117" customFormat="false" ht="16" hidden="false" customHeight="false" outlineLevel="0" collapsed="false">
      <c r="A117" s="3" t="s">
        <v>311</v>
      </c>
      <c r="B117" s="3" t="s">
        <v>312</v>
      </c>
      <c r="C117" s="3" t="s">
        <v>312</v>
      </c>
      <c r="D117" s="3" t="s">
        <v>69</v>
      </c>
      <c r="E117" s="3" t="s">
        <v>288</v>
      </c>
      <c r="F117" s="3" t="s">
        <v>20</v>
      </c>
      <c r="G117" s="3" t="s">
        <v>215</v>
      </c>
      <c r="H117" s="5" t="n">
        <v>-20</v>
      </c>
      <c r="I117" s="3" t="n">
        <f aca="false">H117+273.15</f>
        <v>253.15</v>
      </c>
      <c r="J117" s="3" t="n">
        <v>99</v>
      </c>
      <c r="K117" s="3" t="n">
        <v>94</v>
      </c>
      <c r="L117" s="3" t="n">
        <f aca="false">K117+(100-K117)/2</f>
        <v>97</v>
      </c>
      <c r="M117" s="3" t="n">
        <f aca="false">100-L117</f>
        <v>3</v>
      </c>
      <c r="N117" s="4" t="n">
        <f aca="false">0.001986*I117*LN(L117/M117)</f>
        <v>1.74762912529695</v>
      </c>
      <c r="O117" s="4" t="s">
        <v>313</v>
      </c>
      <c r="P117" s="3"/>
    </row>
    <row r="118" customFormat="false" ht="16" hidden="false" customHeight="false" outlineLevel="0" collapsed="false">
      <c r="A118" s="3" t="s">
        <v>314</v>
      </c>
      <c r="B118" s="3" t="s">
        <v>315</v>
      </c>
      <c r="C118" s="3" t="s">
        <v>315</v>
      </c>
      <c r="D118" s="3" t="s">
        <v>69</v>
      </c>
      <c r="E118" s="3" t="s">
        <v>288</v>
      </c>
      <c r="F118" s="3" t="s">
        <v>20</v>
      </c>
      <c r="G118" s="3" t="s">
        <v>215</v>
      </c>
      <c r="H118" s="5" t="n">
        <v>-20</v>
      </c>
      <c r="I118" s="3" t="n">
        <f aca="false">H118+273.15</f>
        <v>253.15</v>
      </c>
      <c r="J118" s="3" t="n">
        <v>95</v>
      </c>
      <c r="K118" s="3" t="n">
        <v>98</v>
      </c>
      <c r="L118" s="3" t="n">
        <f aca="false">K118+(100-K118)/2</f>
        <v>99</v>
      </c>
      <c r="M118" s="3" t="n">
        <f aca="false">100-L118</f>
        <v>1</v>
      </c>
      <c r="N118" s="4" t="n">
        <f aca="false">0.001986*I118*LN(L118/M118)</f>
        <v>2.31022361586228</v>
      </c>
      <c r="O118" s="4" t="s">
        <v>316</v>
      </c>
      <c r="P118" s="3"/>
    </row>
    <row r="119" customFormat="false" ht="16" hidden="false" customHeight="false" outlineLevel="0" collapsed="false">
      <c r="A119" s="3" t="s">
        <v>317</v>
      </c>
      <c r="B119" s="3" t="s">
        <v>318</v>
      </c>
      <c r="C119" s="3" t="s">
        <v>318</v>
      </c>
      <c r="D119" s="3" t="s">
        <v>69</v>
      </c>
      <c r="E119" s="3" t="s">
        <v>288</v>
      </c>
      <c r="F119" s="3" t="s">
        <v>20</v>
      </c>
      <c r="G119" s="3" t="s">
        <v>215</v>
      </c>
      <c r="H119" s="5" t="n">
        <v>-20</v>
      </c>
      <c r="I119" s="3" t="n">
        <f aca="false">H119+273.15</f>
        <v>253.15</v>
      </c>
      <c r="J119" s="3" t="n">
        <v>99</v>
      </c>
      <c r="K119" s="3" t="n">
        <v>90</v>
      </c>
      <c r="L119" s="3" t="n">
        <f aca="false">K119+(100-K119)/2</f>
        <v>95</v>
      </c>
      <c r="M119" s="3" t="n">
        <f aca="false">100-L119</f>
        <v>5</v>
      </c>
      <c r="N119" s="4" t="n">
        <f aca="false">0.001986*I119*LN(L119/M119)</f>
        <v>1.4803340689659</v>
      </c>
      <c r="O119" s="4" t="s">
        <v>319</v>
      </c>
      <c r="P119" s="3"/>
    </row>
    <row r="120" customFormat="false" ht="16" hidden="false" customHeight="false" outlineLevel="0" collapsed="false">
      <c r="A120" s="12" t="s">
        <v>320</v>
      </c>
      <c r="B120" s="12" t="s">
        <v>321</v>
      </c>
      <c r="C120" s="12" t="s">
        <v>321</v>
      </c>
      <c r="D120" s="12" t="s">
        <v>69</v>
      </c>
      <c r="E120" s="12" t="s">
        <v>288</v>
      </c>
      <c r="F120" s="12" t="s">
        <v>20</v>
      </c>
      <c r="G120" s="12" t="s">
        <v>215</v>
      </c>
      <c r="H120" s="5" t="n">
        <v>-20</v>
      </c>
      <c r="I120" s="12" t="n">
        <f aca="false">H120+273.15</f>
        <v>253.15</v>
      </c>
      <c r="J120" s="12" t="n">
        <v>99</v>
      </c>
      <c r="K120" s="12" t="n">
        <v>94</v>
      </c>
      <c r="L120" s="12" t="n">
        <f aca="false">K120+(100-K120)/2</f>
        <v>97</v>
      </c>
      <c r="M120" s="12" t="n">
        <f aca="false">100-L120</f>
        <v>3</v>
      </c>
      <c r="N120" s="13" t="n">
        <f aca="false">0.001986*I120*LN(L120/M120)</f>
        <v>1.74762912529695</v>
      </c>
      <c r="O120" s="4" t="s">
        <v>322</v>
      </c>
      <c r="P120" s="3"/>
    </row>
    <row r="121" customFormat="false" ht="16" hidden="false" customHeight="false" outlineLevel="0" collapsed="false">
      <c r="A121" s="12" t="s">
        <v>323</v>
      </c>
      <c r="B121" s="12" t="s">
        <v>324</v>
      </c>
      <c r="C121" s="12" t="s">
        <v>324</v>
      </c>
      <c r="D121" s="12" t="s">
        <v>69</v>
      </c>
      <c r="E121" s="12" t="s">
        <v>288</v>
      </c>
      <c r="F121" s="12" t="s">
        <v>20</v>
      </c>
      <c r="G121" s="12" t="s">
        <v>215</v>
      </c>
      <c r="H121" s="5" t="n">
        <v>-20</v>
      </c>
      <c r="I121" s="12" t="n">
        <f aca="false">H121+273.15</f>
        <v>253.15</v>
      </c>
      <c r="J121" s="12" t="n">
        <v>93</v>
      </c>
      <c r="K121" s="12" t="n">
        <v>72</v>
      </c>
      <c r="L121" s="12" t="n">
        <f aca="false">K121+(100-K121)/2</f>
        <v>86</v>
      </c>
      <c r="M121" s="12" t="n">
        <f aca="false">100-L121</f>
        <v>14</v>
      </c>
      <c r="N121" s="13" t="n">
        <f aca="false">0.001986*I121*LN(L121/M121)</f>
        <v>0.912647740938183</v>
      </c>
      <c r="O121" s="4" t="s">
        <v>325</v>
      </c>
      <c r="P121" s="3"/>
    </row>
    <row r="122" customFormat="false" ht="16" hidden="false" customHeight="false" outlineLevel="0" collapsed="false">
      <c r="A122" s="3" t="s">
        <v>326</v>
      </c>
      <c r="B122" s="3" t="s">
        <v>327</v>
      </c>
      <c r="C122" s="3" t="s">
        <v>327</v>
      </c>
      <c r="D122" s="3" t="s">
        <v>69</v>
      </c>
      <c r="E122" s="3" t="s">
        <v>286</v>
      </c>
      <c r="F122" s="3" t="s">
        <v>20</v>
      </c>
      <c r="G122" s="3" t="s">
        <v>215</v>
      </c>
      <c r="H122" s="5" t="n">
        <v>-20</v>
      </c>
      <c r="I122" s="3" t="n">
        <f aca="false">H122+273.15</f>
        <v>253.15</v>
      </c>
      <c r="J122" s="3" t="n">
        <v>99</v>
      </c>
      <c r="K122" s="3" t="n">
        <v>90</v>
      </c>
      <c r="L122" s="3" t="n">
        <f aca="false">K122+(100-K122)/2</f>
        <v>95</v>
      </c>
      <c r="M122" s="3" t="n">
        <f aca="false">100-L122</f>
        <v>5</v>
      </c>
      <c r="N122" s="4" t="n">
        <f aca="false">0.001986*I122*LN(L122/M122)</f>
        <v>1.4803340689659</v>
      </c>
      <c r="O122" s="4" t="s">
        <v>328</v>
      </c>
      <c r="P122" s="3"/>
    </row>
    <row r="123" customFormat="false" ht="16" hidden="false" customHeight="false" outlineLevel="0" collapsed="false">
      <c r="A123" s="3" t="s">
        <v>329</v>
      </c>
      <c r="B123" s="3" t="s">
        <v>330</v>
      </c>
      <c r="C123" s="3" t="s">
        <v>330</v>
      </c>
      <c r="D123" s="3" t="s">
        <v>69</v>
      </c>
      <c r="E123" s="3" t="s">
        <v>280</v>
      </c>
      <c r="F123" s="3" t="s">
        <v>20</v>
      </c>
      <c r="G123" s="3" t="s">
        <v>215</v>
      </c>
      <c r="H123" s="5" t="n">
        <v>-20</v>
      </c>
      <c r="I123" s="3" t="n">
        <f aca="false">H123+273.15</f>
        <v>253.15</v>
      </c>
      <c r="J123" s="3" t="n">
        <v>94</v>
      </c>
      <c r="K123" s="3" t="n">
        <v>76</v>
      </c>
      <c r="L123" s="3" t="n">
        <f aca="false">K123+(100-K123)/2</f>
        <v>88</v>
      </c>
      <c r="M123" s="3" t="n">
        <f aca="false">100-L123</f>
        <v>12</v>
      </c>
      <c r="N123" s="4" t="n">
        <f aca="false">0.001986*I123*LN(L123/M123)</f>
        <v>1.00170602063597</v>
      </c>
      <c r="O123" s="4" t="s">
        <v>331</v>
      </c>
      <c r="P123" s="3"/>
    </row>
    <row r="124" customFormat="false" ht="16" hidden="false" customHeight="false" outlineLevel="0" collapsed="false">
      <c r="A124" s="3" t="s">
        <v>332</v>
      </c>
      <c r="B124" s="3" t="s">
        <v>333</v>
      </c>
      <c r="C124" s="3" t="s">
        <v>333</v>
      </c>
      <c r="D124" s="3" t="s">
        <v>69</v>
      </c>
      <c r="E124" s="3" t="s">
        <v>280</v>
      </c>
      <c r="F124" s="3" t="s">
        <v>20</v>
      </c>
      <c r="G124" s="3" t="s">
        <v>215</v>
      </c>
      <c r="H124" s="5" t="n">
        <v>-20</v>
      </c>
      <c r="I124" s="3" t="n">
        <f aca="false">H124+273.15</f>
        <v>253.15</v>
      </c>
      <c r="J124" s="3" t="n">
        <v>95</v>
      </c>
      <c r="K124" s="3" t="n">
        <v>80</v>
      </c>
      <c r="L124" s="3" t="n">
        <f aca="false">K124+(100-K124)/2</f>
        <v>90</v>
      </c>
      <c r="M124" s="3" t="n">
        <f aca="false">100-L124</f>
        <v>10</v>
      </c>
      <c r="N124" s="4" t="n">
        <f aca="false">0.001986*I124*LN(L124/M124)</f>
        <v>1.10466761988079</v>
      </c>
      <c r="O124" s="4" t="s">
        <v>334</v>
      </c>
      <c r="P124" s="3"/>
    </row>
    <row r="125" customFormat="false" ht="16" hidden="false" customHeight="false" outlineLevel="0" collapsed="false">
      <c r="A125" s="3" t="s">
        <v>335</v>
      </c>
      <c r="B125" s="3" t="s">
        <v>336</v>
      </c>
      <c r="C125" s="3" t="s">
        <v>336</v>
      </c>
      <c r="D125" s="3" t="s">
        <v>69</v>
      </c>
      <c r="E125" s="3" t="s">
        <v>286</v>
      </c>
      <c r="F125" s="3" t="s">
        <v>20</v>
      </c>
      <c r="G125" s="3" t="s">
        <v>215</v>
      </c>
      <c r="H125" s="5" t="n">
        <v>-20</v>
      </c>
      <c r="I125" s="3" t="n">
        <f aca="false">H125+273.15</f>
        <v>253.15</v>
      </c>
      <c r="J125" s="3" t="n">
        <v>96</v>
      </c>
      <c r="K125" s="3" t="n">
        <v>90</v>
      </c>
      <c r="L125" s="3" t="n">
        <f aca="false">K125+(100-K125)/2</f>
        <v>95</v>
      </c>
      <c r="M125" s="3" t="n">
        <f aca="false">100-L125</f>
        <v>5</v>
      </c>
      <c r="N125" s="4" t="n">
        <f aca="false">0.001986*I125*LN(L125/M125)</f>
        <v>1.4803340689659</v>
      </c>
      <c r="O125" s="4" t="s">
        <v>337</v>
      </c>
      <c r="P125" s="3"/>
    </row>
    <row r="126" customFormat="false" ht="16" hidden="false" customHeight="false" outlineLevel="0" collapsed="false">
      <c r="A126" s="3" t="s">
        <v>338</v>
      </c>
      <c r="B126" s="3" t="s">
        <v>339</v>
      </c>
      <c r="C126" s="3" t="s">
        <v>339</v>
      </c>
      <c r="D126" s="3" t="s">
        <v>69</v>
      </c>
      <c r="E126" s="3" t="s">
        <v>286</v>
      </c>
      <c r="F126" s="3" t="s">
        <v>20</v>
      </c>
      <c r="G126" s="3" t="s">
        <v>215</v>
      </c>
      <c r="H126" s="5" t="n">
        <v>-20</v>
      </c>
      <c r="I126" s="3" t="n">
        <f aca="false">H126+273.15</f>
        <v>253.15</v>
      </c>
      <c r="J126" s="3" t="n">
        <v>87</v>
      </c>
      <c r="K126" s="3" t="n">
        <v>95</v>
      </c>
      <c r="L126" s="3" t="n">
        <f aca="false">K126+(100-K126)/2</f>
        <v>97.5</v>
      </c>
      <c r="M126" s="3" t="n">
        <f aca="false">100-L126</f>
        <v>2.5</v>
      </c>
      <c r="N126" s="4" t="n">
        <f aca="false">0.001986*I126*LN(L126/M126)</f>
        <v>1.84187723260539</v>
      </c>
      <c r="O126" s="4" t="s">
        <v>340</v>
      </c>
      <c r="P126" s="3"/>
    </row>
    <row r="127" customFormat="false" ht="16" hidden="false" customHeight="false" outlineLevel="0" collapsed="false">
      <c r="A127" s="3" t="s">
        <v>341</v>
      </c>
      <c r="B127" s="3" t="s">
        <v>342</v>
      </c>
      <c r="C127" s="3" t="s">
        <v>342</v>
      </c>
      <c r="D127" s="3" t="s">
        <v>69</v>
      </c>
      <c r="E127" s="3" t="s">
        <v>288</v>
      </c>
      <c r="F127" s="3" t="s">
        <v>20</v>
      </c>
      <c r="G127" s="3" t="s">
        <v>215</v>
      </c>
      <c r="H127" s="5" t="n">
        <v>-20</v>
      </c>
      <c r="I127" s="3" t="n">
        <f aca="false">H127+273.15</f>
        <v>253.15</v>
      </c>
      <c r="J127" s="3" t="n">
        <v>84</v>
      </c>
      <c r="K127" s="3" t="n">
        <v>98</v>
      </c>
      <c r="L127" s="3" t="n">
        <f aca="false">K127+(100-K127)/2</f>
        <v>99</v>
      </c>
      <c r="M127" s="3" t="n">
        <f aca="false">100-L127</f>
        <v>1</v>
      </c>
      <c r="N127" s="4" t="n">
        <f aca="false">0.001986*I127*LN(L127/M127)</f>
        <v>2.31022361586228</v>
      </c>
      <c r="O127" s="4" t="s">
        <v>343</v>
      </c>
      <c r="P127" s="3"/>
    </row>
    <row r="128" customFormat="false" ht="16" hidden="false" customHeight="false" outlineLevel="0" collapsed="false">
      <c r="A128" s="3" t="s">
        <v>344</v>
      </c>
      <c r="B128" s="3" t="s">
        <v>345</v>
      </c>
      <c r="C128" s="3" t="s">
        <v>345</v>
      </c>
      <c r="D128" s="3" t="s">
        <v>69</v>
      </c>
      <c r="E128" s="3" t="s">
        <v>288</v>
      </c>
      <c r="F128" s="3" t="s">
        <v>20</v>
      </c>
      <c r="G128" s="3" t="s">
        <v>215</v>
      </c>
      <c r="H128" s="5" t="n">
        <v>-20</v>
      </c>
      <c r="I128" s="3" t="n">
        <f aca="false">H128+273.15</f>
        <v>253.15</v>
      </c>
      <c r="J128" s="3" t="n">
        <v>82</v>
      </c>
      <c r="K128" s="3" t="n">
        <v>96</v>
      </c>
      <c r="L128" s="3" t="n">
        <f aca="false">K128+(100-K128)/2</f>
        <v>98</v>
      </c>
      <c r="M128" s="3" t="n">
        <f aca="false">100-L128</f>
        <v>2</v>
      </c>
      <c r="N128" s="4" t="n">
        <f aca="false">0.001986*I128*LN(L128/M128)</f>
        <v>1.95663561661488</v>
      </c>
      <c r="O128" s="4" t="s">
        <v>346</v>
      </c>
      <c r="P128" s="3"/>
    </row>
    <row r="129" customFormat="false" ht="16" hidden="false" customHeight="false" outlineLevel="0" collapsed="false">
      <c r="A129" s="3" t="s">
        <v>347</v>
      </c>
      <c r="B129" s="3" t="s">
        <v>348</v>
      </c>
      <c r="C129" s="3" t="s">
        <v>348</v>
      </c>
      <c r="D129" s="3" t="s">
        <v>69</v>
      </c>
      <c r="E129" s="3" t="s">
        <v>288</v>
      </c>
      <c r="F129" s="3" t="s">
        <v>20</v>
      </c>
      <c r="G129" s="3" t="s">
        <v>215</v>
      </c>
      <c r="H129" s="5" t="n">
        <v>-20</v>
      </c>
      <c r="I129" s="3" t="n">
        <f aca="false">H129+273.15</f>
        <v>253.15</v>
      </c>
      <c r="J129" s="3" t="n">
        <v>78</v>
      </c>
      <c r="K129" s="3" t="n">
        <v>98</v>
      </c>
      <c r="L129" s="3" t="n">
        <f aca="false">K129+(100-K129)/2</f>
        <v>99</v>
      </c>
      <c r="M129" s="3" t="n">
        <f aca="false">100-L129</f>
        <v>1</v>
      </c>
      <c r="N129" s="4" t="n">
        <f aca="false">0.001986*I129*LN(L129/M129)</f>
        <v>2.31022361586228</v>
      </c>
      <c r="O129" s="4" t="s">
        <v>349</v>
      </c>
      <c r="P129" s="3"/>
    </row>
    <row r="130" customFormat="false" ht="16" hidden="false" customHeight="false" outlineLevel="0" collapsed="false">
      <c r="A130" s="12" t="s">
        <v>350</v>
      </c>
      <c r="B130" s="12" t="s">
        <v>351</v>
      </c>
      <c r="C130" s="12" t="s">
        <v>351</v>
      </c>
      <c r="D130" s="12" t="s">
        <v>69</v>
      </c>
      <c r="E130" s="12" t="s">
        <v>288</v>
      </c>
      <c r="F130" s="12" t="s">
        <v>20</v>
      </c>
      <c r="G130" s="12" t="s">
        <v>215</v>
      </c>
      <c r="H130" s="5" t="n">
        <v>-20</v>
      </c>
      <c r="I130" s="12" t="n">
        <f aca="false">H130+273.15</f>
        <v>253.15</v>
      </c>
      <c r="J130" s="12" t="n">
        <v>91</v>
      </c>
      <c r="K130" s="12" t="n">
        <v>95</v>
      </c>
      <c r="L130" s="12" t="n">
        <f aca="false">K130+(100-K130)/2</f>
        <v>97.5</v>
      </c>
      <c r="M130" s="12" t="n">
        <f aca="false">100-L130</f>
        <v>2.5</v>
      </c>
      <c r="N130" s="13" t="n">
        <f aca="false">0.001986*I130*LN(L130/M130)</f>
        <v>1.84187723260539</v>
      </c>
      <c r="O130" s="13" t="s">
        <v>352</v>
      </c>
      <c r="P130" s="12"/>
    </row>
    <row r="131" s="20" customFormat="true" ht="15" hidden="false" customHeight="true" outlineLevel="0" collapsed="false">
      <c r="A131" s="17" t="s">
        <v>353</v>
      </c>
      <c r="B131" s="17" t="s">
        <v>354</v>
      </c>
      <c r="C131" s="17" t="s">
        <v>354</v>
      </c>
      <c r="D131" s="17" t="s">
        <v>69</v>
      </c>
      <c r="E131" s="17" t="s">
        <v>288</v>
      </c>
      <c r="F131" s="17" t="s">
        <v>20</v>
      </c>
      <c r="G131" s="17" t="s">
        <v>215</v>
      </c>
      <c r="H131" s="18" t="n">
        <v>-20</v>
      </c>
      <c r="I131" s="17" t="n">
        <f aca="false">H131+273.15</f>
        <v>253.15</v>
      </c>
      <c r="J131" s="17" t="n">
        <v>99</v>
      </c>
      <c r="K131" s="17" t="n">
        <v>98</v>
      </c>
      <c r="L131" s="17" t="n">
        <f aca="false">K131+(100-K131)/2</f>
        <v>99</v>
      </c>
      <c r="M131" s="17" t="n">
        <f aca="false">100-L131</f>
        <v>1</v>
      </c>
      <c r="N131" s="19" t="n">
        <f aca="false">0.001986*I131*LN(L131/M131)</f>
        <v>2.31022361586228</v>
      </c>
      <c r="O131" s="19" t="s">
        <v>355</v>
      </c>
      <c r="P131" s="17"/>
    </row>
    <row r="132" customFormat="false" ht="15" hidden="false" customHeight="true" outlineLevel="0" collapsed="false">
      <c r="A132" s="12" t="s">
        <v>356</v>
      </c>
      <c r="B132" s="12" t="s">
        <v>61</v>
      </c>
      <c r="C132" s="12" t="s">
        <v>61</v>
      </c>
      <c r="D132" s="12" t="s">
        <v>357</v>
      </c>
      <c r="E132" s="12" t="s">
        <v>70</v>
      </c>
      <c r="F132" s="12" t="s">
        <v>20</v>
      </c>
      <c r="G132" s="12" t="s">
        <v>217</v>
      </c>
      <c r="H132" s="12" t="n">
        <v>-60</v>
      </c>
      <c r="I132" s="12" t="n">
        <f aca="false">H132+273.15</f>
        <v>213.15</v>
      </c>
      <c r="J132" s="12"/>
      <c r="K132" s="12" t="n">
        <v>32</v>
      </c>
      <c r="L132" s="12" t="n">
        <f aca="false">K132+(100-K132)/2</f>
        <v>66</v>
      </c>
      <c r="M132" s="12" t="n">
        <f aca="false">100-L132</f>
        <v>34</v>
      </c>
      <c r="N132" s="13" t="n">
        <f aca="false">0.001986*I132*LN(L132/M132)</f>
        <v>0.280782988607822</v>
      </c>
      <c r="O132" s="13" t="s">
        <v>358</v>
      </c>
      <c r="P132" s="12" t="s">
        <v>359</v>
      </c>
    </row>
    <row r="133" customFormat="false" ht="15" hidden="false" customHeight="true" outlineLevel="0" collapsed="false">
      <c r="A133" s="12" t="s">
        <v>360</v>
      </c>
      <c r="B133" s="12" t="s">
        <v>61</v>
      </c>
      <c r="C133" s="12" t="s">
        <v>61</v>
      </c>
      <c r="D133" s="12" t="s">
        <v>357</v>
      </c>
      <c r="E133" s="12" t="s">
        <v>54</v>
      </c>
      <c r="F133" s="12" t="s">
        <v>20</v>
      </c>
      <c r="G133" s="12" t="s">
        <v>217</v>
      </c>
      <c r="H133" s="12" t="n">
        <v>-60</v>
      </c>
      <c r="I133" s="12" t="n">
        <f aca="false">H133+273.15</f>
        <v>213.15</v>
      </c>
      <c r="J133" s="12"/>
      <c r="K133" s="12" t="n">
        <v>54</v>
      </c>
      <c r="L133" s="12" t="n">
        <f aca="false">K133+(100-K133)/2</f>
        <v>77</v>
      </c>
      <c r="M133" s="12" t="n">
        <f aca="false">100-L133</f>
        <v>23</v>
      </c>
      <c r="N133" s="13" t="n">
        <f aca="false">0.001986*I133*LN(L133/M133)</f>
        <v>0.511497345616029</v>
      </c>
      <c r="O133" s="13" t="s">
        <v>361</v>
      </c>
      <c r="P133" s="12"/>
    </row>
    <row r="134" customFormat="false" ht="15" hidden="false" customHeight="true" outlineLevel="0" collapsed="false">
      <c r="A134" s="12" t="s">
        <v>362</v>
      </c>
      <c r="B134" s="12" t="s">
        <v>61</v>
      </c>
      <c r="C134" s="12" t="s">
        <v>61</v>
      </c>
      <c r="D134" s="12" t="s">
        <v>357</v>
      </c>
      <c r="E134" s="12" t="s">
        <v>363</v>
      </c>
      <c r="F134" s="12" t="s">
        <v>20</v>
      </c>
      <c r="G134" s="12" t="s">
        <v>217</v>
      </c>
      <c r="H134" s="12" t="n">
        <v>-60</v>
      </c>
      <c r="I134" s="12" t="n">
        <f aca="false">H134+273.15</f>
        <v>213.15</v>
      </c>
      <c r="J134" s="12"/>
      <c r="K134" s="12" t="n">
        <v>93</v>
      </c>
      <c r="L134" s="12" t="n">
        <f aca="false">K134+(100-K134)/2</f>
        <v>96.5</v>
      </c>
      <c r="M134" s="12" t="n">
        <f aca="false">100-L134</f>
        <v>3.5</v>
      </c>
      <c r="N134" s="13" t="n">
        <f aca="false">0.001986*I134*LN(L134/M134)</f>
        <v>1.40404572767096</v>
      </c>
      <c r="O134" s="13" t="s">
        <v>364</v>
      </c>
      <c r="P134" s="12"/>
    </row>
    <row r="135" customFormat="false" ht="16" hidden="false" customHeight="false" outlineLevel="0" collapsed="false">
      <c r="A135" s="3" t="s">
        <v>365</v>
      </c>
      <c r="B135" s="3" t="s">
        <v>61</v>
      </c>
      <c r="C135" s="3" t="s">
        <v>61</v>
      </c>
      <c r="D135" s="3" t="s">
        <v>357</v>
      </c>
      <c r="E135" s="3" t="s">
        <v>363</v>
      </c>
      <c r="F135" s="3" t="s">
        <v>20</v>
      </c>
      <c r="G135" s="3" t="s">
        <v>217</v>
      </c>
      <c r="H135" s="3" t="n">
        <v>-60</v>
      </c>
      <c r="I135" s="3" t="n">
        <f aca="false">H135+273.15</f>
        <v>213.15</v>
      </c>
      <c r="J135" s="3" t="n">
        <v>87</v>
      </c>
      <c r="K135" s="3" t="n">
        <v>93</v>
      </c>
      <c r="L135" s="3" t="n">
        <f aca="false">K135+(100-K135)/2</f>
        <v>96.5</v>
      </c>
      <c r="M135" s="3" t="n">
        <f aca="false">100-L135</f>
        <v>3.5</v>
      </c>
      <c r="N135" s="4" t="n">
        <f aca="false">0.001986*I135*LN(L135/M135)</f>
        <v>1.40404572767096</v>
      </c>
      <c r="O135" s="4" t="s">
        <v>366</v>
      </c>
      <c r="P135" s="3"/>
    </row>
    <row r="136" customFormat="false" ht="16" hidden="false" customHeight="false" outlineLevel="0" collapsed="false">
      <c r="A136" s="3" t="s">
        <v>367</v>
      </c>
      <c r="B136" s="3" t="s">
        <v>368</v>
      </c>
      <c r="C136" s="3" t="s">
        <v>368</v>
      </c>
      <c r="D136" s="3" t="s">
        <v>369</v>
      </c>
      <c r="E136" s="3" t="s">
        <v>363</v>
      </c>
      <c r="F136" s="3" t="s">
        <v>20</v>
      </c>
      <c r="G136" s="3" t="s">
        <v>217</v>
      </c>
      <c r="H136" s="3" t="n">
        <v>-60</v>
      </c>
      <c r="I136" s="3" t="n">
        <f aca="false">H136+273.15</f>
        <v>213.15</v>
      </c>
      <c r="J136" s="3" t="n">
        <v>86</v>
      </c>
      <c r="K136" s="3" t="n">
        <v>90</v>
      </c>
      <c r="L136" s="3" t="n">
        <f aca="false">K136+(100-K136)/2</f>
        <v>95</v>
      </c>
      <c r="M136" s="3" t="n">
        <f aca="false">100-L136</f>
        <v>5</v>
      </c>
      <c r="N136" s="4" t="n">
        <f aca="false">0.001986*I136*LN(L136/M136)</f>
        <v>1.24642783646092</v>
      </c>
      <c r="O136" s="4" t="s">
        <v>370</v>
      </c>
      <c r="P136" s="3"/>
    </row>
    <row r="137" customFormat="false" ht="16" hidden="false" customHeight="false" outlineLevel="0" collapsed="false">
      <c r="A137" s="3" t="s">
        <v>296</v>
      </c>
      <c r="B137" s="3" t="s">
        <v>371</v>
      </c>
      <c r="C137" s="3" t="s">
        <v>371</v>
      </c>
      <c r="D137" s="3" t="s">
        <v>369</v>
      </c>
      <c r="E137" s="3" t="s">
        <v>363</v>
      </c>
      <c r="F137" s="3" t="s">
        <v>20</v>
      </c>
      <c r="G137" s="3" t="s">
        <v>217</v>
      </c>
      <c r="H137" s="3" t="n">
        <v>-60</v>
      </c>
      <c r="I137" s="3" t="n">
        <f aca="false">H137+273.15</f>
        <v>213.15</v>
      </c>
      <c r="J137" s="3" t="n">
        <v>73</v>
      </c>
      <c r="K137" s="3" t="n">
        <v>86</v>
      </c>
      <c r="L137" s="3" t="n">
        <f aca="false">K137+(100-K137)/2</f>
        <v>93</v>
      </c>
      <c r="M137" s="3" t="n">
        <f aca="false">100-L137</f>
        <v>7</v>
      </c>
      <c r="N137" s="4" t="n">
        <f aca="false">0.001986*I137*LN(L137/M137)</f>
        <v>1.09498672771723</v>
      </c>
      <c r="O137" s="4" t="s">
        <v>372</v>
      </c>
      <c r="P137" s="3"/>
    </row>
    <row r="138" customFormat="false" ht="16" hidden="false" customHeight="false" outlineLevel="0" collapsed="false">
      <c r="A138" s="3" t="s">
        <v>299</v>
      </c>
      <c r="B138" s="3" t="s">
        <v>373</v>
      </c>
      <c r="C138" s="3" t="s">
        <v>373</v>
      </c>
      <c r="D138" s="3" t="s">
        <v>369</v>
      </c>
      <c r="E138" s="3" t="s">
        <v>374</v>
      </c>
      <c r="F138" s="3" t="s">
        <v>20</v>
      </c>
      <c r="G138" s="3" t="s">
        <v>217</v>
      </c>
      <c r="H138" s="3" t="n">
        <v>-60</v>
      </c>
      <c r="I138" s="3" t="n">
        <f aca="false">H138+273.15</f>
        <v>213.15</v>
      </c>
      <c r="J138" s="3" t="n">
        <v>82</v>
      </c>
      <c r="K138" s="3" t="n">
        <v>96</v>
      </c>
      <c r="L138" s="3" t="n">
        <f aca="false">K138+(100-K138)/2</f>
        <v>98</v>
      </c>
      <c r="M138" s="3" t="n">
        <f aca="false">100-L138</f>
        <v>2</v>
      </c>
      <c r="N138" s="4" t="n">
        <f aca="false">0.001986*I138*LN(L138/M138)</f>
        <v>1.64746941213297</v>
      </c>
      <c r="O138" s="4" t="s">
        <v>375</v>
      </c>
      <c r="P138" s="3"/>
    </row>
    <row r="139" customFormat="false" ht="16" hidden="false" customHeight="false" outlineLevel="0" collapsed="false">
      <c r="A139" s="3" t="s">
        <v>302</v>
      </c>
      <c r="B139" s="3" t="s">
        <v>376</v>
      </c>
      <c r="C139" s="3" t="s">
        <v>376</v>
      </c>
      <c r="D139" s="3" t="s">
        <v>369</v>
      </c>
      <c r="E139" s="3" t="s">
        <v>374</v>
      </c>
      <c r="F139" s="3" t="s">
        <v>20</v>
      </c>
      <c r="G139" s="3" t="s">
        <v>217</v>
      </c>
      <c r="H139" s="3" t="n">
        <v>-60</v>
      </c>
      <c r="I139" s="3" t="n">
        <f aca="false">H139+273.15</f>
        <v>213.15</v>
      </c>
      <c r="J139" s="3" t="n">
        <v>78</v>
      </c>
      <c r="K139" s="3" t="n">
        <v>79</v>
      </c>
      <c r="L139" s="3" t="n">
        <f aca="false">K139+(100-K139)/2</f>
        <v>89.5</v>
      </c>
      <c r="M139" s="3" t="n">
        <f aca="false">100-L139</f>
        <v>10.5</v>
      </c>
      <c r="N139" s="4" t="n">
        <f aca="false">0.001986*I139*LN(L139/M139)</f>
        <v>0.907108135251619</v>
      </c>
      <c r="O139" s="4" t="s">
        <v>377</v>
      </c>
      <c r="P139" s="3"/>
    </row>
    <row r="140" customFormat="false" ht="16" hidden="false" customHeight="false" outlineLevel="0" collapsed="false">
      <c r="A140" s="3" t="s">
        <v>305</v>
      </c>
      <c r="B140" s="3" t="s">
        <v>31</v>
      </c>
      <c r="C140" s="3" t="s">
        <v>31</v>
      </c>
      <c r="D140" s="3" t="s">
        <v>357</v>
      </c>
      <c r="E140" s="3" t="s">
        <v>378</v>
      </c>
      <c r="F140" s="3" t="s">
        <v>20</v>
      </c>
      <c r="G140" s="3" t="s">
        <v>217</v>
      </c>
      <c r="H140" s="3" t="n">
        <v>-60</v>
      </c>
      <c r="I140" s="3" t="n">
        <f aca="false">H140+273.15</f>
        <v>213.15</v>
      </c>
      <c r="J140" s="3" t="n">
        <v>95</v>
      </c>
      <c r="K140" s="3" t="n">
        <v>98</v>
      </c>
      <c r="L140" s="3" t="n">
        <f aca="false">K140+(100-K140)/2</f>
        <v>99</v>
      </c>
      <c r="M140" s="3" t="n">
        <f aca="false">100-L140</f>
        <v>1</v>
      </c>
      <c r="N140" s="4" t="n">
        <f aca="false">0.001986*I140*LN(L140/M140)</f>
        <v>1.94518729496759</v>
      </c>
      <c r="O140" s="4" t="s">
        <v>379</v>
      </c>
      <c r="P140" s="3"/>
    </row>
    <row r="141" customFormat="false" ht="16" hidden="false" customHeight="false" outlineLevel="0" collapsed="false">
      <c r="A141" s="3" t="s">
        <v>308</v>
      </c>
      <c r="B141" s="3" t="s">
        <v>38</v>
      </c>
      <c r="C141" s="3" t="s">
        <v>38</v>
      </c>
      <c r="D141" s="3" t="s">
        <v>369</v>
      </c>
      <c r="E141" s="3" t="s">
        <v>378</v>
      </c>
      <c r="F141" s="3" t="s">
        <v>20</v>
      </c>
      <c r="G141" s="3" t="s">
        <v>380</v>
      </c>
      <c r="H141" s="3" t="n">
        <v>-78</v>
      </c>
      <c r="I141" s="3" t="n">
        <f aca="false">H141+273.15</f>
        <v>195.15</v>
      </c>
      <c r="J141" s="3" t="n">
        <v>80</v>
      </c>
      <c r="K141" s="3" t="n">
        <v>93</v>
      </c>
      <c r="L141" s="3" t="n">
        <f aca="false">K141+(100-K141)/2</f>
        <v>96.5</v>
      </c>
      <c r="M141" s="3" t="n">
        <f aca="false">100-L141</f>
        <v>3.5</v>
      </c>
      <c r="N141" s="4" t="n">
        <f aca="false">0.001986*I141*LN(L141/M141)</f>
        <v>1.28547747480641</v>
      </c>
      <c r="O141" s="4" t="s">
        <v>381</v>
      </c>
      <c r="P141" s="3"/>
    </row>
    <row r="142" customFormat="false" ht="16" hidden="false" customHeight="false" outlineLevel="0" collapsed="false">
      <c r="A142" s="3" t="s">
        <v>311</v>
      </c>
      <c r="B142" s="3" t="s">
        <v>41</v>
      </c>
      <c r="C142" s="3" t="s">
        <v>41</v>
      </c>
      <c r="D142" s="3" t="s">
        <v>357</v>
      </c>
      <c r="E142" s="3" t="s">
        <v>378</v>
      </c>
      <c r="F142" s="3" t="s">
        <v>20</v>
      </c>
      <c r="G142" s="3" t="s">
        <v>217</v>
      </c>
      <c r="H142" s="3" t="n">
        <v>-60</v>
      </c>
      <c r="I142" s="3" t="n">
        <f aca="false">H142+273.15</f>
        <v>213.15</v>
      </c>
      <c r="J142" s="3" t="n">
        <v>95</v>
      </c>
      <c r="K142" s="3" t="n">
        <v>96</v>
      </c>
      <c r="L142" s="3" t="n">
        <f aca="false">K142+(100-K142)/2</f>
        <v>98</v>
      </c>
      <c r="M142" s="3" t="n">
        <f aca="false">100-L142</f>
        <v>2</v>
      </c>
      <c r="N142" s="4" t="n">
        <f aca="false">0.001986*I142*LN(L142/M142)</f>
        <v>1.64746941213297</v>
      </c>
      <c r="O142" s="4" t="s">
        <v>382</v>
      </c>
      <c r="P142" s="3"/>
    </row>
    <row r="143" customFormat="false" ht="16" hidden="false" customHeight="false" outlineLevel="0" collapsed="false">
      <c r="A143" s="3" t="s">
        <v>314</v>
      </c>
      <c r="B143" s="3" t="s">
        <v>383</v>
      </c>
      <c r="C143" s="3" t="s">
        <v>383</v>
      </c>
      <c r="D143" s="3" t="s">
        <v>357</v>
      </c>
      <c r="E143" s="3" t="s">
        <v>378</v>
      </c>
      <c r="F143" s="3" t="s">
        <v>20</v>
      </c>
      <c r="G143" s="5" t="s">
        <v>380</v>
      </c>
      <c r="H143" s="3" t="n">
        <v>-78</v>
      </c>
      <c r="I143" s="3" t="n">
        <f aca="false">H143+273.15</f>
        <v>195.15</v>
      </c>
      <c r="J143" s="3" t="n">
        <v>76</v>
      </c>
      <c r="K143" s="3" t="n">
        <v>90</v>
      </c>
      <c r="L143" s="3" t="n">
        <f aca="false">K143+(100-K143)/2</f>
        <v>95</v>
      </c>
      <c r="M143" s="3" t="n">
        <f aca="false">100-L143</f>
        <v>5</v>
      </c>
      <c r="N143" s="4" t="n">
        <f aca="false">0.001986*I143*LN(L143/M143)</f>
        <v>1.14117003183368</v>
      </c>
      <c r="O143" s="4" t="s">
        <v>384</v>
      </c>
      <c r="P143" s="3"/>
    </row>
    <row r="144" customFormat="false" ht="16" hidden="false" customHeight="false" outlineLevel="0" collapsed="false">
      <c r="A144" s="3" t="s">
        <v>317</v>
      </c>
      <c r="B144" s="3" t="s">
        <v>385</v>
      </c>
      <c r="C144" s="3" t="s">
        <v>385</v>
      </c>
      <c r="D144" s="3" t="s">
        <v>357</v>
      </c>
      <c r="E144" s="3" t="s">
        <v>378</v>
      </c>
      <c r="F144" s="3" t="s">
        <v>20</v>
      </c>
      <c r="G144" s="3" t="s">
        <v>217</v>
      </c>
      <c r="H144" s="3" t="n">
        <v>-60</v>
      </c>
      <c r="I144" s="3" t="n">
        <f aca="false">H144+273.15</f>
        <v>213.15</v>
      </c>
      <c r="J144" s="3" t="n">
        <v>70</v>
      </c>
      <c r="K144" s="3" t="n">
        <v>87</v>
      </c>
      <c r="L144" s="3" t="n">
        <f aca="false">K144+(100-K144)/2</f>
        <v>93.5</v>
      </c>
      <c r="M144" s="3" t="n">
        <f aca="false">100-L144</f>
        <v>6.5</v>
      </c>
      <c r="N144" s="4" t="n">
        <f aca="false">0.001986*I144*LN(L144/M144)</f>
        <v>1.1286276064333</v>
      </c>
      <c r="O144" s="4" t="s">
        <v>386</v>
      </c>
      <c r="P144" s="3"/>
    </row>
    <row r="145" s="20" customFormat="true" ht="17" hidden="false" customHeight="false" outlineLevel="0" collapsed="false">
      <c r="A145" s="17" t="s">
        <v>320</v>
      </c>
      <c r="B145" s="17" t="s">
        <v>387</v>
      </c>
      <c r="C145" s="17" t="s">
        <v>387</v>
      </c>
      <c r="D145" s="17" t="s">
        <v>357</v>
      </c>
      <c r="E145" s="17" t="s">
        <v>378</v>
      </c>
      <c r="F145" s="17" t="s">
        <v>20</v>
      </c>
      <c r="G145" s="17" t="s">
        <v>217</v>
      </c>
      <c r="H145" s="17" t="n">
        <v>-60</v>
      </c>
      <c r="I145" s="17" t="n">
        <f aca="false">H145+273.15</f>
        <v>213.15</v>
      </c>
      <c r="J145" s="17" t="n">
        <v>99</v>
      </c>
      <c r="K145" s="17" t="n">
        <v>99</v>
      </c>
      <c r="L145" s="17" t="n">
        <f aca="false">K145+(100-K145)/2</f>
        <v>99.5</v>
      </c>
      <c r="M145" s="17" t="n">
        <f aca="false">100-L145</f>
        <v>0.5</v>
      </c>
      <c r="N145" s="19" t="n">
        <f aca="false">0.001986*I145*LN(L145/M145)</f>
        <v>2.24074009585259</v>
      </c>
      <c r="O145" s="19" t="s">
        <v>386</v>
      </c>
      <c r="P145" s="7"/>
    </row>
    <row r="146" customFormat="false" ht="16" hidden="false" customHeight="false" outlineLevel="0" collapsed="false">
      <c r="A146" s="3" t="n">
        <v>1</v>
      </c>
      <c r="B146" s="12" t="s">
        <v>61</v>
      </c>
      <c r="C146" s="12" t="s">
        <v>61</v>
      </c>
      <c r="D146" s="3" t="s">
        <v>388</v>
      </c>
      <c r="E146" s="3" t="s">
        <v>389</v>
      </c>
      <c r="F146" s="3" t="s">
        <v>20</v>
      </c>
      <c r="G146" s="3" t="s">
        <v>390</v>
      </c>
      <c r="H146" s="3" t="n">
        <v>-20</v>
      </c>
      <c r="I146" s="3" t="n">
        <f aca="false">H146+273.15</f>
        <v>253.15</v>
      </c>
      <c r="J146" s="3" t="n">
        <v>82</v>
      </c>
      <c r="K146" s="3" t="n">
        <v>89</v>
      </c>
      <c r="L146" s="3" t="n">
        <f aca="false">K146+(100-K146)/2</f>
        <v>94.5</v>
      </c>
      <c r="M146" s="3" t="n">
        <f aca="false">100-L146</f>
        <v>5.5</v>
      </c>
      <c r="N146" s="4" t="n">
        <f aca="false">0.001986*I146*LN(L146/M146)</f>
        <v>1.42976324214713</v>
      </c>
      <c r="O146" s="4" t="s">
        <v>391</v>
      </c>
      <c r="P146" s="3" t="s">
        <v>392</v>
      </c>
    </row>
    <row r="147" customFormat="false" ht="16" hidden="false" customHeight="false" outlineLevel="0" collapsed="false">
      <c r="A147" s="3" t="n">
        <v>2</v>
      </c>
      <c r="B147" s="12" t="s">
        <v>58</v>
      </c>
      <c r="C147" s="12" t="s">
        <v>58</v>
      </c>
      <c r="D147" s="3" t="s">
        <v>388</v>
      </c>
      <c r="E147" s="3" t="s">
        <v>389</v>
      </c>
      <c r="F147" s="3" t="s">
        <v>20</v>
      </c>
      <c r="G147" s="3" t="s">
        <v>390</v>
      </c>
      <c r="H147" s="3" t="n">
        <v>-20</v>
      </c>
      <c r="I147" s="3" t="n">
        <f aca="false">H147+273.15</f>
        <v>253.15</v>
      </c>
      <c r="J147" s="3" t="n">
        <v>86</v>
      </c>
      <c r="K147" s="3" t="n">
        <v>92</v>
      </c>
      <c r="L147" s="3" t="n">
        <f aca="false">K147+(100-K147)/2</f>
        <v>96</v>
      </c>
      <c r="M147" s="3" t="n">
        <f aca="false">100-L147</f>
        <v>4</v>
      </c>
      <c r="N147" s="4" t="n">
        <f aca="false">0.001986*I147*LN(L147/M147)</f>
        <v>1.59778531372503</v>
      </c>
      <c r="O147" s="4" t="s">
        <v>393</v>
      </c>
      <c r="P147" s="3"/>
    </row>
    <row r="148" customFormat="false" ht="16" hidden="false" customHeight="false" outlineLevel="0" collapsed="false">
      <c r="A148" s="3" t="n">
        <v>3</v>
      </c>
      <c r="B148" s="12" t="s">
        <v>64</v>
      </c>
      <c r="C148" s="12" t="s">
        <v>64</v>
      </c>
      <c r="D148" s="3" t="s">
        <v>388</v>
      </c>
      <c r="E148" s="3" t="s">
        <v>389</v>
      </c>
      <c r="F148" s="3" t="s">
        <v>20</v>
      </c>
      <c r="G148" s="3" t="s">
        <v>390</v>
      </c>
      <c r="H148" s="3" t="n">
        <v>-20</v>
      </c>
      <c r="I148" s="3" t="n">
        <f aca="false">H148+273.15</f>
        <v>253.15</v>
      </c>
      <c r="J148" s="3" t="n">
        <v>79</v>
      </c>
      <c r="K148" s="3" t="n">
        <v>93</v>
      </c>
      <c r="L148" s="3" t="n">
        <f aca="false">K148+(100-K148)/2</f>
        <v>96.5</v>
      </c>
      <c r="M148" s="3" t="n">
        <f aca="false">100-L148</f>
        <v>3.5</v>
      </c>
      <c r="N148" s="4" t="n">
        <f aca="false">0.001986*I148*LN(L148/M148)</f>
        <v>1.66753073403661</v>
      </c>
      <c r="O148" s="4" t="s">
        <v>394</v>
      </c>
      <c r="P148" s="3"/>
    </row>
    <row r="149" customFormat="false" ht="16" hidden="false" customHeight="false" outlineLevel="0" collapsed="false">
      <c r="A149" s="3" t="n">
        <v>4</v>
      </c>
      <c r="B149" s="12" t="s">
        <v>395</v>
      </c>
      <c r="C149" s="12" t="s">
        <v>395</v>
      </c>
      <c r="D149" s="3" t="s">
        <v>388</v>
      </c>
      <c r="E149" s="3" t="s">
        <v>389</v>
      </c>
      <c r="F149" s="3" t="s">
        <v>20</v>
      </c>
      <c r="G149" s="3" t="s">
        <v>390</v>
      </c>
      <c r="H149" s="5" t="n">
        <v>0</v>
      </c>
      <c r="I149" s="3" t="n">
        <f aca="false">H149+273.15</f>
        <v>273.15</v>
      </c>
      <c r="J149" s="3" t="n">
        <v>88</v>
      </c>
      <c r="K149" s="3" t="n">
        <v>95</v>
      </c>
      <c r="L149" s="3" t="n">
        <f aca="false">K149+(100-K149)/2</f>
        <v>97.5</v>
      </c>
      <c r="M149" s="3" t="n">
        <f aca="false">100-L149</f>
        <v>2.5</v>
      </c>
      <c r="N149" s="4" t="n">
        <f aca="false">0.001986*I149*LN(L149/M149)</f>
        <v>1.98739390118966</v>
      </c>
      <c r="O149" s="4" t="s">
        <v>396</v>
      </c>
      <c r="P149" s="3"/>
    </row>
    <row r="150" customFormat="false" ht="17" hidden="false" customHeight="false" outlineLevel="0" collapsed="false">
      <c r="A150" s="7" t="n">
        <v>5</v>
      </c>
      <c r="B150" s="17" t="s">
        <v>368</v>
      </c>
      <c r="C150" s="17" t="s">
        <v>368</v>
      </c>
      <c r="D150" s="7" t="s">
        <v>388</v>
      </c>
      <c r="E150" s="7" t="s">
        <v>389</v>
      </c>
      <c r="F150" s="7" t="s">
        <v>20</v>
      </c>
      <c r="G150" s="7" t="s">
        <v>390</v>
      </c>
      <c r="H150" s="18" t="n">
        <v>0</v>
      </c>
      <c r="I150" s="7" t="n">
        <f aca="false">H150+273.15</f>
        <v>273.15</v>
      </c>
      <c r="J150" s="7" t="n">
        <v>85</v>
      </c>
      <c r="K150" s="7" t="n">
        <v>96</v>
      </c>
      <c r="L150" s="7" t="n">
        <f aca="false">K150+(100-K150)/2</f>
        <v>98</v>
      </c>
      <c r="M150" s="7" t="n">
        <f aca="false">100-L150</f>
        <v>2</v>
      </c>
      <c r="N150" s="8" t="n">
        <f aca="false">0.001986*I150*LN(L150/M150)</f>
        <v>2.11121871885583</v>
      </c>
      <c r="O150" s="8" t="s">
        <v>397</v>
      </c>
      <c r="P150" s="7"/>
    </row>
    <row r="151" customFormat="false" ht="16" hidden="false" customHeight="false" outlineLevel="0" collapsed="false">
      <c r="A151" s="12" t="s">
        <v>356</v>
      </c>
      <c r="B151" s="12" t="s">
        <v>31</v>
      </c>
      <c r="C151" s="12" t="s">
        <v>31</v>
      </c>
      <c r="D151" s="12" t="s">
        <v>398</v>
      </c>
      <c r="E151" s="12" t="s">
        <v>70</v>
      </c>
      <c r="F151" s="12" t="s">
        <v>20</v>
      </c>
      <c r="G151" s="12" t="s">
        <v>219</v>
      </c>
      <c r="H151" s="5" t="n">
        <v>25</v>
      </c>
      <c r="I151" s="12" t="n">
        <f aca="false">H151+273.15</f>
        <v>298.15</v>
      </c>
      <c r="J151" s="12"/>
      <c r="K151" s="12" t="n">
        <v>18</v>
      </c>
      <c r="L151" s="12" t="n">
        <f aca="false">K151+(100-K151)/2</f>
        <v>59</v>
      </c>
      <c r="M151" s="12" t="n">
        <f aca="false">100-L151</f>
        <v>41</v>
      </c>
      <c r="N151" s="13" t="n">
        <f aca="false">0.001986*I151*LN(L151/M151)</f>
        <v>0.215513326544225</v>
      </c>
      <c r="O151" s="21" t="s">
        <v>399</v>
      </c>
      <c r="P151" s="3"/>
    </row>
    <row r="152" customFormat="false" ht="16" hidden="false" customHeight="false" outlineLevel="0" collapsed="false">
      <c r="A152" s="12" t="s">
        <v>360</v>
      </c>
      <c r="B152" s="12" t="s">
        <v>31</v>
      </c>
      <c r="C152" s="12" t="s">
        <v>31</v>
      </c>
      <c r="D152" s="12" t="s">
        <v>398</v>
      </c>
      <c r="E152" s="12" t="s">
        <v>208</v>
      </c>
      <c r="F152" s="12" t="s">
        <v>20</v>
      </c>
      <c r="G152" s="12" t="s">
        <v>219</v>
      </c>
      <c r="H152" s="5" t="n">
        <v>25</v>
      </c>
      <c r="I152" s="12" t="n">
        <f aca="false">H152+273.15</f>
        <v>298.15</v>
      </c>
      <c r="J152" s="12"/>
      <c r="K152" s="12" t="n">
        <v>58</v>
      </c>
      <c r="L152" s="12" t="n">
        <f aca="false">K152+(100-K152)/2</f>
        <v>79</v>
      </c>
      <c r="M152" s="12" t="n">
        <f aca="false">100-L152</f>
        <v>21</v>
      </c>
      <c r="N152" s="13" t="n">
        <f aca="false">0.001986*I152*LN(L152/M152)</f>
        <v>0.784522653637927</v>
      </c>
      <c r="O152" s="21" t="s">
        <v>399</v>
      </c>
      <c r="P152" s="3"/>
    </row>
    <row r="153" customFormat="false" ht="16" hidden="false" customHeight="false" outlineLevel="0" collapsed="false">
      <c r="A153" s="12" t="s">
        <v>362</v>
      </c>
      <c r="B153" s="12" t="s">
        <v>31</v>
      </c>
      <c r="C153" s="12" t="s">
        <v>31</v>
      </c>
      <c r="D153" s="12" t="s">
        <v>398</v>
      </c>
      <c r="E153" s="12" t="s">
        <v>400</v>
      </c>
      <c r="F153" s="12" t="s">
        <v>20</v>
      </c>
      <c r="G153" s="12" t="s">
        <v>401</v>
      </c>
      <c r="H153" s="5" t="n">
        <v>25</v>
      </c>
      <c r="I153" s="12" t="n">
        <f aca="false">H153+273.15</f>
        <v>298.15</v>
      </c>
      <c r="J153" s="12"/>
      <c r="K153" s="12" t="n">
        <v>80</v>
      </c>
      <c r="L153" s="12" t="n">
        <f aca="false">K153+(100-K153)/2</f>
        <v>90</v>
      </c>
      <c r="M153" s="12" t="n">
        <f aca="false">100-L153</f>
        <v>10</v>
      </c>
      <c r="N153" s="13" t="n">
        <f aca="false">0.001986*I153*LN(L153/M153)</f>
        <v>1.30103358035733</v>
      </c>
      <c r="O153" s="21" t="s">
        <v>399</v>
      </c>
      <c r="P153" s="3"/>
    </row>
    <row r="154" customFormat="false" ht="16" hidden="false" customHeight="false" outlineLevel="0" collapsed="false">
      <c r="A154" s="3" t="s">
        <v>402</v>
      </c>
      <c r="B154" s="3" t="s">
        <v>31</v>
      </c>
      <c r="C154" s="3" t="s">
        <v>31</v>
      </c>
      <c r="D154" s="3" t="s">
        <v>398</v>
      </c>
      <c r="E154" s="3" t="s">
        <v>400</v>
      </c>
      <c r="F154" s="3" t="s">
        <v>20</v>
      </c>
      <c r="G154" s="3" t="s">
        <v>403</v>
      </c>
      <c r="H154" s="3" t="n">
        <v>-20</v>
      </c>
      <c r="I154" s="3" t="n">
        <f aca="false">H154+273.15</f>
        <v>253.15</v>
      </c>
      <c r="J154" s="3" t="n">
        <v>97</v>
      </c>
      <c r="K154" s="3" t="n">
        <v>96</v>
      </c>
      <c r="L154" s="3" t="n">
        <f aca="false">K154+(100-K154)/2</f>
        <v>98</v>
      </c>
      <c r="M154" s="3" t="n">
        <f aca="false">100-L154</f>
        <v>2</v>
      </c>
      <c r="N154" s="4" t="n">
        <f aca="false">0.001986*I154*LN(L154/M154)</f>
        <v>1.95663561661488</v>
      </c>
      <c r="O154" s="22" t="s">
        <v>399</v>
      </c>
      <c r="P154" s="3" t="s">
        <v>404</v>
      </c>
    </row>
    <row r="155" customFormat="false" ht="16" hidden="false" customHeight="false" outlineLevel="0" collapsed="false">
      <c r="A155" s="3" t="s">
        <v>367</v>
      </c>
      <c r="B155" s="3" t="s">
        <v>34</v>
      </c>
      <c r="C155" s="3" t="s">
        <v>34</v>
      </c>
      <c r="D155" s="3" t="s">
        <v>398</v>
      </c>
      <c r="E155" s="3" t="s">
        <v>400</v>
      </c>
      <c r="F155" s="3" t="s">
        <v>20</v>
      </c>
      <c r="G155" s="3" t="s">
        <v>403</v>
      </c>
      <c r="H155" s="3" t="n">
        <v>-10</v>
      </c>
      <c r="I155" s="3" t="n">
        <f aca="false">H155+273.15</f>
        <v>263.15</v>
      </c>
      <c r="J155" s="3" t="n">
        <v>81</v>
      </c>
      <c r="K155" s="3" t="n">
        <v>84</v>
      </c>
      <c r="L155" s="3" t="n">
        <f aca="false">K155+(100-K155)/2</f>
        <v>92</v>
      </c>
      <c r="M155" s="3" t="n">
        <f aca="false">100-L155</f>
        <v>8</v>
      </c>
      <c r="N155" s="4" t="n">
        <f aca="false">0.001986*I155*LN(L155/M155)</f>
        <v>1.27640939400181</v>
      </c>
      <c r="O155" s="22" t="s">
        <v>399</v>
      </c>
      <c r="P155" s="3"/>
    </row>
    <row r="156" customFormat="false" ht="16" hidden="false" customHeight="false" outlineLevel="0" collapsed="false">
      <c r="A156" s="3" t="s">
        <v>296</v>
      </c>
      <c r="B156" s="3" t="s">
        <v>405</v>
      </c>
      <c r="C156" s="3" t="s">
        <v>405</v>
      </c>
      <c r="D156" s="3" t="s">
        <v>398</v>
      </c>
      <c r="E156" s="3" t="s">
        <v>400</v>
      </c>
      <c r="F156" s="3" t="s">
        <v>20</v>
      </c>
      <c r="G156" s="3" t="s">
        <v>403</v>
      </c>
      <c r="H156" s="3" t="n">
        <v>-20</v>
      </c>
      <c r="I156" s="3" t="n">
        <f aca="false">H156+273.15</f>
        <v>253.15</v>
      </c>
      <c r="J156" s="3" t="n">
        <v>94.5</v>
      </c>
      <c r="K156" s="3" t="n">
        <v>96</v>
      </c>
      <c r="L156" s="3" t="n">
        <f aca="false">K156+(100-K156)/2</f>
        <v>98</v>
      </c>
      <c r="M156" s="3" t="n">
        <f aca="false">100-L156</f>
        <v>2</v>
      </c>
      <c r="N156" s="4" t="n">
        <f aca="false">0.001986*I156*LN(L156/M156)</f>
        <v>1.95663561661488</v>
      </c>
      <c r="O156" s="22" t="s">
        <v>399</v>
      </c>
      <c r="P156" s="3"/>
    </row>
    <row r="157" customFormat="false" ht="16" hidden="false" customHeight="false" outlineLevel="0" collapsed="false">
      <c r="A157" s="3" t="s">
        <v>299</v>
      </c>
      <c r="B157" s="3" t="s">
        <v>406</v>
      </c>
      <c r="C157" s="3" t="s">
        <v>406</v>
      </c>
      <c r="D157" s="3" t="s">
        <v>398</v>
      </c>
      <c r="E157" s="3" t="s">
        <v>400</v>
      </c>
      <c r="F157" s="3" t="s">
        <v>20</v>
      </c>
      <c r="G157" s="3" t="s">
        <v>403</v>
      </c>
      <c r="H157" s="3" t="n">
        <v>-20</v>
      </c>
      <c r="I157" s="3" t="n">
        <f aca="false">H157+273.15</f>
        <v>253.15</v>
      </c>
      <c r="J157" s="3" t="n">
        <v>89</v>
      </c>
      <c r="K157" s="3" t="n">
        <v>94</v>
      </c>
      <c r="L157" s="3" t="n">
        <f aca="false">K157+(100-K157)/2</f>
        <v>97</v>
      </c>
      <c r="M157" s="3" t="n">
        <f aca="false">100-L157</f>
        <v>3</v>
      </c>
      <c r="N157" s="4" t="n">
        <f aca="false">0.001986*I157*LN(L157/M157)</f>
        <v>1.74762912529695</v>
      </c>
      <c r="O157" s="22" t="s">
        <v>399</v>
      </c>
      <c r="P157" s="3"/>
    </row>
    <row r="158" customFormat="false" ht="16" hidden="false" customHeight="false" outlineLevel="0" collapsed="false">
      <c r="A158" s="3" t="s">
        <v>302</v>
      </c>
      <c r="B158" s="3" t="s">
        <v>44</v>
      </c>
      <c r="C158" s="3" t="s">
        <v>44</v>
      </c>
      <c r="D158" s="3" t="s">
        <v>398</v>
      </c>
      <c r="E158" s="3" t="s">
        <v>400</v>
      </c>
      <c r="F158" s="3" t="s">
        <v>20</v>
      </c>
      <c r="G158" s="3" t="s">
        <v>403</v>
      </c>
      <c r="H158" s="3" t="n">
        <v>-60</v>
      </c>
      <c r="I158" s="3" t="n">
        <f aca="false">H158+273.15</f>
        <v>213.15</v>
      </c>
      <c r="J158" s="3" t="n">
        <v>93</v>
      </c>
      <c r="K158" s="3" t="n">
        <v>90</v>
      </c>
      <c r="L158" s="3" t="n">
        <f aca="false">K158+(100-K158)/2</f>
        <v>95</v>
      </c>
      <c r="M158" s="3" t="n">
        <f aca="false">100-L158</f>
        <v>5</v>
      </c>
      <c r="N158" s="4" t="n">
        <f aca="false">0.001986*I158*LN(L158/M158)</f>
        <v>1.24642783646092</v>
      </c>
      <c r="O158" s="22" t="s">
        <v>399</v>
      </c>
      <c r="P158" s="3"/>
    </row>
    <row r="159" customFormat="false" ht="16" hidden="false" customHeight="false" outlineLevel="0" collapsed="false">
      <c r="A159" s="3" t="s">
        <v>305</v>
      </c>
      <c r="B159" s="3" t="s">
        <v>407</v>
      </c>
      <c r="C159" s="3" t="s">
        <v>407</v>
      </c>
      <c r="D159" s="3" t="s">
        <v>398</v>
      </c>
      <c r="E159" s="3" t="s">
        <v>400</v>
      </c>
      <c r="F159" s="3" t="s">
        <v>20</v>
      </c>
      <c r="G159" s="3" t="s">
        <v>403</v>
      </c>
      <c r="H159" s="3" t="n">
        <v>-60</v>
      </c>
      <c r="I159" s="3" t="n">
        <f aca="false">H159+273.15</f>
        <v>213.15</v>
      </c>
      <c r="J159" s="3" t="n">
        <v>36</v>
      </c>
      <c r="K159" s="3" t="n">
        <v>90</v>
      </c>
      <c r="L159" s="3" t="n">
        <f aca="false">K159+(100-K159)/2</f>
        <v>95</v>
      </c>
      <c r="M159" s="3" t="n">
        <f aca="false">100-L159</f>
        <v>5</v>
      </c>
      <c r="N159" s="4" t="n">
        <f aca="false">0.001986*I159*LN(L159/M159)</f>
        <v>1.24642783646092</v>
      </c>
      <c r="O159" s="22" t="s">
        <v>399</v>
      </c>
      <c r="P159" s="3"/>
    </row>
    <row r="160" customFormat="false" ht="16" hidden="false" customHeight="false" outlineLevel="0" collapsed="false">
      <c r="A160" s="3" t="s">
        <v>308</v>
      </c>
      <c r="B160" s="3" t="s">
        <v>387</v>
      </c>
      <c r="C160" s="3" t="s">
        <v>387</v>
      </c>
      <c r="D160" s="3" t="s">
        <v>398</v>
      </c>
      <c r="E160" s="3" t="s">
        <v>400</v>
      </c>
      <c r="F160" s="3" t="s">
        <v>20</v>
      </c>
      <c r="G160" s="3" t="s">
        <v>403</v>
      </c>
      <c r="H160" s="3" t="n">
        <v>-10</v>
      </c>
      <c r="I160" s="3" t="n">
        <f aca="false">H160+273.15</f>
        <v>263.15</v>
      </c>
      <c r="J160" s="3" t="n">
        <v>48</v>
      </c>
      <c r="K160" s="3" t="n">
        <v>99</v>
      </c>
      <c r="L160" s="3" t="n">
        <f aca="false">K160+(100-K160)/2</f>
        <v>99.5</v>
      </c>
      <c r="M160" s="3" t="n">
        <f aca="false">100-L160</f>
        <v>0.5</v>
      </c>
      <c r="N160" s="4" t="n">
        <f aca="false">0.001986*I160*LN(L160/M160)</f>
        <v>2.76636526494773</v>
      </c>
      <c r="O160" s="22" t="s">
        <v>399</v>
      </c>
      <c r="P160" s="3"/>
    </row>
    <row r="161" customFormat="false" ht="16" hidden="false" customHeight="false" outlineLevel="0" collapsed="false">
      <c r="A161" s="3" t="s">
        <v>311</v>
      </c>
      <c r="B161" s="3" t="s">
        <v>376</v>
      </c>
      <c r="C161" s="3" t="s">
        <v>376</v>
      </c>
      <c r="D161" s="3" t="s">
        <v>398</v>
      </c>
      <c r="E161" s="3" t="s">
        <v>408</v>
      </c>
      <c r="F161" s="3" t="s">
        <v>20</v>
      </c>
      <c r="G161" s="3" t="s">
        <v>403</v>
      </c>
      <c r="H161" s="3" t="n">
        <v>-10</v>
      </c>
      <c r="I161" s="3" t="n">
        <f aca="false">H161+273.15</f>
        <v>263.15</v>
      </c>
      <c r="J161" s="3" t="n">
        <v>83</v>
      </c>
      <c r="K161" s="3" t="n">
        <v>94</v>
      </c>
      <c r="L161" s="3" t="n">
        <f aca="false">K161+(100-K161)/2</f>
        <v>97</v>
      </c>
      <c r="M161" s="3" t="n">
        <f aca="false">100-L161</f>
        <v>3</v>
      </c>
      <c r="N161" s="4" t="n">
        <f aca="false">0.001986*I161*LN(L161/M161)</f>
        <v>1.81666444527708</v>
      </c>
      <c r="O161" s="22" t="s">
        <v>399</v>
      </c>
      <c r="P161" s="3"/>
    </row>
    <row r="162" customFormat="false" ht="16" hidden="false" customHeight="false" outlineLevel="0" collapsed="false">
      <c r="A162" s="3" t="s">
        <v>314</v>
      </c>
      <c r="B162" s="3" t="s">
        <v>64</v>
      </c>
      <c r="C162" s="3" t="s">
        <v>64</v>
      </c>
      <c r="D162" s="3" t="s">
        <v>398</v>
      </c>
      <c r="E162" s="3" t="s">
        <v>408</v>
      </c>
      <c r="F162" s="3" t="s">
        <v>20</v>
      </c>
      <c r="G162" s="3" t="s">
        <v>403</v>
      </c>
      <c r="H162" s="3" t="n">
        <v>-20</v>
      </c>
      <c r="I162" s="3" t="n">
        <f aca="false">H162+273.15</f>
        <v>253.15</v>
      </c>
      <c r="J162" s="3" t="n">
        <v>91</v>
      </c>
      <c r="K162" s="3" t="n">
        <v>88</v>
      </c>
      <c r="L162" s="3" t="n">
        <f aca="false">K162+(100-K162)/2</f>
        <v>94</v>
      </c>
      <c r="M162" s="3" t="n">
        <f aca="false">100-L162</f>
        <v>6</v>
      </c>
      <c r="N162" s="4" t="n">
        <f aca="false">0.001986*I162*LN(L162/M162)</f>
        <v>1.38335061269019</v>
      </c>
      <c r="O162" s="22" t="s">
        <v>399</v>
      </c>
      <c r="P162" s="3"/>
    </row>
    <row r="163" customFormat="false" ht="16" hidden="false" customHeight="false" outlineLevel="0" collapsed="false">
      <c r="A163" s="3" t="s">
        <v>317</v>
      </c>
      <c r="B163" s="3" t="s">
        <v>58</v>
      </c>
      <c r="C163" s="3" t="s">
        <v>58</v>
      </c>
      <c r="D163" s="3" t="s">
        <v>398</v>
      </c>
      <c r="E163" s="3" t="s">
        <v>408</v>
      </c>
      <c r="F163" s="3" t="s">
        <v>20</v>
      </c>
      <c r="G163" s="3" t="s">
        <v>403</v>
      </c>
      <c r="H163" s="3" t="n">
        <v>-20</v>
      </c>
      <c r="I163" s="3" t="n">
        <f aca="false">H163+273.15</f>
        <v>253.15</v>
      </c>
      <c r="J163" s="3" t="n">
        <v>87</v>
      </c>
      <c r="K163" s="3" t="n">
        <v>94</v>
      </c>
      <c r="L163" s="3" t="n">
        <f aca="false">K163+(100-K163)/2</f>
        <v>97</v>
      </c>
      <c r="M163" s="3" t="n">
        <f aca="false">100-L163</f>
        <v>3</v>
      </c>
      <c r="N163" s="4" t="n">
        <f aca="false">0.001986*I163*LN(L163/M163)</f>
        <v>1.74762912529695</v>
      </c>
      <c r="O163" s="22" t="s">
        <v>399</v>
      </c>
      <c r="P163" s="3"/>
    </row>
    <row r="164" customFormat="false" ht="16" hidden="false" customHeight="false" outlineLevel="0" collapsed="false">
      <c r="A164" s="3" t="s">
        <v>320</v>
      </c>
      <c r="B164" s="3" t="s">
        <v>61</v>
      </c>
      <c r="C164" s="3" t="s">
        <v>61</v>
      </c>
      <c r="D164" s="3" t="s">
        <v>398</v>
      </c>
      <c r="E164" s="3" t="s">
        <v>408</v>
      </c>
      <c r="F164" s="3" t="s">
        <v>20</v>
      </c>
      <c r="G164" s="3" t="s">
        <v>403</v>
      </c>
      <c r="H164" s="3" t="n">
        <v>-10</v>
      </c>
      <c r="I164" s="3" t="n">
        <f aca="false">H164+273.15</f>
        <v>263.15</v>
      </c>
      <c r="J164" s="3" t="n">
        <v>73</v>
      </c>
      <c r="K164" s="3" t="n">
        <v>92</v>
      </c>
      <c r="L164" s="3" t="n">
        <f aca="false">K164+(100-K164)/2</f>
        <v>96</v>
      </c>
      <c r="M164" s="3" t="n">
        <f aca="false">100-L164</f>
        <v>4</v>
      </c>
      <c r="N164" s="4" t="n">
        <f aca="false">0.001986*I164*LN(L164/M164)</f>
        <v>1.66090146279574</v>
      </c>
      <c r="O164" s="22" t="s">
        <v>399</v>
      </c>
      <c r="P164" s="3"/>
    </row>
    <row r="165" customFormat="false" ht="16" hidden="false" customHeight="false" outlineLevel="0" collapsed="false">
      <c r="A165" s="3" t="s">
        <v>332</v>
      </c>
      <c r="B165" s="3" t="s">
        <v>53</v>
      </c>
      <c r="C165" s="3" t="s">
        <v>53</v>
      </c>
      <c r="D165" s="3" t="s">
        <v>398</v>
      </c>
      <c r="E165" s="3" t="s">
        <v>408</v>
      </c>
      <c r="F165" s="3" t="s">
        <v>20</v>
      </c>
      <c r="G165" s="3" t="s">
        <v>403</v>
      </c>
      <c r="H165" s="3" t="n">
        <v>-20</v>
      </c>
      <c r="I165" s="3" t="n">
        <f aca="false">H165+273.15</f>
        <v>253.15</v>
      </c>
      <c r="J165" s="3" t="n">
        <v>94</v>
      </c>
      <c r="K165" s="3" t="n">
        <v>94</v>
      </c>
      <c r="L165" s="3" t="n">
        <f aca="false">K165+(100-K165)/2</f>
        <v>97</v>
      </c>
      <c r="M165" s="3" t="n">
        <f aca="false">100-L165</f>
        <v>3</v>
      </c>
      <c r="N165" s="4" t="n">
        <f aca="false">0.001986*I165*LN(L165/M165)</f>
        <v>1.74762912529695</v>
      </c>
      <c r="O165" s="22" t="s">
        <v>399</v>
      </c>
      <c r="P165" s="3"/>
    </row>
    <row r="166" customFormat="false" ht="16" hidden="false" customHeight="false" outlineLevel="0" collapsed="false">
      <c r="A166" s="3" t="s">
        <v>335</v>
      </c>
      <c r="B166" s="3" t="s">
        <v>409</v>
      </c>
      <c r="C166" s="3" t="s">
        <v>409</v>
      </c>
      <c r="D166" s="3" t="s">
        <v>398</v>
      </c>
      <c r="E166" s="3" t="s">
        <v>408</v>
      </c>
      <c r="F166" s="3" t="s">
        <v>20</v>
      </c>
      <c r="G166" s="3" t="s">
        <v>403</v>
      </c>
      <c r="H166" s="3" t="n">
        <v>-20</v>
      </c>
      <c r="I166" s="3" t="n">
        <f aca="false">H166+273.15</f>
        <v>253.15</v>
      </c>
      <c r="J166" s="3" t="n">
        <v>80</v>
      </c>
      <c r="K166" s="3" t="n">
        <v>92</v>
      </c>
      <c r="L166" s="3" t="n">
        <f aca="false">K166+(100-K166)/2</f>
        <v>96</v>
      </c>
      <c r="M166" s="3" t="n">
        <f aca="false">100-L166</f>
        <v>4</v>
      </c>
      <c r="N166" s="4" t="n">
        <f aca="false">0.001986*I166*LN(L166/M166)</f>
        <v>1.59778531372503</v>
      </c>
      <c r="O166" s="22" t="s">
        <v>399</v>
      </c>
      <c r="P166" s="3"/>
    </row>
    <row r="167" customFormat="false" ht="16" hidden="false" customHeight="false" outlineLevel="0" collapsed="false">
      <c r="A167" s="3" t="s">
        <v>338</v>
      </c>
      <c r="B167" s="3" t="s">
        <v>410</v>
      </c>
      <c r="C167" s="3" t="s">
        <v>410</v>
      </c>
      <c r="D167" s="3" t="s">
        <v>398</v>
      </c>
      <c r="E167" s="3" t="s">
        <v>408</v>
      </c>
      <c r="F167" s="3" t="s">
        <v>20</v>
      </c>
      <c r="G167" s="3" t="s">
        <v>403</v>
      </c>
      <c r="H167" s="3" t="n">
        <v>-20</v>
      </c>
      <c r="I167" s="3" t="n">
        <f aca="false">H167+273.15</f>
        <v>253.15</v>
      </c>
      <c r="J167" s="3" t="n">
        <v>83</v>
      </c>
      <c r="K167" s="3" t="n">
        <v>90</v>
      </c>
      <c r="L167" s="3" t="n">
        <f aca="false">K167+(100-K167)/2</f>
        <v>95</v>
      </c>
      <c r="M167" s="3" t="n">
        <f aca="false">100-L167</f>
        <v>5</v>
      </c>
      <c r="N167" s="4" t="n">
        <f aca="false">0.001986*I167*LN(L167/M167)</f>
        <v>1.4803340689659</v>
      </c>
      <c r="O167" s="22" t="s">
        <v>399</v>
      </c>
      <c r="P167" s="3"/>
    </row>
    <row r="168" customFormat="false" ht="16" hidden="false" customHeight="false" outlineLevel="0" collapsed="false">
      <c r="A168" s="3" t="s">
        <v>341</v>
      </c>
      <c r="B168" s="3" t="s">
        <v>411</v>
      </c>
      <c r="C168" s="3" t="s">
        <v>411</v>
      </c>
      <c r="D168" s="3" t="s">
        <v>398</v>
      </c>
      <c r="E168" s="3" t="s">
        <v>408</v>
      </c>
      <c r="F168" s="3" t="s">
        <v>20</v>
      </c>
      <c r="G168" s="3" t="s">
        <v>403</v>
      </c>
      <c r="H168" s="3" t="n">
        <v>-20</v>
      </c>
      <c r="I168" s="3" t="n">
        <f aca="false">H168+273.15</f>
        <v>253.15</v>
      </c>
      <c r="J168" s="3" t="n">
        <v>98</v>
      </c>
      <c r="K168" s="3" t="n">
        <v>94</v>
      </c>
      <c r="L168" s="3" t="n">
        <f aca="false">K168+(100-K168)/2</f>
        <v>97</v>
      </c>
      <c r="M168" s="3" t="n">
        <f aca="false">100-L168</f>
        <v>3</v>
      </c>
      <c r="N168" s="4" t="n">
        <f aca="false">0.001986*I168*LN(L168/M168)</f>
        <v>1.74762912529695</v>
      </c>
      <c r="O168" s="22" t="s">
        <v>399</v>
      </c>
      <c r="P168" s="3"/>
    </row>
    <row r="169" customFormat="false" ht="16" hidden="false" customHeight="false" outlineLevel="0" collapsed="false">
      <c r="A169" s="3" t="s">
        <v>412</v>
      </c>
      <c r="B169" s="3" t="s">
        <v>31</v>
      </c>
      <c r="C169" s="3" t="s">
        <v>31</v>
      </c>
      <c r="D169" s="3" t="s">
        <v>413</v>
      </c>
      <c r="E169" s="3" t="s">
        <v>400</v>
      </c>
      <c r="F169" s="3" t="s">
        <v>20</v>
      </c>
      <c r="G169" s="3" t="s">
        <v>403</v>
      </c>
      <c r="H169" s="5" t="n">
        <v>-20</v>
      </c>
      <c r="I169" s="3" t="n">
        <f aca="false">H169+273.15</f>
        <v>253.15</v>
      </c>
      <c r="J169" s="3" t="n">
        <v>97</v>
      </c>
      <c r="K169" s="3" t="n">
        <v>96</v>
      </c>
      <c r="L169" s="3" t="n">
        <f aca="false">K169+(100-K169)/2</f>
        <v>98</v>
      </c>
      <c r="M169" s="3" t="n">
        <f aca="false">100-L169</f>
        <v>2</v>
      </c>
      <c r="N169" s="4" t="n">
        <f aca="false">0.001986*I169*LN(L169/M169)</f>
        <v>1.95663561661488</v>
      </c>
      <c r="O169" s="22" t="s">
        <v>399</v>
      </c>
      <c r="P169" s="3"/>
    </row>
    <row r="170" customFormat="false" ht="16" hidden="false" customHeight="false" outlineLevel="0" collapsed="false">
      <c r="A170" s="3" t="s">
        <v>350</v>
      </c>
      <c r="B170" s="3" t="s">
        <v>414</v>
      </c>
      <c r="C170" s="3" t="s">
        <v>414</v>
      </c>
      <c r="D170" s="3" t="s">
        <v>413</v>
      </c>
      <c r="E170" s="3" t="s">
        <v>408</v>
      </c>
      <c r="F170" s="3" t="s">
        <v>20</v>
      </c>
      <c r="G170" s="3" t="s">
        <v>403</v>
      </c>
      <c r="H170" s="5" t="n">
        <v>-20</v>
      </c>
      <c r="I170" s="3" t="n">
        <f aca="false">H170+273.15</f>
        <v>253.15</v>
      </c>
      <c r="J170" s="3" t="n">
        <v>45</v>
      </c>
      <c r="K170" s="3" t="n">
        <v>80</v>
      </c>
      <c r="L170" s="3" t="n">
        <f aca="false">K170+(100-K170)/2</f>
        <v>90</v>
      </c>
      <c r="M170" s="3" t="n">
        <f aca="false">100-L170</f>
        <v>10</v>
      </c>
      <c r="N170" s="4" t="n">
        <f aca="false">0.001986*I170*LN(L170/M170)</f>
        <v>1.10466761988079</v>
      </c>
      <c r="O170" s="22" t="s">
        <v>399</v>
      </c>
      <c r="P170" s="3"/>
    </row>
    <row r="171" customFormat="false" ht="16" hidden="false" customHeight="false" outlineLevel="0" collapsed="false">
      <c r="A171" s="3" t="s">
        <v>353</v>
      </c>
      <c r="B171" s="3" t="s">
        <v>64</v>
      </c>
      <c r="C171" s="3" t="s">
        <v>64</v>
      </c>
      <c r="D171" s="3" t="s">
        <v>413</v>
      </c>
      <c r="E171" s="3" t="s">
        <v>408</v>
      </c>
      <c r="F171" s="3" t="s">
        <v>20</v>
      </c>
      <c r="G171" s="3" t="s">
        <v>403</v>
      </c>
      <c r="H171" s="5" t="n">
        <v>-20</v>
      </c>
      <c r="I171" s="3" t="n">
        <f aca="false">H171+273.15</f>
        <v>253.15</v>
      </c>
      <c r="J171" s="3" t="n">
        <v>81</v>
      </c>
      <c r="K171" s="3" t="n">
        <v>88</v>
      </c>
      <c r="L171" s="3" t="n">
        <f aca="false">K171+(100-K171)/2</f>
        <v>94</v>
      </c>
      <c r="M171" s="3" t="n">
        <f aca="false">100-L171</f>
        <v>6</v>
      </c>
      <c r="N171" s="4" t="n">
        <f aca="false">0.001986*I171*LN(L171/M171)</f>
        <v>1.38335061269019</v>
      </c>
      <c r="O171" s="22" t="s">
        <v>399</v>
      </c>
      <c r="P171" s="3"/>
    </row>
    <row r="172" customFormat="false" ht="16" hidden="false" customHeight="false" outlineLevel="0" collapsed="false">
      <c r="A172" s="3" t="s">
        <v>415</v>
      </c>
      <c r="B172" s="3" t="s">
        <v>31</v>
      </c>
      <c r="C172" s="3" t="s">
        <v>31</v>
      </c>
      <c r="D172" s="3" t="s">
        <v>416</v>
      </c>
      <c r="E172" s="3" t="s">
        <v>400</v>
      </c>
      <c r="F172" s="3" t="s">
        <v>20</v>
      </c>
      <c r="G172" s="3" t="s">
        <v>403</v>
      </c>
      <c r="H172" s="5" t="n">
        <v>-40</v>
      </c>
      <c r="I172" s="3" t="n">
        <f aca="false">H172+273.15</f>
        <v>233.15</v>
      </c>
      <c r="J172" s="3" t="n">
        <v>36</v>
      </c>
      <c r="K172" s="3" t="n">
        <v>92</v>
      </c>
      <c r="L172" s="3" t="n">
        <f aca="false">K172+(100-K172)/2</f>
        <v>96</v>
      </c>
      <c r="M172" s="3" t="n">
        <f aca="false">100-L172</f>
        <v>4</v>
      </c>
      <c r="N172" s="4" t="n">
        <f aca="false">0.001986*I172*LN(L172/M172)</f>
        <v>1.47155301558361</v>
      </c>
      <c r="O172" s="22" t="s">
        <v>399</v>
      </c>
      <c r="P172" s="3"/>
    </row>
    <row r="173" customFormat="false" ht="16" hidden="false" customHeight="false" outlineLevel="0" collapsed="false">
      <c r="A173" s="3" t="s">
        <v>417</v>
      </c>
      <c r="B173" s="3" t="s">
        <v>31</v>
      </c>
      <c r="C173" s="3" t="s">
        <v>31</v>
      </c>
      <c r="D173" s="3" t="s">
        <v>418</v>
      </c>
      <c r="E173" s="3" t="s">
        <v>408</v>
      </c>
      <c r="F173" s="3" t="s">
        <v>20</v>
      </c>
      <c r="G173" s="3" t="s">
        <v>403</v>
      </c>
      <c r="H173" s="5" t="n">
        <v>-45</v>
      </c>
      <c r="I173" s="3" t="n">
        <f aca="false">H173+273.15</f>
        <v>228.15</v>
      </c>
      <c r="J173" s="3" t="n">
        <v>82</v>
      </c>
      <c r="K173" s="3" t="n">
        <v>92</v>
      </c>
      <c r="L173" s="3" t="n">
        <f aca="false">K173+(100-K173)/2</f>
        <v>96</v>
      </c>
      <c r="M173" s="3" t="n">
        <f aca="false">100-L173</f>
        <v>4</v>
      </c>
      <c r="N173" s="4" t="n">
        <f aca="false">0.001986*I173*LN(L173/M173)</f>
        <v>1.43999494104825</v>
      </c>
      <c r="O173" s="22" t="s">
        <v>399</v>
      </c>
      <c r="P173" s="3"/>
    </row>
    <row r="174" customFormat="false" ht="16" hidden="false" customHeight="false" outlineLevel="0" collapsed="false">
      <c r="A174" s="3" t="s">
        <v>419</v>
      </c>
      <c r="B174" s="3" t="s">
        <v>407</v>
      </c>
      <c r="C174" s="3" t="s">
        <v>407</v>
      </c>
      <c r="D174" s="3" t="s">
        <v>418</v>
      </c>
      <c r="E174" s="3" t="s">
        <v>408</v>
      </c>
      <c r="F174" s="3" t="s">
        <v>20</v>
      </c>
      <c r="G174" s="3" t="s">
        <v>403</v>
      </c>
      <c r="H174" s="5" t="n">
        <v>-45</v>
      </c>
      <c r="I174" s="3" t="n">
        <f aca="false">H174+273.15</f>
        <v>228.15</v>
      </c>
      <c r="J174" s="3" t="n">
        <v>83</v>
      </c>
      <c r="K174" s="3" t="n">
        <v>90</v>
      </c>
      <c r="L174" s="3" t="n">
        <f aca="false">K174+(100-K174)/2</f>
        <v>95</v>
      </c>
      <c r="M174" s="3" t="n">
        <f aca="false">100-L174</f>
        <v>5</v>
      </c>
      <c r="N174" s="4" t="n">
        <f aca="false">0.001986*I174*LN(L174/M174)</f>
        <v>1.33414267365029</v>
      </c>
      <c r="O174" s="22" t="s">
        <v>399</v>
      </c>
      <c r="P174" s="3"/>
    </row>
    <row r="175" customFormat="false" ht="16" hidden="false" customHeight="false" outlineLevel="0" collapsed="false">
      <c r="A175" s="3" t="s">
        <v>420</v>
      </c>
      <c r="B175" s="3" t="s">
        <v>31</v>
      </c>
      <c r="C175" s="3" t="s">
        <v>31</v>
      </c>
      <c r="D175" s="3" t="s">
        <v>421</v>
      </c>
      <c r="E175" s="3" t="s">
        <v>408</v>
      </c>
      <c r="F175" s="3" t="s">
        <v>20</v>
      </c>
      <c r="G175" s="3" t="s">
        <v>403</v>
      </c>
      <c r="H175" s="5" t="n">
        <v>-20</v>
      </c>
      <c r="I175" s="3" t="n">
        <f aca="false">H175+273.15</f>
        <v>253.15</v>
      </c>
      <c r="J175" s="3" t="n">
        <v>20</v>
      </c>
      <c r="K175" s="3" t="n">
        <v>98</v>
      </c>
      <c r="L175" s="3" t="n">
        <f aca="false">K175+(100-K175)/2</f>
        <v>99</v>
      </c>
      <c r="M175" s="3" t="n">
        <f aca="false">100-L175</f>
        <v>1</v>
      </c>
      <c r="N175" s="4" t="n">
        <f aca="false">0.001986*I175*LN(L175/M175)</f>
        <v>2.31022361586228</v>
      </c>
      <c r="O175" s="22" t="s">
        <v>399</v>
      </c>
      <c r="P175" s="3"/>
    </row>
    <row r="176" customFormat="false" ht="16" hidden="false" customHeight="false" outlineLevel="0" collapsed="false">
      <c r="A176" s="3" t="s">
        <v>422</v>
      </c>
      <c r="B176" s="3" t="s">
        <v>31</v>
      </c>
      <c r="C176" s="3" t="s">
        <v>31</v>
      </c>
      <c r="D176" s="3" t="s">
        <v>423</v>
      </c>
      <c r="E176" s="3" t="s">
        <v>400</v>
      </c>
      <c r="F176" s="3" t="s">
        <v>118</v>
      </c>
      <c r="G176" s="3" t="s">
        <v>403</v>
      </c>
      <c r="H176" s="5" t="n">
        <v>-30</v>
      </c>
      <c r="I176" s="3" t="n">
        <f aca="false">H176+273.15</f>
        <v>243.15</v>
      </c>
      <c r="J176" s="3" t="n">
        <v>72</v>
      </c>
      <c r="K176" s="3" t="n">
        <v>99</v>
      </c>
      <c r="L176" s="3" t="n">
        <f aca="false">K176+(100-K176)/2</f>
        <v>99.5</v>
      </c>
      <c r="M176" s="3" t="n">
        <f aca="false">100-L176</f>
        <v>0.5</v>
      </c>
      <c r="N176" s="4" t="n">
        <f aca="false">0.001986*I176*LN(L176/M176)</f>
        <v>2.55611519730968</v>
      </c>
      <c r="O176" s="22" t="s">
        <v>399</v>
      </c>
      <c r="P176" s="3"/>
    </row>
    <row r="177" customFormat="false" ht="16" hidden="false" customHeight="false" outlineLevel="0" collapsed="false">
      <c r="A177" s="3" t="s">
        <v>424</v>
      </c>
      <c r="B177" s="3" t="s">
        <v>31</v>
      </c>
      <c r="C177" s="3" t="s">
        <v>31</v>
      </c>
      <c r="D177" s="3" t="s">
        <v>425</v>
      </c>
      <c r="E177" s="3" t="s">
        <v>400</v>
      </c>
      <c r="F177" s="3" t="s">
        <v>118</v>
      </c>
      <c r="G177" s="3" t="s">
        <v>403</v>
      </c>
      <c r="H177" s="5" t="n">
        <v>-30</v>
      </c>
      <c r="I177" s="3" t="n">
        <f aca="false">H177+273.15</f>
        <v>243.15</v>
      </c>
      <c r="J177" s="3" t="n">
        <v>66.5</v>
      </c>
      <c r="K177" s="3" t="n">
        <v>99</v>
      </c>
      <c r="L177" s="3" t="n">
        <f aca="false">K177+(100-K177)/2</f>
        <v>99.5</v>
      </c>
      <c r="M177" s="3" t="n">
        <f aca="false">100-L177</f>
        <v>0.5</v>
      </c>
      <c r="N177" s="4" t="n">
        <f aca="false">0.001986*I177*LN(L177/M177)</f>
        <v>2.55611519730968</v>
      </c>
      <c r="O177" s="22" t="s">
        <v>399</v>
      </c>
      <c r="P177" s="3"/>
    </row>
    <row r="178" customFormat="false" ht="16" hidden="false" customHeight="false" outlineLevel="0" collapsed="false">
      <c r="A178" s="3" t="s">
        <v>426</v>
      </c>
      <c r="B178" s="3" t="s">
        <v>31</v>
      </c>
      <c r="C178" s="3" t="s">
        <v>31</v>
      </c>
      <c r="D178" s="3" t="s">
        <v>427</v>
      </c>
      <c r="E178" s="3" t="s">
        <v>408</v>
      </c>
      <c r="F178" s="3" t="s">
        <v>20</v>
      </c>
      <c r="G178" s="3" t="s">
        <v>403</v>
      </c>
      <c r="H178" s="3" t="n">
        <v>-60</v>
      </c>
      <c r="I178" s="3" t="n">
        <f aca="false">H178+273.15</f>
        <v>213.15</v>
      </c>
      <c r="J178" s="3" t="n">
        <v>81</v>
      </c>
      <c r="K178" s="3" t="n">
        <v>92</v>
      </c>
      <c r="L178" s="3" t="n">
        <f aca="false">K178+(100-K178)/2</f>
        <v>96</v>
      </c>
      <c r="M178" s="3" t="n">
        <f aca="false">100-L178</f>
        <v>4</v>
      </c>
      <c r="N178" s="4" t="n">
        <f aca="false">0.001986*I178*LN(L178/M178)</f>
        <v>1.34532071744219</v>
      </c>
      <c r="O178" s="22" t="s">
        <v>399</v>
      </c>
      <c r="P178" s="3"/>
    </row>
    <row r="179" customFormat="false" ht="16" hidden="false" customHeight="false" outlineLevel="0" collapsed="false">
      <c r="A179" s="3" t="s">
        <v>428</v>
      </c>
      <c r="B179" s="3" t="s">
        <v>31</v>
      </c>
      <c r="C179" s="3" t="s">
        <v>31</v>
      </c>
      <c r="D179" s="5" t="s">
        <v>429</v>
      </c>
      <c r="E179" s="3" t="s">
        <v>430</v>
      </c>
      <c r="F179" s="3" t="s">
        <v>20</v>
      </c>
      <c r="G179" s="3" t="s">
        <v>403</v>
      </c>
      <c r="H179" s="3" t="n">
        <v>-60</v>
      </c>
      <c r="I179" s="3" t="n">
        <f aca="false">H179+273.15</f>
        <v>213.15</v>
      </c>
      <c r="J179" s="3" t="n">
        <v>85</v>
      </c>
      <c r="K179" s="3" t="n">
        <v>90</v>
      </c>
      <c r="L179" s="3" t="n">
        <f aca="false">K179+(100-K179)/2</f>
        <v>95</v>
      </c>
      <c r="M179" s="3" t="n">
        <f aca="false">100-L179</f>
        <v>5</v>
      </c>
      <c r="N179" s="4" t="n">
        <f aca="false">0.001986*I179*LN(L179/M179)</f>
        <v>1.24642783646092</v>
      </c>
      <c r="O179" s="22" t="s">
        <v>399</v>
      </c>
      <c r="P179" s="3"/>
    </row>
    <row r="180" customFormat="false" ht="16" hidden="false" customHeight="false" outlineLevel="0" collapsed="false">
      <c r="A180" s="3" t="s">
        <v>431</v>
      </c>
      <c r="B180" s="3" t="s">
        <v>31</v>
      </c>
      <c r="C180" s="3" t="s">
        <v>31</v>
      </c>
      <c r="D180" s="5" t="s">
        <v>432</v>
      </c>
      <c r="E180" s="3" t="s">
        <v>408</v>
      </c>
      <c r="F180" s="3" t="s">
        <v>20</v>
      </c>
      <c r="G180" s="3" t="s">
        <v>403</v>
      </c>
      <c r="H180" s="3" t="n">
        <v>-60</v>
      </c>
      <c r="I180" s="3" t="n">
        <f aca="false">H180+273.15</f>
        <v>213.15</v>
      </c>
      <c r="J180" s="3" t="n">
        <v>73.5</v>
      </c>
      <c r="K180" s="3" t="n">
        <v>90</v>
      </c>
      <c r="L180" s="3" t="n">
        <f aca="false">K180+(100-K180)/2</f>
        <v>95</v>
      </c>
      <c r="M180" s="3" t="n">
        <f aca="false">100-L180</f>
        <v>5</v>
      </c>
      <c r="N180" s="4" t="n">
        <f aca="false">0.001986*I180*LN(L180/M180)</f>
        <v>1.24642783646092</v>
      </c>
      <c r="O180" s="22" t="s">
        <v>399</v>
      </c>
      <c r="P180" s="3"/>
    </row>
    <row r="181" customFormat="false" ht="17" hidden="false" customHeight="false" outlineLevel="0" collapsed="false">
      <c r="A181" s="7" t="s">
        <v>433</v>
      </c>
      <c r="B181" s="7" t="s">
        <v>31</v>
      </c>
      <c r="C181" s="7" t="s">
        <v>31</v>
      </c>
      <c r="D181" s="7" t="s">
        <v>434</v>
      </c>
      <c r="E181" s="7" t="s">
        <v>408</v>
      </c>
      <c r="F181" s="7" t="s">
        <v>20</v>
      </c>
      <c r="G181" s="7" t="s">
        <v>403</v>
      </c>
      <c r="H181" s="7" t="n">
        <v>-60</v>
      </c>
      <c r="I181" s="7" t="n">
        <f aca="false">H181+273.15</f>
        <v>213.15</v>
      </c>
      <c r="J181" s="7" t="n">
        <v>84</v>
      </c>
      <c r="K181" s="7" t="n">
        <v>90</v>
      </c>
      <c r="L181" s="7" t="n">
        <f aca="false">K181+(100-K181)/2</f>
        <v>95</v>
      </c>
      <c r="M181" s="7" t="n">
        <f aca="false">100-L181</f>
        <v>5</v>
      </c>
      <c r="N181" s="8" t="n">
        <f aca="false">0.001986*I181*LN(L181/M181)</f>
        <v>1.24642783646092</v>
      </c>
      <c r="O181" s="23" t="s">
        <v>399</v>
      </c>
      <c r="P181" s="7"/>
    </row>
    <row r="182" customFormat="false" ht="16" hidden="false" customHeight="false" outlineLevel="0" collapsed="false">
      <c r="A182" s="3" t="s">
        <v>435</v>
      </c>
      <c r="B182" s="3" t="s">
        <v>436</v>
      </c>
      <c r="C182" s="3" t="s">
        <v>436</v>
      </c>
      <c r="D182" s="3" t="s">
        <v>437</v>
      </c>
      <c r="E182" s="3" t="s">
        <v>70</v>
      </c>
      <c r="F182" s="3" t="s">
        <v>20</v>
      </c>
      <c r="G182" s="3" t="s">
        <v>21</v>
      </c>
      <c r="H182" s="3" t="n">
        <v>-20</v>
      </c>
      <c r="I182" s="3" t="n">
        <f aca="false">H182+273.15</f>
        <v>253.15</v>
      </c>
      <c r="J182" s="3"/>
      <c r="K182" s="3" t="n">
        <v>30</v>
      </c>
      <c r="L182" s="3" t="n">
        <f aca="false">K182+(100-K182)/2</f>
        <v>65</v>
      </c>
      <c r="M182" s="3" t="n">
        <f aca="false">100-L182</f>
        <v>35</v>
      </c>
      <c r="N182" s="4" t="n">
        <f aca="false">0.001986*I182*LN(L182/M182)</f>
        <v>0.311225614357558</v>
      </c>
      <c r="O182" s="4" t="s">
        <v>438</v>
      </c>
      <c r="P182" s="3" t="s">
        <v>439</v>
      </c>
    </row>
    <row r="183" customFormat="false" ht="16" hidden="false" customHeight="false" outlineLevel="0" collapsed="false">
      <c r="A183" s="3" t="s">
        <v>440</v>
      </c>
      <c r="B183" s="3" t="s">
        <v>436</v>
      </c>
      <c r="C183" s="3" t="s">
        <v>436</v>
      </c>
      <c r="D183" s="3" t="s">
        <v>437</v>
      </c>
      <c r="E183" s="3" t="s">
        <v>19</v>
      </c>
      <c r="F183" s="3" t="s">
        <v>20</v>
      </c>
      <c r="G183" s="3" t="s">
        <v>21</v>
      </c>
      <c r="H183" s="3" t="n">
        <v>-20</v>
      </c>
      <c r="I183" s="3" t="n">
        <f aca="false">H183+273.15</f>
        <v>253.15</v>
      </c>
      <c r="J183" s="3"/>
      <c r="K183" s="3" t="n">
        <v>2</v>
      </c>
      <c r="L183" s="3" t="n">
        <f aca="false">K183+(100-K183)/2</f>
        <v>51</v>
      </c>
      <c r="M183" s="3" t="n">
        <f aca="false">100-L183</f>
        <v>49</v>
      </c>
      <c r="N183" s="4" t="n">
        <f aca="false">0.001986*I183*LN(L183/M183)</f>
        <v>0.0201129180085115</v>
      </c>
      <c r="O183" s="4" t="s">
        <v>438</v>
      </c>
      <c r="P183" s="3"/>
    </row>
    <row r="184" customFormat="false" ht="16" hidden="false" customHeight="false" outlineLevel="0" collapsed="false">
      <c r="A184" s="3" t="n">
        <v>6</v>
      </c>
      <c r="B184" s="3" t="s">
        <v>436</v>
      </c>
      <c r="C184" s="3" t="s">
        <v>436</v>
      </c>
      <c r="D184" s="3" t="s">
        <v>437</v>
      </c>
      <c r="E184" s="3" t="s">
        <v>441</v>
      </c>
      <c r="F184" s="3" t="s">
        <v>20</v>
      </c>
      <c r="G184" s="3" t="s">
        <v>21</v>
      </c>
      <c r="H184" s="3" t="n">
        <v>-20</v>
      </c>
      <c r="I184" s="3" t="n">
        <f aca="false">H184+273.15</f>
        <v>253.15</v>
      </c>
      <c r="J184" s="3"/>
      <c r="K184" s="3" t="n">
        <v>34</v>
      </c>
      <c r="L184" s="3" t="n">
        <f aca="false">K184+(100-K184)/2</f>
        <v>67</v>
      </c>
      <c r="M184" s="3" t="n">
        <f aca="false">100-L184</f>
        <v>33</v>
      </c>
      <c r="N184" s="4" t="n">
        <f aca="false">0.001986*I184*LN(L184/M184)</f>
        <v>0.356044216163377</v>
      </c>
      <c r="O184" s="4" t="s">
        <v>438</v>
      </c>
      <c r="P184" s="3"/>
    </row>
    <row r="185" customFormat="false" ht="16" hidden="false" customHeight="false" outlineLevel="0" collapsed="false">
      <c r="A185" s="3" t="n">
        <v>7</v>
      </c>
      <c r="B185" s="3" t="s">
        <v>436</v>
      </c>
      <c r="C185" s="3" t="s">
        <v>436</v>
      </c>
      <c r="D185" s="3" t="s">
        <v>437</v>
      </c>
      <c r="E185" s="3" t="s">
        <v>441</v>
      </c>
      <c r="F185" s="3" t="s">
        <v>166</v>
      </c>
      <c r="G185" s="3" t="s">
        <v>21</v>
      </c>
      <c r="H185" s="3" t="n">
        <v>-20</v>
      </c>
      <c r="I185" s="3" t="n">
        <f aca="false">H185+273.15</f>
        <v>253.15</v>
      </c>
      <c r="J185" s="3"/>
      <c r="K185" s="3" t="n">
        <v>64</v>
      </c>
      <c r="L185" s="3" t="n">
        <f aca="false">K185+(100-K185)/2</f>
        <v>82</v>
      </c>
      <c r="M185" s="3" t="n">
        <f aca="false">100-L185</f>
        <v>18</v>
      </c>
      <c r="N185" s="4" t="n">
        <f aca="false">0.001986*I185*LN(L185/M185)</f>
        <v>0.762352646729994</v>
      </c>
      <c r="O185" s="4" t="s">
        <v>438</v>
      </c>
      <c r="P185" s="3"/>
    </row>
    <row r="186" customFormat="false" ht="16" hidden="false" customHeight="false" outlineLevel="0" collapsed="false">
      <c r="A186" s="3" t="n">
        <v>8</v>
      </c>
      <c r="B186" s="3" t="s">
        <v>436</v>
      </c>
      <c r="C186" s="3" t="s">
        <v>436</v>
      </c>
      <c r="D186" s="3" t="s">
        <v>437</v>
      </c>
      <c r="E186" s="3" t="s">
        <v>441</v>
      </c>
      <c r="F186" s="3" t="s">
        <v>166</v>
      </c>
      <c r="G186" s="3" t="s">
        <v>21</v>
      </c>
      <c r="H186" s="12" t="n">
        <v>-80</v>
      </c>
      <c r="I186" s="3" t="n">
        <f aca="false">H186+273.15</f>
        <v>193.15</v>
      </c>
      <c r="J186" s="3"/>
      <c r="K186" s="3" t="n">
        <v>84</v>
      </c>
      <c r="L186" s="3" t="n">
        <f aca="false">K186+(100-K186)/2</f>
        <v>92</v>
      </c>
      <c r="M186" s="3" t="n">
        <f aca="false">100-L186</f>
        <v>8</v>
      </c>
      <c r="N186" s="4" t="n">
        <f aca="false">0.001986*I186*LN(L186/M186)</f>
        <v>0.936874309144782</v>
      </c>
      <c r="O186" s="4" t="s">
        <v>438</v>
      </c>
      <c r="P186" s="3"/>
    </row>
    <row r="187" customFormat="false" ht="16" hidden="false" customHeight="false" outlineLevel="0" collapsed="false">
      <c r="A187" s="3" t="n">
        <v>9</v>
      </c>
      <c r="B187" s="3" t="s">
        <v>436</v>
      </c>
      <c r="C187" s="3" t="s">
        <v>436</v>
      </c>
      <c r="D187" s="3" t="s">
        <v>437</v>
      </c>
      <c r="E187" s="3" t="s">
        <v>441</v>
      </c>
      <c r="F187" s="3" t="s">
        <v>166</v>
      </c>
      <c r="G187" s="3" t="s">
        <v>21</v>
      </c>
      <c r="H187" s="12" t="n">
        <v>-95</v>
      </c>
      <c r="I187" s="3" t="n">
        <f aca="false">H187+273.15</f>
        <v>178.15</v>
      </c>
      <c r="J187" s="3"/>
      <c r="K187" s="3" t="n">
        <v>87</v>
      </c>
      <c r="L187" s="3" t="n">
        <f aca="false">K187+(100-K187)/2</f>
        <v>93.5</v>
      </c>
      <c r="M187" s="3" t="n">
        <f aca="false">100-L187</f>
        <v>6.5</v>
      </c>
      <c r="N187" s="4" t="n">
        <f aca="false">0.001986*I187*LN(L187/M187)</f>
        <v>0.943302876312891</v>
      </c>
      <c r="O187" s="4" t="s">
        <v>438</v>
      </c>
      <c r="P187" s="3"/>
    </row>
    <row r="188" customFormat="false" ht="16" hidden="false" customHeight="false" outlineLevel="0" collapsed="false">
      <c r="A188" s="3" t="s">
        <v>442</v>
      </c>
      <c r="B188" s="3" t="s">
        <v>436</v>
      </c>
      <c r="C188" s="3" t="s">
        <v>436</v>
      </c>
      <c r="D188" s="3" t="s">
        <v>437</v>
      </c>
      <c r="E188" s="3" t="s">
        <v>441</v>
      </c>
      <c r="F188" s="3" t="s">
        <v>166</v>
      </c>
      <c r="G188" s="3" t="s">
        <v>21</v>
      </c>
      <c r="H188" s="3" t="n">
        <v>-80</v>
      </c>
      <c r="I188" s="3" t="n">
        <f aca="false">H188+273.15</f>
        <v>193.15</v>
      </c>
      <c r="J188" s="3" t="n">
        <v>92</v>
      </c>
      <c r="K188" s="3" t="n">
        <v>84</v>
      </c>
      <c r="L188" s="3" t="n">
        <f aca="false">K188+(100-K188)/2</f>
        <v>92</v>
      </c>
      <c r="M188" s="3" t="n">
        <f aca="false">100-L188</f>
        <v>8</v>
      </c>
      <c r="N188" s="4" t="n">
        <f aca="false">0.001986*I188*LN(L188/M188)</f>
        <v>0.936874309144782</v>
      </c>
      <c r="O188" s="4" t="s">
        <v>438</v>
      </c>
      <c r="P188" s="3"/>
    </row>
    <row r="189" customFormat="false" ht="16" hidden="false" customHeight="false" outlineLevel="0" collapsed="false">
      <c r="A189" s="3" t="s">
        <v>443</v>
      </c>
      <c r="B189" s="3" t="s">
        <v>444</v>
      </c>
      <c r="C189" s="3" t="s">
        <v>444</v>
      </c>
      <c r="D189" s="3" t="s">
        <v>437</v>
      </c>
      <c r="E189" s="3" t="s">
        <v>441</v>
      </c>
      <c r="F189" s="3" t="s">
        <v>166</v>
      </c>
      <c r="G189" s="3" t="s">
        <v>21</v>
      </c>
      <c r="H189" s="3" t="n">
        <v>-80</v>
      </c>
      <c r="I189" s="3" t="n">
        <f aca="false">H189+273.15</f>
        <v>193.15</v>
      </c>
      <c r="J189" s="3" t="n">
        <v>98</v>
      </c>
      <c r="K189" s="3" t="n">
        <v>92</v>
      </c>
      <c r="L189" s="3" t="n">
        <f aca="false">K189+(100-K189)/2</f>
        <v>96</v>
      </c>
      <c r="M189" s="3" t="n">
        <f aca="false">100-L189</f>
        <v>4</v>
      </c>
      <c r="N189" s="4" t="n">
        <f aca="false">0.001986*I189*LN(L189/M189)</f>
        <v>1.21908841930077</v>
      </c>
      <c r="O189" s="4" t="s">
        <v>438</v>
      </c>
      <c r="P189" s="3"/>
    </row>
    <row r="190" customFormat="false" ht="16" hidden="false" customHeight="false" outlineLevel="0" collapsed="false">
      <c r="A190" s="3" t="s">
        <v>124</v>
      </c>
      <c r="B190" s="3" t="s">
        <v>445</v>
      </c>
      <c r="C190" s="3" t="s">
        <v>445</v>
      </c>
      <c r="D190" s="3" t="s">
        <v>437</v>
      </c>
      <c r="E190" s="3" t="s">
        <v>441</v>
      </c>
      <c r="F190" s="3" t="s">
        <v>166</v>
      </c>
      <c r="G190" s="3" t="s">
        <v>21</v>
      </c>
      <c r="H190" s="3" t="n">
        <v>-95</v>
      </c>
      <c r="I190" s="3" t="n">
        <f aca="false">H190+273.15</f>
        <v>178.15</v>
      </c>
      <c r="J190" s="3" t="n">
        <v>85</v>
      </c>
      <c r="K190" s="3" t="n">
        <v>92</v>
      </c>
      <c r="L190" s="3" t="n">
        <f aca="false">K190+(100-K190)/2</f>
        <v>96</v>
      </c>
      <c r="M190" s="3" t="n">
        <f aca="false">100-L190</f>
        <v>4</v>
      </c>
      <c r="N190" s="4" t="n">
        <f aca="false">0.001986*I190*LN(L190/M190)</f>
        <v>1.1244141956947</v>
      </c>
      <c r="O190" s="4" t="s">
        <v>438</v>
      </c>
      <c r="P190" s="3"/>
    </row>
    <row r="191" customFormat="false" ht="16" hidden="false" customHeight="false" outlineLevel="0" collapsed="false">
      <c r="A191" s="3" t="s">
        <v>127</v>
      </c>
      <c r="B191" s="3" t="s">
        <v>446</v>
      </c>
      <c r="C191" s="3" t="s">
        <v>446</v>
      </c>
      <c r="D191" s="3" t="s">
        <v>437</v>
      </c>
      <c r="E191" s="3" t="s">
        <v>441</v>
      </c>
      <c r="F191" s="3" t="s">
        <v>166</v>
      </c>
      <c r="G191" s="3" t="s">
        <v>21</v>
      </c>
      <c r="H191" s="3" t="n">
        <v>-80</v>
      </c>
      <c r="I191" s="3" t="n">
        <f aca="false">H191+273.15</f>
        <v>193.15</v>
      </c>
      <c r="J191" s="3" t="n">
        <v>58</v>
      </c>
      <c r="K191" s="3" t="n">
        <v>90</v>
      </c>
      <c r="L191" s="3" t="n">
        <f aca="false">K191+(100-K191)/2</f>
        <v>95</v>
      </c>
      <c r="M191" s="3" t="n">
        <f aca="false">100-L191</f>
        <v>5</v>
      </c>
      <c r="N191" s="4" t="n">
        <f aca="false">0.001986*I191*LN(L191/M191)</f>
        <v>1.12947472020843</v>
      </c>
      <c r="O191" s="4" t="s">
        <v>438</v>
      </c>
      <c r="P191" s="3"/>
    </row>
    <row r="192" customFormat="false" ht="16" hidden="false" customHeight="false" outlineLevel="0" collapsed="false">
      <c r="A192" s="3" t="s">
        <v>130</v>
      </c>
      <c r="B192" s="3" t="s">
        <v>447</v>
      </c>
      <c r="C192" s="3" t="s">
        <v>447</v>
      </c>
      <c r="D192" s="3" t="s">
        <v>437</v>
      </c>
      <c r="E192" s="3" t="s">
        <v>441</v>
      </c>
      <c r="F192" s="3" t="s">
        <v>166</v>
      </c>
      <c r="G192" s="3" t="s">
        <v>21</v>
      </c>
      <c r="H192" s="3" t="n">
        <v>-95</v>
      </c>
      <c r="I192" s="3" t="n">
        <f aca="false">H192+273.15</f>
        <v>178.15</v>
      </c>
      <c r="J192" s="3" t="n">
        <v>92</v>
      </c>
      <c r="K192" s="3" t="n">
        <v>95</v>
      </c>
      <c r="L192" s="3" t="n">
        <f aca="false">K192+(100-K192)/2</f>
        <v>97.5</v>
      </c>
      <c r="M192" s="3" t="n">
        <f aca="false">100-L192</f>
        <v>2.5</v>
      </c>
      <c r="N192" s="4" t="n">
        <f aca="false">0.001986*I192*LN(L192/M192)</f>
        <v>1.29618972541438</v>
      </c>
      <c r="O192" s="4" t="s">
        <v>438</v>
      </c>
      <c r="P192" s="3"/>
    </row>
    <row r="193" customFormat="false" ht="16" hidden="false" customHeight="false" outlineLevel="0" collapsed="false">
      <c r="A193" s="3" t="s">
        <v>133</v>
      </c>
      <c r="B193" s="3" t="s">
        <v>448</v>
      </c>
      <c r="C193" s="3" t="s">
        <v>448</v>
      </c>
      <c r="D193" s="3" t="s">
        <v>437</v>
      </c>
      <c r="E193" s="3" t="s">
        <v>441</v>
      </c>
      <c r="F193" s="3" t="s">
        <v>166</v>
      </c>
      <c r="G193" s="3" t="s">
        <v>21</v>
      </c>
      <c r="H193" s="3" t="n">
        <v>-80</v>
      </c>
      <c r="I193" s="3" t="n">
        <f aca="false">H193+273.15</f>
        <v>193.15</v>
      </c>
      <c r="J193" s="3" t="n">
        <v>66</v>
      </c>
      <c r="K193" s="3" t="n">
        <v>94</v>
      </c>
      <c r="L193" s="3" t="n">
        <f aca="false">K193+(100-K193)/2</f>
        <v>97</v>
      </c>
      <c r="M193" s="3" t="n">
        <f aca="false">100-L193</f>
        <v>3</v>
      </c>
      <c r="N193" s="4" t="n">
        <f aca="false">0.001986*I193*LN(L193/M193)</f>
        <v>1.33341720541618</v>
      </c>
      <c r="O193" s="4" t="s">
        <v>438</v>
      </c>
      <c r="P193" s="3"/>
    </row>
    <row r="194" customFormat="false" ht="16" hidden="false" customHeight="false" outlineLevel="0" collapsed="false">
      <c r="A194" s="3" t="s">
        <v>136</v>
      </c>
      <c r="B194" s="3" t="s">
        <v>449</v>
      </c>
      <c r="C194" s="3" t="s">
        <v>449</v>
      </c>
      <c r="D194" s="3" t="s">
        <v>437</v>
      </c>
      <c r="E194" s="3" t="s">
        <v>441</v>
      </c>
      <c r="F194" s="3" t="s">
        <v>166</v>
      </c>
      <c r="G194" s="3" t="s">
        <v>21</v>
      </c>
      <c r="H194" s="3" t="n">
        <v>-80</v>
      </c>
      <c r="I194" s="3" t="n">
        <f aca="false">H194+273.15</f>
        <v>193.15</v>
      </c>
      <c r="J194" s="3" t="n">
        <v>91</v>
      </c>
      <c r="K194" s="3" t="n">
        <v>95</v>
      </c>
      <c r="L194" s="3" t="n">
        <f aca="false">K194+(100-K194)/2</f>
        <v>97.5</v>
      </c>
      <c r="M194" s="3" t="n">
        <f aca="false">100-L194</f>
        <v>2.5</v>
      </c>
      <c r="N194" s="4" t="n">
        <f aca="false">0.001986*I194*LN(L194/M194)</f>
        <v>1.40532722685258</v>
      </c>
      <c r="O194" s="4" t="s">
        <v>438</v>
      </c>
      <c r="P194" s="3"/>
    </row>
    <row r="195" customFormat="false" ht="16" hidden="false" customHeight="false" outlineLevel="0" collapsed="false">
      <c r="A195" s="3" t="s">
        <v>139</v>
      </c>
      <c r="B195" s="3" t="s">
        <v>450</v>
      </c>
      <c r="C195" s="3" t="s">
        <v>450</v>
      </c>
      <c r="D195" s="3" t="s">
        <v>437</v>
      </c>
      <c r="E195" s="3" t="s">
        <v>441</v>
      </c>
      <c r="F195" s="3" t="s">
        <v>166</v>
      </c>
      <c r="G195" s="3" t="s">
        <v>21</v>
      </c>
      <c r="H195" s="3" t="n">
        <v>-80</v>
      </c>
      <c r="I195" s="3" t="n">
        <f aca="false">H195+273.15</f>
        <v>193.15</v>
      </c>
      <c r="J195" s="3" t="n">
        <v>64</v>
      </c>
      <c r="K195" s="3" t="n">
        <v>88</v>
      </c>
      <c r="L195" s="3" t="n">
        <f aca="false">K195+(100-K195)/2</f>
        <v>94</v>
      </c>
      <c r="M195" s="3" t="n">
        <f aca="false">100-L195</f>
        <v>6</v>
      </c>
      <c r="N195" s="4" t="n">
        <f aca="false">0.001986*I195*LN(L195/M195)</f>
        <v>1.05547766478811</v>
      </c>
      <c r="O195" s="4" t="s">
        <v>438</v>
      </c>
      <c r="P195" s="3"/>
    </row>
    <row r="196" customFormat="false" ht="16" hidden="false" customHeight="false" outlineLevel="0" collapsed="false">
      <c r="A196" s="3" t="s">
        <v>142</v>
      </c>
      <c r="B196" s="3" t="s">
        <v>451</v>
      </c>
      <c r="C196" s="3" t="s">
        <v>451</v>
      </c>
      <c r="D196" s="3" t="s">
        <v>437</v>
      </c>
      <c r="E196" s="3" t="s">
        <v>441</v>
      </c>
      <c r="F196" s="3" t="s">
        <v>166</v>
      </c>
      <c r="G196" s="3" t="s">
        <v>21</v>
      </c>
      <c r="H196" s="3" t="n">
        <v>-80</v>
      </c>
      <c r="I196" s="3" t="n">
        <f aca="false">H196+273.15</f>
        <v>193.15</v>
      </c>
      <c r="J196" s="3" t="n">
        <v>90</v>
      </c>
      <c r="K196" s="3" t="n">
        <v>89</v>
      </c>
      <c r="L196" s="3" t="n">
        <f aca="false">K196+(100-K196)/2</f>
        <v>94.5</v>
      </c>
      <c r="M196" s="3" t="n">
        <f aca="false">100-L196</f>
        <v>5.5</v>
      </c>
      <c r="N196" s="4" t="n">
        <f aca="false">0.001986*I196*LN(L196/M196)</f>
        <v>1.09088986853928</v>
      </c>
      <c r="O196" s="4" t="s">
        <v>438</v>
      </c>
      <c r="P196" s="3"/>
    </row>
    <row r="197" customFormat="false" ht="16" hidden="false" customHeight="false" outlineLevel="0" collapsed="false">
      <c r="A197" s="3" t="s">
        <v>145</v>
      </c>
      <c r="B197" s="3" t="s">
        <v>452</v>
      </c>
      <c r="C197" s="3" t="s">
        <v>452</v>
      </c>
      <c r="D197" s="3" t="s">
        <v>437</v>
      </c>
      <c r="E197" s="3" t="s">
        <v>441</v>
      </c>
      <c r="F197" s="3" t="s">
        <v>166</v>
      </c>
      <c r="G197" s="3" t="s">
        <v>21</v>
      </c>
      <c r="H197" s="3" t="n">
        <v>-95</v>
      </c>
      <c r="I197" s="3" t="n">
        <f aca="false">H197+273.15</f>
        <v>178.15</v>
      </c>
      <c r="J197" s="3" t="n">
        <v>92</v>
      </c>
      <c r="K197" s="3" t="n">
        <v>92</v>
      </c>
      <c r="L197" s="3" t="n">
        <f aca="false">K197+(100-K197)/2</f>
        <v>96</v>
      </c>
      <c r="M197" s="3" t="n">
        <f aca="false">100-L197</f>
        <v>4</v>
      </c>
      <c r="N197" s="4" t="n">
        <f aca="false">0.001986*I197*LN(L197/M197)</f>
        <v>1.1244141956947</v>
      </c>
      <c r="O197" s="4" t="s">
        <v>438</v>
      </c>
      <c r="P197" s="3"/>
    </row>
    <row r="198" customFormat="false" ht="16" hidden="false" customHeight="false" outlineLevel="0" collapsed="false">
      <c r="A198" s="3" t="s">
        <v>148</v>
      </c>
      <c r="B198" s="3" t="s">
        <v>453</v>
      </c>
      <c r="C198" s="3" t="s">
        <v>453</v>
      </c>
      <c r="D198" s="3" t="s">
        <v>437</v>
      </c>
      <c r="E198" s="3" t="s">
        <v>441</v>
      </c>
      <c r="F198" s="3" t="s">
        <v>166</v>
      </c>
      <c r="G198" s="3" t="s">
        <v>21</v>
      </c>
      <c r="H198" s="3" t="n">
        <v>-80</v>
      </c>
      <c r="I198" s="3" t="n">
        <f aca="false">H198+273.15</f>
        <v>193.15</v>
      </c>
      <c r="J198" s="3" t="n">
        <v>95</v>
      </c>
      <c r="K198" s="3" t="n">
        <v>82</v>
      </c>
      <c r="L198" s="3" t="n">
        <f aca="false">K198+(100-K198)/2</f>
        <v>91</v>
      </c>
      <c r="M198" s="3" t="n">
        <f aca="false">100-L198</f>
        <v>9</v>
      </c>
      <c r="N198" s="4" t="n">
        <f aca="false">0.001986*I198*LN(L198/M198)</f>
        <v>0.88750087293048</v>
      </c>
      <c r="O198" s="4" t="s">
        <v>438</v>
      </c>
      <c r="P198" s="3"/>
    </row>
    <row r="199" customFormat="false" ht="17" hidden="false" customHeight="false" outlineLevel="0" collapsed="false">
      <c r="A199" s="7" t="s">
        <v>151</v>
      </c>
      <c r="B199" s="7" t="s">
        <v>454</v>
      </c>
      <c r="C199" s="7" t="s">
        <v>454</v>
      </c>
      <c r="D199" s="7" t="s">
        <v>437</v>
      </c>
      <c r="E199" s="7" t="s">
        <v>441</v>
      </c>
      <c r="F199" s="7" t="s">
        <v>166</v>
      </c>
      <c r="G199" s="7" t="s">
        <v>21</v>
      </c>
      <c r="H199" s="7" t="n">
        <v>-80</v>
      </c>
      <c r="I199" s="7" t="n">
        <f aca="false">H199+273.15</f>
        <v>193.15</v>
      </c>
      <c r="J199" s="7" t="n">
        <v>91</v>
      </c>
      <c r="K199" s="7" t="n">
        <v>84</v>
      </c>
      <c r="L199" s="7" t="n">
        <f aca="false">K199+(100-K199)/2</f>
        <v>92</v>
      </c>
      <c r="M199" s="7" t="n">
        <f aca="false">100-L199</f>
        <v>8</v>
      </c>
      <c r="N199" s="8" t="n">
        <f aca="false">0.001986*I199*LN(L199/M199)</f>
        <v>0.936874309144782</v>
      </c>
      <c r="O199" s="8" t="s">
        <v>438</v>
      </c>
      <c r="P199" s="7"/>
    </row>
    <row r="200" customFormat="false" ht="16" hidden="false" customHeight="false" outlineLevel="0" collapsed="false">
      <c r="A200" s="3" t="s">
        <v>455</v>
      </c>
      <c r="B200" s="3" t="s">
        <v>456</v>
      </c>
      <c r="C200" s="3" t="s">
        <v>456</v>
      </c>
      <c r="D200" s="3" t="s">
        <v>416</v>
      </c>
      <c r="E200" s="3" t="s">
        <v>70</v>
      </c>
      <c r="F200" s="3" t="s">
        <v>20</v>
      </c>
      <c r="G200" s="3" t="s">
        <v>217</v>
      </c>
      <c r="H200" s="3" t="n">
        <v>-20</v>
      </c>
      <c r="I200" s="3" t="n">
        <f aca="false">H200+273.15</f>
        <v>253.15</v>
      </c>
      <c r="J200" s="3"/>
      <c r="K200" s="3" t="n">
        <v>12</v>
      </c>
      <c r="L200" s="3" t="n">
        <f aca="false">K200+(100-K200)/2</f>
        <v>56</v>
      </c>
      <c r="M200" s="3" t="n">
        <f aca="false">100-L200</f>
        <v>44</v>
      </c>
      <c r="N200" s="4" t="n">
        <f aca="false">0.001986*I200*LN(L200/M200)</f>
        <v>0.121245646920826</v>
      </c>
      <c r="O200" s="4" t="s">
        <v>457</v>
      </c>
      <c r="P200" s="3" t="s">
        <v>458</v>
      </c>
    </row>
    <row r="201" customFormat="false" ht="16" hidden="false" customHeight="false" outlineLevel="0" collapsed="false">
      <c r="A201" s="3" t="n">
        <v>5</v>
      </c>
      <c r="B201" s="3" t="s">
        <v>456</v>
      </c>
      <c r="C201" s="3" t="s">
        <v>456</v>
      </c>
      <c r="D201" s="3" t="s">
        <v>416</v>
      </c>
      <c r="E201" s="3" t="s">
        <v>459</v>
      </c>
      <c r="F201" s="3" t="s">
        <v>20</v>
      </c>
      <c r="G201" s="3" t="s">
        <v>217</v>
      </c>
      <c r="H201" s="3" t="n">
        <v>-20</v>
      </c>
      <c r="I201" s="3" t="n">
        <f aca="false">H201+273.15</f>
        <v>253.15</v>
      </c>
      <c r="J201" s="3"/>
      <c r="K201" s="3" t="n">
        <v>28</v>
      </c>
      <c r="L201" s="3" t="n">
        <f aca="false">K201+(100-K201)/2</f>
        <v>64</v>
      </c>
      <c r="M201" s="3" t="n">
        <f aca="false">100-L201</f>
        <v>36</v>
      </c>
      <c r="N201" s="4" t="n">
        <f aca="false">0.001986*I201*LN(L201/M201)</f>
        <v>0.289267718498721</v>
      </c>
      <c r="O201" s="4" t="s">
        <v>460</v>
      </c>
      <c r="P201" s="3"/>
    </row>
    <row r="202" customFormat="false" ht="16" hidden="false" customHeight="false" outlineLevel="0" collapsed="false">
      <c r="A202" s="3" t="n">
        <v>7</v>
      </c>
      <c r="B202" s="3" t="s">
        <v>456</v>
      </c>
      <c r="C202" s="3" t="s">
        <v>456</v>
      </c>
      <c r="D202" s="3" t="s">
        <v>416</v>
      </c>
      <c r="E202" s="3" t="s">
        <v>208</v>
      </c>
      <c r="F202" s="3" t="s">
        <v>20</v>
      </c>
      <c r="G202" s="3" t="s">
        <v>217</v>
      </c>
      <c r="H202" s="3" t="n">
        <v>-20</v>
      </c>
      <c r="I202" s="3" t="n">
        <f aca="false">H202+273.15</f>
        <v>253.15</v>
      </c>
      <c r="J202" s="3"/>
      <c r="K202" s="3" t="n">
        <v>2</v>
      </c>
      <c r="L202" s="3" t="n">
        <f aca="false">K202+(100-K202)/2</f>
        <v>51</v>
      </c>
      <c r="M202" s="3" t="n">
        <f aca="false">100-L202</f>
        <v>49</v>
      </c>
      <c r="N202" s="4" t="n">
        <f aca="false">0.001986*I202*LN(L202/M202)</f>
        <v>0.0201129180085115</v>
      </c>
      <c r="O202" s="4" t="s">
        <v>461</v>
      </c>
      <c r="P202" s="3"/>
    </row>
    <row r="203" customFormat="false" ht="16" hidden="false" customHeight="false" outlineLevel="0" collapsed="false">
      <c r="A203" s="3" t="n">
        <v>8</v>
      </c>
      <c r="B203" s="3" t="s">
        <v>456</v>
      </c>
      <c r="C203" s="3" t="s">
        <v>456</v>
      </c>
      <c r="D203" s="3" t="s">
        <v>416</v>
      </c>
      <c r="E203" s="3" t="s">
        <v>459</v>
      </c>
      <c r="F203" s="3" t="s">
        <v>118</v>
      </c>
      <c r="G203" s="3" t="s">
        <v>217</v>
      </c>
      <c r="H203" s="3" t="n">
        <v>-20</v>
      </c>
      <c r="I203" s="3" t="n">
        <f aca="false">H203+273.15</f>
        <v>253.15</v>
      </c>
      <c r="J203" s="3"/>
      <c r="K203" s="3" t="n">
        <v>38</v>
      </c>
      <c r="L203" s="3" t="n">
        <f aca="false">K203+(100-K203)/2</f>
        <v>69</v>
      </c>
      <c r="M203" s="3" t="n">
        <f aca="false">100-L203</f>
        <v>31</v>
      </c>
      <c r="N203" s="4" t="n">
        <f aca="false">0.001986*I203*LN(L203/M203)</f>
        <v>0.402264698835235</v>
      </c>
      <c r="O203" s="4" t="s">
        <v>462</v>
      </c>
      <c r="P203" s="3"/>
    </row>
    <row r="204" customFormat="false" ht="16" hidden="false" customHeight="false" outlineLevel="0" collapsed="false">
      <c r="A204" s="3" t="n">
        <v>9</v>
      </c>
      <c r="B204" s="3" t="s">
        <v>456</v>
      </c>
      <c r="C204" s="3" t="s">
        <v>456</v>
      </c>
      <c r="D204" s="3" t="s">
        <v>416</v>
      </c>
      <c r="E204" s="3" t="s">
        <v>459</v>
      </c>
      <c r="F204" s="3" t="s">
        <v>463</v>
      </c>
      <c r="G204" s="3" t="s">
        <v>217</v>
      </c>
      <c r="H204" s="3" t="n">
        <v>-20</v>
      </c>
      <c r="I204" s="3" t="n">
        <f aca="false">H204+273.15</f>
        <v>253.15</v>
      </c>
      <c r="J204" s="3"/>
      <c r="K204" s="3" t="n">
        <v>42</v>
      </c>
      <c r="L204" s="3" t="n">
        <f aca="false">K204+(100-K204)/2</f>
        <v>71</v>
      </c>
      <c r="M204" s="3" t="n">
        <f aca="false">100-L204</f>
        <v>29</v>
      </c>
      <c r="N204" s="4" t="n">
        <f aca="false">0.001986*I204*LN(L204/M204)</f>
        <v>0.450159612422699</v>
      </c>
      <c r="O204" s="4" t="s">
        <v>464</v>
      </c>
      <c r="P204" s="3"/>
    </row>
    <row r="205" customFormat="false" ht="16" hidden="false" customHeight="false" outlineLevel="0" collapsed="false">
      <c r="A205" s="3" t="n">
        <v>10</v>
      </c>
      <c r="B205" s="3" t="s">
        <v>456</v>
      </c>
      <c r="C205" s="3" t="s">
        <v>456</v>
      </c>
      <c r="D205" s="3" t="s">
        <v>416</v>
      </c>
      <c r="E205" s="3" t="s">
        <v>459</v>
      </c>
      <c r="F205" s="3" t="s">
        <v>166</v>
      </c>
      <c r="G205" s="3" t="s">
        <v>217</v>
      </c>
      <c r="H205" s="3" t="n">
        <v>-20</v>
      </c>
      <c r="I205" s="3" t="n">
        <f aca="false">H205+273.15</f>
        <v>253.15</v>
      </c>
      <c r="J205" s="3"/>
      <c r="K205" s="3" t="n">
        <v>86</v>
      </c>
      <c r="L205" s="3" t="n">
        <f aca="false">K205+(100-K205)/2</f>
        <v>93</v>
      </c>
      <c r="M205" s="3" t="n">
        <f aca="false">100-L205</f>
        <v>7</v>
      </c>
      <c r="N205" s="4" t="n">
        <f aca="false">0.001986*I205*LN(L205/M205)</f>
        <v>1.30047332921237</v>
      </c>
      <c r="O205" s="4" t="s">
        <v>465</v>
      </c>
      <c r="P205" s="3"/>
    </row>
    <row r="206" customFormat="false" ht="16" hidden="false" customHeight="false" outlineLevel="0" collapsed="false">
      <c r="A206" s="3" t="n">
        <v>11</v>
      </c>
      <c r="B206" s="3" t="s">
        <v>456</v>
      </c>
      <c r="C206" s="3" t="s">
        <v>456</v>
      </c>
      <c r="D206" s="3" t="s">
        <v>416</v>
      </c>
      <c r="E206" s="3" t="s">
        <v>459</v>
      </c>
      <c r="F206" s="3" t="s">
        <v>166</v>
      </c>
      <c r="G206" s="3" t="s">
        <v>217</v>
      </c>
      <c r="H206" s="3" t="n">
        <v>-40</v>
      </c>
      <c r="I206" s="3" t="n">
        <f aca="false">H206+273.15</f>
        <v>233.15</v>
      </c>
      <c r="J206" s="3"/>
      <c r="K206" s="3" t="n">
        <v>90</v>
      </c>
      <c r="L206" s="3" t="n">
        <f aca="false">K206+(100-K206)/2</f>
        <v>95</v>
      </c>
      <c r="M206" s="3" t="n">
        <f aca="false">100-L206</f>
        <v>5</v>
      </c>
      <c r="N206" s="4" t="n">
        <f aca="false">0.001986*I206*LN(L206/M206)</f>
        <v>1.36338095271341</v>
      </c>
      <c r="O206" s="4" t="s">
        <v>466</v>
      </c>
      <c r="P206" s="3"/>
    </row>
    <row r="207" customFormat="false" ht="16" hidden="false" customHeight="false" outlineLevel="0" collapsed="false">
      <c r="A207" s="3" t="n">
        <v>12</v>
      </c>
      <c r="B207" s="3" t="s">
        <v>456</v>
      </c>
      <c r="C207" s="3" t="s">
        <v>456</v>
      </c>
      <c r="D207" s="3" t="s">
        <v>416</v>
      </c>
      <c r="E207" s="3" t="s">
        <v>459</v>
      </c>
      <c r="F207" s="3" t="s">
        <v>166</v>
      </c>
      <c r="G207" s="3" t="s">
        <v>217</v>
      </c>
      <c r="H207" s="3" t="n">
        <v>-60</v>
      </c>
      <c r="I207" s="3" t="n">
        <f aca="false">H207+273.15</f>
        <v>213.15</v>
      </c>
      <c r="J207" s="3"/>
      <c r="K207" s="3" t="n">
        <v>92</v>
      </c>
      <c r="L207" s="3" t="n">
        <f aca="false">K207+(100-K207)/2</f>
        <v>96</v>
      </c>
      <c r="M207" s="3" t="n">
        <f aca="false">100-L207</f>
        <v>4</v>
      </c>
      <c r="N207" s="4" t="n">
        <f aca="false">0.001986*I207*LN(L207/M207)</f>
        <v>1.34532071744219</v>
      </c>
      <c r="O207" s="4" t="s">
        <v>467</v>
      </c>
      <c r="P207" s="3"/>
    </row>
    <row r="208" customFormat="false" ht="16" hidden="false" customHeight="false" outlineLevel="0" collapsed="false">
      <c r="A208" s="3" t="s">
        <v>468</v>
      </c>
      <c r="B208" s="3" t="s">
        <v>456</v>
      </c>
      <c r="C208" s="3" t="s">
        <v>456</v>
      </c>
      <c r="D208" s="3" t="s">
        <v>416</v>
      </c>
      <c r="E208" s="3" t="s">
        <v>459</v>
      </c>
      <c r="F208" s="3" t="s">
        <v>166</v>
      </c>
      <c r="G208" s="3" t="s">
        <v>217</v>
      </c>
      <c r="H208" s="3" t="n">
        <v>-60</v>
      </c>
      <c r="I208" s="3" t="n">
        <f aca="false">H208+273.15</f>
        <v>213.15</v>
      </c>
      <c r="J208" s="3" t="n">
        <v>94</v>
      </c>
      <c r="K208" s="3" t="n">
        <v>94</v>
      </c>
      <c r="L208" s="3" t="n">
        <f aca="false">K208+(100-K208)/2</f>
        <v>97</v>
      </c>
      <c r="M208" s="3" t="n">
        <f aca="false">100-L208</f>
        <v>3</v>
      </c>
      <c r="N208" s="4" t="n">
        <f aca="false">0.001986*I208*LN(L208/M208)</f>
        <v>1.47148784537644</v>
      </c>
      <c r="O208" s="4" t="s">
        <v>469</v>
      </c>
      <c r="P208" s="3"/>
    </row>
    <row r="209" customFormat="false" ht="16" hidden="false" customHeight="false" outlineLevel="0" collapsed="false">
      <c r="A209" s="3" t="s">
        <v>470</v>
      </c>
      <c r="B209" s="3" t="s">
        <v>471</v>
      </c>
      <c r="C209" s="3" t="s">
        <v>471</v>
      </c>
      <c r="D209" s="3" t="s">
        <v>416</v>
      </c>
      <c r="E209" s="3" t="s">
        <v>459</v>
      </c>
      <c r="F209" s="3" t="s">
        <v>166</v>
      </c>
      <c r="G209" s="3" t="s">
        <v>217</v>
      </c>
      <c r="H209" s="3" t="n">
        <v>-60</v>
      </c>
      <c r="I209" s="3" t="n">
        <f aca="false">H209+273.15</f>
        <v>213.15</v>
      </c>
      <c r="J209" s="3" t="n">
        <v>71</v>
      </c>
      <c r="K209" s="3" t="n">
        <v>81</v>
      </c>
      <c r="L209" s="3" t="n">
        <f aca="false">K209+(100-K209)/2</f>
        <v>90.5</v>
      </c>
      <c r="M209" s="3" t="n">
        <f aca="false">100-L209</f>
        <v>9.5</v>
      </c>
      <c r="N209" s="4" t="n">
        <f aca="false">0.001986*I209*LN(L209/M209)</f>
        <v>0.954178612976698</v>
      </c>
      <c r="O209" s="4" t="s">
        <v>472</v>
      </c>
      <c r="P209" s="3"/>
    </row>
    <row r="210" customFormat="false" ht="16" hidden="false" customHeight="false" outlineLevel="0" collapsed="false">
      <c r="A210" s="3" t="s">
        <v>473</v>
      </c>
      <c r="B210" s="3" t="s">
        <v>474</v>
      </c>
      <c r="C210" s="3" t="s">
        <v>474</v>
      </c>
      <c r="D210" s="3" t="s">
        <v>416</v>
      </c>
      <c r="E210" s="3" t="s">
        <v>459</v>
      </c>
      <c r="F210" s="3" t="s">
        <v>166</v>
      </c>
      <c r="G210" s="3" t="s">
        <v>217</v>
      </c>
      <c r="H210" s="3" t="n">
        <v>-80</v>
      </c>
      <c r="I210" s="3" t="n">
        <f aca="false">H210+273.15</f>
        <v>193.15</v>
      </c>
      <c r="J210" s="3" t="n">
        <v>90</v>
      </c>
      <c r="K210" s="3" t="n">
        <v>94</v>
      </c>
      <c r="L210" s="3" t="n">
        <f aca="false">K210+(100-K210)/2</f>
        <v>97</v>
      </c>
      <c r="M210" s="3" t="n">
        <f aca="false">100-L210</f>
        <v>3</v>
      </c>
      <c r="N210" s="4" t="n">
        <f aca="false">0.001986*I210*LN(L210/M210)</f>
        <v>1.33341720541618</v>
      </c>
      <c r="O210" s="4" t="s">
        <v>475</v>
      </c>
      <c r="P210" s="3"/>
    </row>
    <row r="211" customFormat="false" ht="16" hidden="false" customHeight="false" outlineLevel="0" collapsed="false">
      <c r="A211" s="3" t="s">
        <v>476</v>
      </c>
      <c r="B211" s="3" t="s">
        <v>477</v>
      </c>
      <c r="C211" s="3" t="s">
        <v>477</v>
      </c>
      <c r="D211" s="3" t="s">
        <v>416</v>
      </c>
      <c r="E211" s="3" t="s">
        <v>459</v>
      </c>
      <c r="F211" s="3" t="s">
        <v>166</v>
      </c>
      <c r="G211" s="3" t="s">
        <v>217</v>
      </c>
      <c r="H211" s="5" t="n">
        <v>-50</v>
      </c>
      <c r="I211" s="3" t="n">
        <f aca="false">H211+273.15</f>
        <v>223.15</v>
      </c>
      <c r="J211" s="3" t="n">
        <v>89</v>
      </c>
      <c r="K211" s="3" t="n">
        <v>98</v>
      </c>
      <c r="L211" s="3" t="n">
        <f aca="false">K211+(100-K211)/2</f>
        <v>99</v>
      </c>
      <c r="M211" s="3" t="n">
        <f aca="false">100-L211</f>
        <v>1</v>
      </c>
      <c r="N211" s="4" t="n">
        <f aca="false">0.001986*I211*LN(L211/M211)</f>
        <v>2.03644637519126</v>
      </c>
      <c r="O211" s="4" t="s">
        <v>478</v>
      </c>
      <c r="P211" s="3"/>
    </row>
    <row r="212" customFormat="false" ht="16" hidden="false" customHeight="false" outlineLevel="0" collapsed="false">
      <c r="A212" s="3" t="s">
        <v>479</v>
      </c>
      <c r="B212" s="3" t="s">
        <v>480</v>
      </c>
      <c r="C212" s="3" t="s">
        <v>480</v>
      </c>
      <c r="D212" s="3" t="s">
        <v>416</v>
      </c>
      <c r="E212" s="3" t="s">
        <v>459</v>
      </c>
      <c r="F212" s="3" t="s">
        <v>166</v>
      </c>
      <c r="G212" s="3" t="s">
        <v>217</v>
      </c>
      <c r="H212" s="3" t="n">
        <v>-45</v>
      </c>
      <c r="I212" s="3" t="n">
        <f aca="false">H212+273.15</f>
        <v>228.15</v>
      </c>
      <c r="J212" s="3" t="n">
        <v>44</v>
      </c>
      <c r="K212" s="3" t="n">
        <v>89</v>
      </c>
      <c r="L212" s="3" t="n">
        <f aca="false">K212+(100-K212)/2</f>
        <v>94.5</v>
      </c>
      <c r="M212" s="3" t="n">
        <f aca="false">100-L212</f>
        <v>5.5</v>
      </c>
      <c r="N212" s="4" t="n">
        <f aca="false">0.001986*I212*LN(L212/M212)</f>
        <v>1.28856600314386</v>
      </c>
      <c r="O212" s="4" t="s">
        <v>481</v>
      </c>
      <c r="P212" s="3"/>
    </row>
    <row r="213" customFormat="false" ht="16" hidden="false" customHeight="false" outlineLevel="0" collapsed="false">
      <c r="A213" s="3" t="s">
        <v>482</v>
      </c>
      <c r="B213" s="3" t="s">
        <v>483</v>
      </c>
      <c r="C213" s="3" t="s">
        <v>483</v>
      </c>
      <c r="D213" s="3" t="s">
        <v>416</v>
      </c>
      <c r="E213" s="3" t="s">
        <v>459</v>
      </c>
      <c r="F213" s="3" t="s">
        <v>166</v>
      </c>
      <c r="G213" s="3" t="s">
        <v>217</v>
      </c>
      <c r="H213" s="3" t="n">
        <v>-20</v>
      </c>
      <c r="I213" s="3" t="n">
        <f aca="false">H213+273.15</f>
        <v>253.15</v>
      </c>
      <c r="J213" s="3" t="n">
        <v>49</v>
      </c>
      <c r="K213" s="3" t="n">
        <v>82</v>
      </c>
      <c r="L213" s="3" t="n">
        <f aca="false">K213+(100-K213)/2</f>
        <v>91</v>
      </c>
      <c r="M213" s="3" t="n">
        <f aca="false">100-L213</f>
        <v>9</v>
      </c>
      <c r="N213" s="4" t="n">
        <f aca="false">0.001986*I213*LN(L213/M213)</f>
        <v>1.16319361109164</v>
      </c>
      <c r="O213" s="4" t="s">
        <v>484</v>
      </c>
      <c r="P213" s="3"/>
    </row>
    <row r="214" customFormat="false" ht="16" hidden="false" customHeight="false" outlineLevel="0" collapsed="false">
      <c r="A214" s="12" t="s">
        <v>485</v>
      </c>
      <c r="B214" s="12" t="s">
        <v>486</v>
      </c>
      <c r="C214" s="12" t="s">
        <v>486</v>
      </c>
      <c r="D214" s="12" t="s">
        <v>416</v>
      </c>
      <c r="E214" s="12" t="s">
        <v>208</v>
      </c>
      <c r="F214" s="12" t="s">
        <v>463</v>
      </c>
      <c r="G214" s="12" t="s">
        <v>217</v>
      </c>
      <c r="H214" s="12" t="n">
        <v>-45</v>
      </c>
      <c r="I214" s="12" t="n">
        <f aca="false">H214+273.15</f>
        <v>228.15</v>
      </c>
      <c r="J214" s="12" t="n">
        <v>33</v>
      </c>
      <c r="K214" s="12" t="n">
        <v>95</v>
      </c>
      <c r="L214" s="12" t="n">
        <f aca="false">K214+(100-K214)/2</f>
        <v>97.5</v>
      </c>
      <c r="M214" s="12" t="n">
        <f aca="false">100-L214</f>
        <v>2.5</v>
      </c>
      <c r="N214" s="13" t="n">
        <f aca="false">0.001986*I214*LN(L214/M214)</f>
        <v>1.65998139687505</v>
      </c>
      <c r="O214" s="13" t="s">
        <v>457</v>
      </c>
      <c r="P214" s="12"/>
    </row>
    <row r="215" customFormat="false" ht="16" hidden="false" customHeight="false" outlineLevel="0" collapsed="false">
      <c r="A215" s="3" t="s">
        <v>487</v>
      </c>
      <c r="B215" s="3" t="s">
        <v>488</v>
      </c>
      <c r="C215" s="3" t="s">
        <v>488</v>
      </c>
      <c r="D215" s="3" t="s">
        <v>416</v>
      </c>
      <c r="E215" s="3" t="s">
        <v>459</v>
      </c>
      <c r="F215" s="3" t="s">
        <v>166</v>
      </c>
      <c r="G215" s="3" t="s">
        <v>217</v>
      </c>
      <c r="H215" s="3" t="n">
        <v>-60</v>
      </c>
      <c r="I215" s="3" t="n">
        <f aca="false">H215+273.15</f>
        <v>213.15</v>
      </c>
      <c r="J215" s="3" t="n">
        <v>69</v>
      </c>
      <c r="K215" s="3" t="n">
        <v>82</v>
      </c>
      <c r="L215" s="3" t="n">
        <f aca="false">K215+(100-K215)/2</f>
        <v>91</v>
      </c>
      <c r="M215" s="3" t="n">
        <f aca="false">100-L215</f>
        <v>9</v>
      </c>
      <c r="N215" s="4" t="n">
        <f aca="false">0.001986*I215*LN(L215/M215)</f>
        <v>0.979398452317535</v>
      </c>
      <c r="O215" s="4" t="s">
        <v>489</v>
      </c>
      <c r="P215" s="3"/>
    </row>
    <row r="216" customFormat="false" ht="16" hidden="false" customHeight="false" outlineLevel="0" collapsed="false">
      <c r="A216" s="12" t="s">
        <v>490</v>
      </c>
      <c r="B216" s="12" t="s">
        <v>491</v>
      </c>
      <c r="C216" s="12" t="s">
        <v>491</v>
      </c>
      <c r="D216" s="12" t="s">
        <v>416</v>
      </c>
      <c r="E216" s="12" t="s">
        <v>459</v>
      </c>
      <c r="F216" s="12" t="s">
        <v>166</v>
      </c>
      <c r="G216" s="12" t="s">
        <v>217</v>
      </c>
      <c r="H216" s="12" t="n">
        <v>-60</v>
      </c>
      <c r="I216" s="12" t="n">
        <f aca="false">H216+273.15</f>
        <v>213.15</v>
      </c>
      <c r="J216" s="12" t="n">
        <v>49</v>
      </c>
      <c r="K216" s="12" t="n">
        <v>92</v>
      </c>
      <c r="L216" s="12" t="n">
        <f aca="false">K216+(100-K216)/2</f>
        <v>96</v>
      </c>
      <c r="M216" s="12" t="n">
        <f aca="false">100-L216</f>
        <v>4</v>
      </c>
      <c r="N216" s="13" t="n">
        <f aca="false">0.001986*I216*LN(L216/M216)</f>
        <v>1.34532071744219</v>
      </c>
      <c r="O216" s="13" t="s">
        <v>457</v>
      </c>
      <c r="P216" s="12"/>
    </row>
    <row r="217" customFormat="false" ht="16" hidden="false" customHeight="false" outlineLevel="0" collapsed="false">
      <c r="A217" s="12" t="s">
        <v>492</v>
      </c>
      <c r="B217" s="12" t="s">
        <v>491</v>
      </c>
      <c r="C217" s="12" t="s">
        <v>491</v>
      </c>
      <c r="D217" s="12" t="s">
        <v>416</v>
      </c>
      <c r="E217" s="12" t="s">
        <v>459</v>
      </c>
      <c r="F217" s="12" t="s">
        <v>166</v>
      </c>
      <c r="G217" s="12" t="s">
        <v>217</v>
      </c>
      <c r="H217" s="12" t="n">
        <v>-60</v>
      </c>
      <c r="I217" s="12" t="n">
        <f aca="false">H217+273.15</f>
        <v>213.15</v>
      </c>
      <c r="J217" s="12" t="n">
        <v>49</v>
      </c>
      <c r="K217" s="12" t="n">
        <v>87</v>
      </c>
      <c r="L217" s="12" t="n">
        <f aca="false">K217+(100-K217)/2</f>
        <v>93.5</v>
      </c>
      <c r="M217" s="12" t="n">
        <f aca="false">100-L217</f>
        <v>6.5</v>
      </c>
      <c r="N217" s="13" t="n">
        <f aca="false">0.001986*I217*LN(L217/M217)</f>
        <v>1.1286276064333</v>
      </c>
      <c r="O217" s="13" t="s">
        <v>457</v>
      </c>
      <c r="P217" s="12"/>
    </row>
    <row r="218" customFormat="false" ht="16" hidden="false" customHeight="false" outlineLevel="0" collapsed="false">
      <c r="A218" s="3" t="s">
        <v>493</v>
      </c>
      <c r="B218" s="3" t="s">
        <v>494</v>
      </c>
      <c r="C218" s="3" t="s">
        <v>494</v>
      </c>
      <c r="D218" s="3" t="s">
        <v>416</v>
      </c>
      <c r="E218" s="3" t="s">
        <v>459</v>
      </c>
      <c r="F218" s="3" t="s">
        <v>166</v>
      </c>
      <c r="G218" s="3" t="s">
        <v>217</v>
      </c>
      <c r="H218" s="3" t="n">
        <v>-60</v>
      </c>
      <c r="I218" s="3" t="n">
        <f aca="false">H218+273.15</f>
        <v>213.15</v>
      </c>
      <c r="J218" s="3" t="n">
        <v>82</v>
      </c>
      <c r="K218" s="3" t="n">
        <v>96</v>
      </c>
      <c r="L218" s="3" t="n">
        <f aca="false">K218+(100-K218)/2</f>
        <v>98</v>
      </c>
      <c r="M218" s="3" t="n">
        <f aca="false">100-L218</f>
        <v>2</v>
      </c>
      <c r="N218" s="4" t="n">
        <f aca="false">0.001986*I218*LN(L218/M218)</f>
        <v>1.64746941213297</v>
      </c>
      <c r="O218" s="4" t="s">
        <v>495</v>
      </c>
      <c r="P218" s="3"/>
    </row>
    <row r="219" customFormat="false" ht="16" hidden="false" customHeight="false" outlineLevel="0" collapsed="false">
      <c r="A219" s="3" t="s">
        <v>496</v>
      </c>
      <c r="B219" s="3" t="s">
        <v>497</v>
      </c>
      <c r="C219" s="3" t="s">
        <v>497</v>
      </c>
      <c r="D219" s="3" t="s">
        <v>416</v>
      </c>
      <c r="E219" s="3" t="s">
        <v>459</v>
      </c>
      <c r="F219" s="3" t="s">
        <v>166</v>
      </c>
      <c r="G219" s="3" t="s">
        <v>217</v>
      </c>
      <c r="H219" s="3" t="n">
        <v>-80</v>
      </c>
      <c r="I219" s="3" t="n">
        <f aca="false">H219+273.15</f>
        <v>193.15</v>
      </c>
      <c r="J219" s="3" t="n">
        <v>91</v>
      </c>
      <c r="K219" s="3" t="n">
        <v>98</v>
      </c>
      <c r="L219" s="3" t="n">
        <f aca="false">K219+(100-K219)/2</f>
        <v>99</v>
      </c>
      <c r="M219" s="3" t="n">
        <f aca="false">100-L219</f>
        <v>1</v>
      </c>
      <c r="N219" s="4" t="n">
        <f aca="false">0.001986*I219*LN(L219/M219)</f>
        <v>1.76266913452024</v>
      </c>
      <c r="O219" s="4" t="s">
        <v>498</v>
      </c>
      <c r="P219" s="3"/>
    </row>
    <row r="220" customFormat="false" ht="16" hidden="false" customHeight="false" outlineLevel="0" collapsed="false">
      <c r="A220" s="3" t="s">
        <v>499</v>
      </c>
      <c r="B220" s="3" t="s">
        <v>500</v>
      </c>
      <c r="C220" s="3" t="s">
        <v>500</v>
      </c>
      <c r="D220" s="3" t="s">
        <v>416</v>
      </c>
      <c r="E220" s="3" t="s">
        <v>459</v>
      </c>
      <c r="F220" s="3" t="s">
        <v>166</v>
      </c>
      <c r="G220" s="3" t="s">
        <v>217</v>
      </c>
      <c r="H220" s="3" t="n">
        <v>-80</v>
      </c>
      <c r="I220" s="3" t="n">
        <f aca="false">H220+273.15</f>
        <v>193.15</v>
      </c>
      <c r="J220" s="3" t="n">
        <v>41</v>
      </c>
      <c r="K220" s="3" t="n">
        <v>92</v>
      </c>
      <c r="L220" s="3" t="n">
        <f aca="false">K220+(100-K220)/2</f>
        <v>96</v>
      </c>
      <c r="M220" s="3" t="n">
        <f aca="false">100-L220</f>
        <v>4</v>
      </c>
      <c r="N220" s="4" t="n">
        <f aca="false">0.001986*I220*LN(L220/M220)</f>
        <v>1.21908841930077</v>
      </c>
      <c r="O220" s="4" t="s">
        <v>501</v>
      </c>
      <c r="P220" s="3"/>
    </row>
    <row r="221" customFormat="false" ht="16" hidden="false" customHeight="false" outlineLevel="0" collapsed="false">
      <c r="A221" s="3" t="s">
        <v>502</v>
      </c>
      <c r="B221" s="3" t="s">
        <v>503</v>
      </c>
      <c r="C221" s="3" t="s">
        <v>503</v>
      </c>
      <c r="D221" s="3" t="s">
        <v>416</v>
      </c>
      <c r="E221" s="3" t="s">
        <v>459</v>
      </c>
      <c r="F221" s="3" t="s">
        <v>166</v>
      </c>
      <c r="G221" s="3" t="s">
        <v>217</v>
      </c>
      <c r="H221" s="3" t="n">
        <v>-60</v>
      </c>
      <c r="I221" s="3" t="n">
        <f aca="false">H221+273.15</f>
        <v>213.15</v>
      </c>
      <c r="J221" s="3" t="n">
        <v>70</v>
      </c>
      <c r="K221" s="3" t="n">
        <v>99</v>
      </c>
      <c r="L221" s="3" t="n">
        <f aca="false">K221+(100-K221)/2</f>
        <v>99.5</v>
      </c>
      <c r="M221" s="3" t="n">
        <f aca="false">100-L221</f>
        <v>0.5</v>
      </c>
      <c r="N221" s="4" t="n">
        <f aca="false">0.001986*I221*LN(L221/M221)</f>
        <v>2.24074009585259</v>
      </c>
      <c r="O221" s="4" t="s">
        <v>504</v>
      </c>
      <c r="P221" s="3"/>
    </row>
    <row r="222" customFormat="false" ht="16" hidden="false" customHeight="false" outlineLevel="0" collapsed="false">
      <c r="A222" s="3" t="s">
        <v>505</v>
      </c>
      <c r="B222" s="3" t="s">
        <v>506</v>
      </c>
      <c r="C222" s="3" t="s">
        <v>506</v>
      </c>
      <c r="D222" s="3" t="s">
        <v>416</v>
      </c>
      <c r="E222" s="3" t="s">
        <v>459</v>
      </c>
      <c r="F222" s="3" t="s">
        <v>166</v>
      </c>
      <c r="G222" s="3" t="s">
        <v>217</v>
      </c>
      <c r="H222" s="3" t="n">
        <v>-80</v>
      </c>
      <c r="I222" s="3" t="n">
        <f aca="false">H222+273.15</f>
        <v>193.15</v>
      </c>
      <c r="J222" s="3" t="n">
        <v>87</v>
      </c>
      <c r="K222" s="3" t="n">
        <v>86</v>
      </c>
      <c r="L222" s="3" t="n">
        <f aca="false">K222+(100-K222)/2</f>
        <v>93</v>
      </c>
      <c r="M222" s="3" t="n">
        <f aca="false">100-L222</f>
        <v>7</v>
      </c>
      <c r="N222" s="4" t="n">
        <f aca="false">0.001986*I222*LN(L222/M222)</f>
        <v>0.99224342696966</v>
      </c>
      <c r="O222" s="4" t="s">
        <v>507</v>
      </c>
      <c r="P222" s="3"/>
    </row>
    <row r="223" customFormat="false" ht="16" hidden="false" customHeight="false" outlineLevel="0" collapsed="false">
      <c r="A223" s="12" t="s">
        <v>508</v>
      </c>
      <c r="B223" s="12" t="s">
        <v>456</v>
      </c>
      <c r="C223" s="12" t="s">
        <v>456</v>
      </c>
      <c r="D223" s="12" t="s">
        <v>437</v>
      </c>
      <c r="E223" s="12" t="s">
        <v>441</v>
      </c>
      <c r="F223" s="12" t="s">
        <v>166</v>
      </c>
      <c r="G223" s="12" t="s">
        <v>217</v>
      </c>
      <c r="H223" s="12" t="n">
        <v>-80</v>
      </c>
      <c r="I223" s="12" t="n">
        <f aca="false">H223+273.15</f>
        <v>193.15</v>
      </c>
      <c r="J223" s="12" t="n">
        <v>95</v>
      </c>
      <c r="K223" s="12" t="n">
        <v>90</v>
      </c>
      <c r="L223" s="12" t="n">
        <f aca="false">K223+(100-K223)/2</f>
        <v>95</v>
      </c>
      <c r="M223" s="12" t="n">
        <f aca="false">100-L223</f>
        <v>5</v>
      </c>
      <c r="N223" s="13" t="n">
        <f aca="false">0.001986*I223*LN(L223/M223)</f>
        <v>1.12947472020843</v>
      </c>
      <c r="O223" s="13" t="s">
        <v>457</v>
      </c>
      <c r="P223" s="12"/>
    </row>
    <row r="224" customFormat="false" ht="16" hidden="false" customHeight="false" outlineLevel="0" collapsed="false">
      <c r="A224" s="3" t="s">
        <v>509</v>
      </c>
      <c r="B224" s="3" t="s">
        <v>456</v>
      </c>
      <c r="C224" s="3" t="s">
        <v>456</v>
      </c>
      <c r="D224" s="3" t="s">
        <v>398</v>
      </c>
      <c r="E224" s="3" t="s">
        <v>459</v>
      </c>
      <c r="F224" s="3" t="s">
        <v>166</v>
      </c>
      <c r="G224" s="3" t="s">
        <v>217</v>
      </c>
      <c r="H224" s="3" t="n">
        <v>-60</v>
      </c>
      <c r="I224" s="3" t="n">
        <f aca="false">H224+273.15</f>
        <v>213.15</v>
      </c>
      <c r="J224" s="3" t="n">
        <v>96</v>
      </c>
      <c r="K224" s="3" t="n">
        <v>95</v>
      </c>
      <c r="L224" s="3" t="n">
        <f aca="false">K224+(100-K224)/2</f>
        <v>97.5</v>
      </c>
      <c r="M224" s="3" t="n">
        <f aca="false">100-L224</f>
        <v>2.5</v>
      </c>
      <c r="N224" s="4" t="n">
        <f aca="false">0.001986*I224*LN(L224/M224)</f>
        <v>1.55084389543685</v>
      </c>
      <c r="O224" s="4" t="s">
        <v>510</v>
      </c>
      <c r="P224" s="3"/>
    </row>
    <row r="225" customFormat="false" ht="17" hidden="false" customHeight="false" outlineLevel="0" collapsed="false">
      <c r="A225" s="7" t="s">
        <v>511</v>
      </c>
      <c r="B225" s="7" t="s">
        <v>456</v>
      </c>
      <c r="C225" s="7" t="s">
        <v>456</v>
      </c>
      <c r="D225" s="7" t="s">
        <v>413</v>
      </c>
      <c r="E225" s="7" t="s">
        <v>459</v>
      </c>
      <c r="F225" s="7" t="s">
        <v>166</v>
      </c>
      <c r="G225" s="7" t="s">
        <v>217</v>
      </c>
      <c r="H225" s="7" t="n">
        <v>-60</v>
      </c>
      <c r="I225" s="7" t="n">
        <f aca="false">H225+273.15</f>
        <v>213.15</v>
      </c>
      <c r="J225" s="7" t="n">
        <v>73</v>
      </c>
      <c r="K225" s="7" t="n">
        <v>88</v>
      </c>
      <c r="L225" s="7" t="n">
        <f aca="false">K225+(100-K225)/2</f>
        <v>94</v>
      </c>
      <c r="M225" s="7" t="n">
        <f aca="false">100-L225</f>
        <v>6</v>
      </c>
      <c r="N225" s="8" t="n">
        <f aca="false">0.001986*I225*LN(L225/M225)</f>
        <v>1.16476864742213</v>
      </c>
      <c r="O225" s="8" t="s">
        <v>512</v>
      </c>
      <c r="P225" s="7"/>
    </row>
    <row r="226" customFormat="false" ht="16" hidden="false" customHeight="false" outlineLevel="0" collapsed="false">
      <c r="A226" s="3" t="s">
        <v>513</v>
      </c>
      <c r="B226" s="3" t="s">
        <v>204</v>
      </c>
      <c r="C226" s="3" t="s">
        <v>204</v>
      </c>
      <c r="D226" s="3" t="s">
        <v>437</v>
      </c>
      <c r="E226" s="3" t="s">
        <v>208</v>
      </c>
      <c r="F226" s="3" t="s">
        <v>20</v>
      </c>
      <c r="G226" s="3" t="s">
        <v>21</v>
      </c>
      <c r="H226" s="3" t="n">
        <v>-40</v>
      </c>
      <c r="I226" s="3" t="n">
        <f aca="false">H226+273.15</f>
        <v>233.15</v>
      </c>
      <c r="J226" s="3" t="n">
        <v>92</v>
      </c>
      <c r="K226" s="3" t="n">
        <v>94</v>
      </c>
      <c r="L226" s="3" t="n">
        <f aca="false">K226+(100-K226)/2</f>
        <v>97</v>
      </c>
      <c r="M226" s="3" t="n">
        <f aca="false">100-L226</f>
        <v>3</v>
      </c>
      <c r="N226" s="4" t="n">
        <f aca="false">0.001986*I226*LN(L226/M226)</f>
        <v>1.6095584853367</v>
      </c>
      <c r="O226" s="4" t="s">
        <v>514</v>
      </c>
      <c r="P226" s="3" t="s">
        <v>515</v>
      </c>
    </row>
    <row r="227" customFormat="false" ht="16" hidden="false" customHeight="false" outlineLevel="0" collapsed="false">
      <c r="A227" s="3" t="s">
        <v>516</v>
      </c>
      <c r="B227" s="3" t="s">
        <v>204</v>
      </c>
      <c r="C227" s="3" t="s">
        <v>204</v>
      </c>
      <c r="D227" s="3" t="s">
        <v>437</v>
      </c>
      <c r="E227" s="3" t="s">
        <v>517</v>
      </c>
      <c r="F227" s="3" t="s">
        <v>118</v>
      </c>
      <c r="G227" s="3" t="s">
        <v>21</v>
      </c>
      <c r="H227" s="3" t="n">
        <v>-40</v>
      </c>
      <c r="I227" s="3" t="n">
        <f aca="false">H227+273.15</f>
        <v>233.15</v>
      </c>
      <c r="J227" s="3" t="n">
        <v>90</v>
      </c>
      <c r="K227" s="3" t="n">
        <v>95</v>
      </c>
      <c r="L227" s="3" t="n">
        <f aca="false">K227+(100-K227)/2</f>
        <v>97.5</v>
      </c>
      <c r="M227" s="3" t="n">
        <f aca="false">100-L227</f>
        <v>2.5</v>
      </c>
      <c r="N227" s="4" t="n">
        <f aca="false">0.001986*I227*LN(L227/M227)</f>
        <v>1.69636056402112</v>
      </c>
      <c r="O227" s="4" t="s">
        <v>518</v>
      </c>
      <c r="P227" s="3"/>
    </row>
    <row r="228" customFormat="false" ht="16" hidden="false" customHeight="false" outlineLevel="0" collapsed="false">
      <c r="A228" s="3" t="s">
        <v>519</v>
      </c>
      <c r="B228" s="3" t="s">
        <v>204</v>
      </c>
      <c r="C228" s="3" t="s">
        <v>204</v>
      </c>
      <c r="D228" s="3" t="s">
        <v>437</v>
      </c>
      <c r="E228" s="3" t="s">
        <v>208</v>
      </c>
      <c r="F228" s="3" t="s">
        <v>20</v>
      </c>
      <c r="G228" s="12" t="s">
        <v>21</v>
      </c>
      <c r="H228" s="3" t="n">
        <v>-40</v>
      </c>
      <c r="I228" s="3" t="n">
        <f aca="false">H228+273.15</f>
        <v>233.15</v>
      </c>
      <c r="J228" s="3" t="n">
        <v>92</v>
      </c>
      <c r="K228" s="3" t="n">
        <v>94</v>
      </c>
      <c r="L228" s="3" t="n">
        <f aca="false">K228+(100-K228)/2</f>
        <v>97</v>
      </c>
      <c r="M228" s="3" t="n">
        <f aca="false">100-L228</f>
        <v>3</v>
      </c>
      <c r="N228" s="4" t="n">
        <f aca="false">0.001986*I228*LN(L228/M228)</f>
        <v>1.6095584853367</v>
      </c>
      <c r="O228" s="4" t="s">
        <v>520</v>
      </c>
      <c r="P228" s="3"/>
    </row>
    <row r="229" customFormat="false" ht="16" hidden="false" customHeight="false" outlineLevel="0" collapsed="false">
      <c r="A229" s="3" t="s">
        <v>521</v>
      </c>
      <c r="B229" s="3" t="s">
        <v>228</v>
      </c>
      <c r="C229" s="3" t="s">
        <v>228</v>
      </c>
      <c r="D229" s="3" t="s">
        <v>437</v>
      </c>
      <c r="E229" s="3" t="s">
        <v>208</v>
      </c>
      <c r="F229" s="3" t="s">
        <v>20</v>
      </c>
      <c r="G229" s="12" t="s">
        <v>21</v>
      </c>
      <c r="H229" s="3" t="n">
        <v>-40</v>
      </c>
      <c r="I229" s="3" t="n">
        <f aca="false">H229+273.15</f>
        <v>233.15</v>
      </c>
      <c r="J229" s="3" t="n">
        <v>99</v>
      </c>
      <c r="K229" s="3" t="n">
        <v>94</v>
      </c>
      <c r="L229" s="3" t="n">
        <f aca="false">K229+(100-K229)/2</f>
        <v>97</v>
      </c>
      <c r="M229" s="3" t="n">
        <f aca="false">100-L229</f>
        <v>3</v>
      </c>
      <c r="N229" s="4" t="n">
        <f aca="false">0.001986*I229*LN(L229/M229)</f>
        <v>1.6095584853367</v>
      </c>
      <c r="O229" s="4" t="s">
        <v>522</v>
      </c>
      <c r="P229" s="3"/>
    </row>
    <row r="230" customFormat="false" ht="16" hidden="false" customHeight="false" outlineLevel="0" collapsed="false">
      <c r="A230" s="3" t="s">
        <v>296</v>
      </c>
      <c r="B230" s="3" t="s">
        <v>230</v>
      </c>
      <c r="C230" s="3" t="s">
        <v>230</v>
      </c>
      <c r="D230" s="3" t="s">
        <v>437</v>
      </c>
      <c r="E230" s="3" t="s">
        <v>208</v>
      </c>
      <c r="F230" s="3" t="s">
        <v>20</v>
      </c>
      <c r="G230" s="12" t="s">
        <v>21</v>
      </c>
      <c r="H230" s="3" t="n">
        <v>-40</v>
      </c>
      <c r="I230" s="3" t="n">
        <f aca="false">H230+273.15</f>
        <v>233.15</v>
      </c>
      <c r="J230" s="3" t="n">
        <v>89</v>
      </c>
      <c r="K230" s="3" t="n">
        <v>95</v>
      </c>
      <c r="L230" s="3" t="n">
        <f aca="false">K230+(100-K230)/2</f>
        <v>97.5</v>
      </c>
      <c r="M230" s="3" t="n">
        <f aca="false">100-L230</f>
        <v>2.5</v>
      </c>
      <c r="N230" s="4" t="n">
        <f aca="false">0.001986*I230*LN(L230/M230)</f>
        <v>1.69636056402112</v>
      </c>
      <c r="O230" s="4" t="s">
        <v>523</v>
      </c>
      <c r="P230" s="3"/>
    </row>
    <row r="231" customFormat="false" ht="16" hidden="false" customHeight="false" outlineLevel="0" collapsed="false">
      <c r="A231" s="3" t="s">
        <v>299</v>
      </c>
      <c r="B231" s="3" t="s">
        <v>232</v>
      </c>
      <c r="C231" s="3" t="s">
        <v>232</v>
      </c>
      <c r="D231" s="3" t="s">
        <v>437</v>
      </c>
      <c r="E231" s="3" t="s">
        <v>208</v>
      </c>
      <c r="F231" s="3" t="s">
        <v>20</v>
      </c>
      <c r="G231" s="12" t="s">
        <v>21</v>
      </c>
      <c r="H231" s="3" t="n">
        <v>-40</v>
      </c>
      <c r="I231" s="3" t="n">
        <f aca="false">H231+273.15</f>
        <v>233.15</v>
      </c>
      <c r="J231" s="3" t="n">
        <v>87</v>
      </c>
      <c r="K231" s="3" t="n">
        <v>94</v>
      </c>
      <c r="L231" s="3" t="n">
        <f aca="false">K231+(100-K231)/2</f>
        <v>97</v>
      </c>
      <c r="M231" s="3" t="n">
        <f aca="false">100-L231</f>
        <v>3</v>
      </c>
      <c r="N231" s="4" t="n">
        <f aca="false">0.001986*I231*LN(L231/M231)</f>
        <v>1.6095584853367</v>
      </c>
      <c r="O231" s="4" t="s">
        <v>524</v>
      </c>
      <c r="P231" s="3"/>
    </row>
    <row r="232" customFormat="false" ht="16" hidden="false" customHeight="false" outlineLevel="0" collapsed="false">
      <c r="A232" s="3" t="s">
        <v>302</v>
      </c>
      <c r="B232" s="3" t="s">
        <v>238</v>
      </c>
      <c r="C232" s="3" t="s">
        <v>238</v>
      </c>
      <c r="D232" s="3" t="s">
        <v>437</v>
      </c>
      <c r="E232" s="3" t="s">
        <v>208</v>
      </c>
      <c r="F232" s="3" t="s">
        <v>20</v>
      </c>
      <c r="G232" s="12" t="s">
        <v>21</v>
      </c>
      <c r="H232" s="3" t="n">
        <v>-40</v>
      </c>
      <c r="I232" s="3" t="n">
        <f aca="false">H232+273.15</f>
        <v>233.15</v>
      </c>
      <c r="J232" s="3" t="n">
        <v>97</v>
      </c>
      <c r="K232" s="3" t="n">
        <v>95</v>
      </c>
      <c r="L232" s="3" t="n">
        <f aca="false">K232+(100-K232)/2</f>
        <v>97.5</v>
      </c>
      <c r="M232" s="3" t="n">
        <f aca="false">100-L232</f>
        <v>2.5</v>
      </c>
      <c r="N232" s="4" t="n">
        <f aca="false">0.001986*I232*LN(L232/M232)</f>
        <v>1.69636056402112</v>
      </c>
      <c r="O232" s="4" t="s">
        <v>525</v>
      </c>
      <c r="P232" s="3"/>
    </row>
    <row r="233" customFormat="false" ht="16" hidden="false" customHeight="false" outlineLevel="0" collapsed="false">
      <c r="A233" s="3" t="s">
        <v>305</v>
      </c>
      <c r="B233" s="3" t="s">
        <v>526</v>
      </c>
      <c r="C233" s="3" t="s">
        <v>526</v>
      </c>
      <c r="D233" s="3" t="s">
        <v>437</v>
      </c>
      <c r="E233" s="3" t="s">
        <v>208</v>
      </c>
      <c r="F233" s="3" t="s">
        <v>20</v>
      </c>
      <c r="G233" s="12" t="s">
        <v>21</v>
      </c>
      <c r="H233" s="3" t="n">
        <v>-40</v>
      </c>
      <c r="I233" s="3" t="n">
        <f aca="false">H233+273.15</f>
        <v>233.15</v>
      </c>
      <c r="J233" s="3" t="n">
        <v>92</v>
      </c>
      <c r="K233" s="3" t="n">
        <v>95</v>
      </c>
      <c r="L233" s="3" t="n">
        <f aca="false">K233+(100-K233)/2</f>
        <v>97.5</v>
      </c>
      <c r="M233" s="3" t="n">
        <f aca="false">100-L233</f>
        <v>2.5</v>
      </c>
      <c r="N233" s="4" t="n">
        <f aca="false">0.001986*I233*LN(L233/M233)</f>
        <v>1.69636056402112</v>
      </c>
      <c r="O233" s="4" t="s">
        <v>527</v>
      </c>
      <c r="P233" s="3"/>
    </row>
    <row r="234" customFormat="false" ht="16" hidden="false" customHeight="false" outlineLevel="0" collapsed="false">
      <c r="A234" s="3" t="s">
        <v>308</v>
      </c>
      <c r="B234" s="3" t="s">
        <v>528</v>
      </c>
      <c r="C234" s="3" t="s">
        <v>528</v>
      </c>
      <c r="D234" s="3" t="s">
        <v>437</v>
      </c>
      <c r="E234" s="3" t="s">
        <v>208</v>
      </c>
      <c r="F234" s="3" t="s">
        <v>20</v>
      </c>
      <c r="G234" s="12" t="s">
        <v>21</v>
      </c>
      <c r="H234" s="3" t="n">
        <v>-40</v>
      </c>
      <c r="I234" s="3" t="n">
        <f aca="false">H234+273.15</f>
        <v>233.15</v>
      </c>
      <c r="J234" s="3" t="n">
        <v>70</v>
      </c>
      <c r="K234" s="3" t="n">
        <v>95</v>
      </c>
      <c r="L234" s="3" t="n">
        <f aca="false">K234+(100-K234)/2</f>
        <v>97.5</v>
      </c>
      <c r="M234" s="3" t="n">
        <f aca="false">100-L234</f>
        <v>2.5</v>
      </c>
      <c r="N234" s="4" t="n">
        <f aca="false">0.001986*I234*LN(L234/M234)</f>
        <v>1.69636056402112</v>
      </c>
      <c r="O234" s="4" t="s">
        <v>529</v>
      </c>
      <c r="P234" s="3"/>
    </row>
    <row r="235" customFormat="false" ht="16" hidden="false" customHeight="false" outlineLevel="0" collapsed="false">
      <c r="A235" s="3" t="s">
        <v>311</v>
      </c>
      <c r="B235" s="3" t="s">
        <v>234</v>
      </c>
      <c r="C235" s="3" t="s">
        <v>234</v>
      </c>
      <c r="D235" s="3" t="s">
        <v>437</v>
      </c>
      <c r="E235" s="3" t="s">
        <v>208</v>
      </c>
      <c r="F235" s="3" t="s">
        <v>20</v>
      </c>
      <c r="G235" s="12" t="s">
        <v>21</v>
      </c>
      <c r="H235" s="3" t="n">
        <v>-40</v>
      </c>
      <c r="I235" s="3" t="n">
        <f aca="false">H235+273.15</f>
        <v>233.15</v>
      </c>
      <c r="J235" s="3" t="n">
        <v>98</v>
      </c>
      <c r="K235" s="3" t="n">
        <v>94</v>
      </c>
      <c r="L235" s="3" t="n">
        <f aca="false">K235+(100-K235)/2</f>
        <v>97</v>
      </c>
      <c r="M235" s="3" t="n">
        <f aca="false">100-L235</f>
        <v>3</v>
      </c>
      <c r="N235" s="4" t="n">
        <f aca="false">0.001986*I235*LN(L235/M235)</f>
        <v>1.6095584853367</v>
      </c>
      <c r="O235" s="4" t="s">
        <v>530</v>
      </c>
      <c r="P235" s="3"/>
    </row>
    <row r="236" customFormat="false" ht="16" hidden="false" customHeight="false" outlineLevel="0" collapsed="false">
      <c r="A236" s="3" t="s">
        <v>314</v>
      </c>
      <c r="B236" s="3" t="s">
        <v>531</v>
      </c>
      <c r="C236" s="3" t="s">
        <v>531</v>
      </c>
      <c r="D236" s="3" t="s">
        <v>437</v>
      </c>
      <c r="E236" s="3" t="s">
        <v>208</v>
      </c>
      <c r="F236" s="3" t="s">
        <v>20</v>
      </c>
      <c r="G236" s="12" t="s">
        <v>21</v>
      </c>
      <c r="H236" s="3" t="n">
        <v>-40</v>
      </c>
      <c r="I236" s="3" t="n">
        <f aca="false">H236+273.15</f>
        <v>233.15</v>
      </c>
      <c r="J236" s="3" t="n">
        <v>98</v>
      </c>
      <c r="K236" s="3" t="n">
        <v>95</v>
      </c>
      <c r="L236" s="3" t="n">
        <f aca="false">K236+(100-K236)/2</f>
        <v>97.5</v>
      </c>
      <c r="M236" s="3" t="n">
        <f aca="false">100-L236</f>
        <v>2.5</v>
      </c>
      <c r="N236" s="4" t="n">
        <f aca="false">0.001986*I236*LN(L236/M236)</f>
        <v>1.69636056402112</v>
      </c>
      <c r="O236" s="4" t="s">
        <v>532</v>
      </c>
      <c r="P236" s="3"/>
    </row>
    <row r="237" customFormat="false" ht="16" hidden="false" customHeight="false" outlineLevel="0" collapsed="false">
      <c r="A237" s="3" t="s">
        <v>317</v>
      </c>
      <c r="B237" s="3" t="s">
        <v>244</v>
      </c>
      <c r="C237" s="3" t="s">
        <v>244</v>
      </c>
      <c r="D237" s="3" t="s">
        <v>437</v>
      </c>
      <c r="E237" s="3" t="s">
        <v>208</v>
      </c>
      <c r="F237" s="3" t="s">
        <v>118</v>
      </c>
      <c r="G237" s="12" t="s">
        <v>21</v>
      </c>
      <c r="H237" s="3" t="n">
        <v>-40</v>
      </c>
      <c r="I237" s="3" t="n">
        <f aca="false">H237+273.15</f>
        <v>233.15</v>
      </c>
      <c r="J237" s="3" t="n">
        <v>94</v>
      </c>
      <c r="K237" s="3" t="n">
        <v>90</v>
      </c>
      <c r="L237" s="3" t="n">
        <f aca="false">K237+(100-K237)/2</f>
        <v>95</v>
      </c>
      <c r="M237" s="3" t="n">
        <f aca="false">100-L237</f>
        <v>5</v>
      </c>
      <c r="N237" s="4" t="n">
        <f aca="false">0.001986*I237*LN(L237/M237)</f>
        <v>1.36338095271341</v>
      </c>
      <c r="O237" s="4" t="s">
        <v>533</v>
      </c>
      <c r="P237" s="3"/>
    </row>
    <row r="238" customFormat="false" ht="16" hidden="false" customHeight="false" outlineLevel="0" collapsed="false">
      <c r="A238" s="3" t="s">
        <v>320</v>
      </c>
      <c r="B238" s="3" t="s">
        <v>242</v>
      </c>
      <c r="C238" s="3" t="s">
        <v>242</v>
      </c>
      <c r="D238" s="3" t="s">
        <v>437</v>
      </c>
      <c r="E238" s="3" t="s">
        <v>208</v>
      </c>
      <c r="F238" s="3" t="s">
        <v>20</v>
      </c>
      <c r="G238" s="12" t="s">
        <v>21</v>
      </c>
      <c r="H238" s="3" t="n">
        <v>-20</v>
      </c>
      <c r="I238" s="3" t="n">
        <f aca="false">H238+273.15</f>
        <v>253.15</v>
      </c>
      <c r="J238" s="3" t="n">
        <v>97</v>
      </c>
      <c r="K238" s="3" t="n">
        <v>90</v>
      </c>
      <c r="L238" s="3" t="n">
        <f aca="false">K238+(100-K238)/2</f>
        <v>95</v>
      </c>
      <c r="M238" s="3" t="n">
        <f aca="false">100-L238</f>
        <v>5</v>
      </c>
      <c r="N238" s="4" t="n">
        <f aca="false">0.001986*I238*LN(L238/M238)</f>
        <v>1.4803340689659</v>
      </c>
      <c r="O238" s="4" t="s">
        <v>534</v>
      </c>
      <c r="P238" s="3"/>
    </row>
    <row r="239" customFormat="false" ht="16" hidden="false" customHeight="false" outlineLevel="0" collapsed="false">
      <c r="A239" s="3" t="s">
        <v>323</v>
      </c>
      <c r="B239" s="3" t="s">
        <v>250</v>
      </c>
      <c r="C239" s="3" t="s">
        <v>250</v>
      </c>
      <c r="D239" s="3" t="s">
        <v>437</v>
      </c>
      <c r="E239" s="3" t="s">
        <v>208</v>
      </c>
      <c r="F239" s="3" t="s">
        <v>20</v>
      </c>
      <c r="G239" s="12" t="s">
        <v>21</v>
      </c>
      <c r="H239" s="3" t="n">
        <v>-20</v>
      </c>
      <c r="I239" s="3" t="n">
        <f aca="false">H239+273.15</f>
        <v>253.15</v>
      </c>
      <c r="J239" s="3" t="n">
        <v>94</v>
      </c>
      <c r="K239" s="3" t="n">
        <v>92</v>
      </c>
      <c r="L239" s="3" t="n">
        <f aca="false">K239+(100-K239)/2</f>
        <v>96</v>
      </c>
      <c r="M239" s="3" t="n">
        <f aca="false">100-L239</f>
        <v>4</v>
      </c>
      <c r="N239" s="4" t="n">
        <f aca="false">0.001986*I239*LN(L239/M239)</f>
        <v>1.59778531372503</v>
      </c>
      <c r="O239" s="4" t="s">
        <v>535</v>
      </c>
      <c r="P239" s="3"/>
    </row>
    <row r="240" customFormat="false" ht="16" hidden="false" customHeight="false" outlineLevel="0" collapsed="false">
      <c r="A240" s="3" t="s">
        <v>326</v>
      </c>
      <c r="B240" s="3" t="s">
        <v>240</v>
      </c>
      <c r="C240" s="3" t="s">
        <v>240</v>
      </c>
      <c r="D240" s="3" t="s">
        <v>437</v>
      </c>
      <c r="E240" s="3" t="s">
        <v>208</v>
      </c>
      <c r="F240" s="3" t="s">
        <v>20</v>
      </c>
      <c r="G240" s="12" t="s">
        <v>21</v>
      </c>
      <c r="H240" s="3" t="n">
        <v>-40</v>
      </c>
      <c r="I240" s="3" t="n">
        <f aca="false">H240+273.15</f>
        <v>233.15</v>
      </c>
      <c r="J240" s="3" t="n">
        <v>99</v>
      </c>
      <c r="K240" s="3" t="n">
        <v>95</v>
      </c>
      <c r="L240" s="3" t="n">
        <f aca="false">K240+(100-K240)/2</f>
        <v>97.5</v>
      </c>
      <c r="M240" s="3" t="n">
        <f aca="false">100-L240</f>
        <v>2.5</v>
      </c>
      <c r="N240" s="4" t="n">
        <f aca="false">0.001986*I240*LN(L240/M240)</f>
        <v>1.69636056402112</v>
      </c>
      <c r="O240" s="4" t="s">
        <v>536</v>
      </c>
      <c r="P240" s="3"/>
    </row>
    <row r="241" customFormat="false" ht="16" hidden="false" customHeight="false" outlineLevel="0" collapsed="false">
      <c r="A241" s="3" t="s">
        <v>329</v>
      </c>
      <c r="B241" s="12" t="s">
        <v>253</v>
      </c>
      <c r="C241" s="12" t="s">
        <v>253</v>
      </c>
      <c r="D241" s="3" t="s">
        <v>437</v>
      </c>
      <c r="E241" s="3" t="s">
        <v>208</v>
      </c>
      <c r="F241" s="3" t="s">
        <v>118</v>
      </c>
      <c r="G241" s="12" t="s">
        <v>21</v>
      </c>
      <c r="H241" s="3" t="n">
        <v>-40</v>
      </c>
      <c r="I241" s="3" t="n">
        <f aca="false">H241+273.15</f>
        <v>233.15</v>
      </c>
      <c r="J241" s="3" t="n">
        <v>89</v>
      </c>
      <c r="K241" s="3" t="n">
        <v>88</v>
      </c>
      <c r="L241" s="3" t="n">
        <f aca="false">K241+(100-K241)/2</f>
        <v>94</v>
      </c>
      <c r="M241" s="3" t="n">
        <f aca="false">100-L241</f>
        <v>6</v>
      </c>
      <c r="N241" s="4" t="n">
        <f aca="false">0.001986*I241*LN(L241/M241)</f>
        <v>1.27405963005616</v>
      </c>
      <c r="O241" s="4" t="s">
        <v>537</v>
      </c>
      <c r="P241" s="3"/>
    </row>
    <row r="242" customFormat="false" ht="16" hidden="false" customHeight="false" outlineLevel="0" collapsed="false">
      <c r="A242" s="3" t="s">
        <v>332</v>
      </c>
      <c r="B242" s="12" t="s">
        <v>538</v>
      </c>
      <c r="C242" s="12" t="s">
        <v>538</v>
      </c>
      <c r="D242" s="3" t="s">
        <v>437</v>
      </c>
      <c r="E242" s="3" t="s">
        <v>208</v>
      </c>
      <c r="F242" s="3" t="s">
        <v>118</v>
      </c>
      <c r="G242" s="12" t="s">
        <v>21</v>
      </c>
      <c r="H242" s="3" t="n">
        <v>-40</v>
      </c>
      <c r="I242" s="3" t="n">
        <f aca="false">H242+273.15</f>
        <v>233.15</v>
      </c>
      <c r="J242" s="3" t="n">
        <v>90</v>
      </c>
      <c r="K242" s="3" t="n">
        <v>88</v>
      </c>
      <c r="L242" s="3" t="n">
        <f aca="false">K242+(100-K242)/2</f>
        <v>94</v>
      </c>
      <c r="M242" s="3" t="n">
        <f aca="false">100-L242</f>
        <v>6</v>
      </c>
      <c r="N242" s="4" t="n">
        <f aca="false">0.001986*I242*LN(L242/M242)</f>
        <v>1.27405963005616</v>
      </c>
      <c r="O242" s="4" t="s">
        <v>539</v>
      </c>
      <c r="P242" s="3"/>
    </row>
    <row r="243" customFormat="false" ht="16" hidden="false" customHeight="false" outlineLevel="0" collapsed="false">
      <c r="A243" s="3" t="s">
        <v>335</v>
      </c>
      <c r="B243" s="12" t="s">
        <v>255</v>
      </c>
      <c r="C243" s="12" t="s">
        <v>255</v>
      </c>
      <c r="D243" s="3" t="s">
        <v>437</v>
      </c>
      <c r="E243" s="3" t="s">
        <v>208</v>
      </c>
      <c r="F243" s="3" t="s">
        <v>20</v>
      </c>
      <c r="G243" s="12" t="s">
        <v>21</v>
      </c>
      <c r="H243" s="3" t="n">
        <v>-80</v>
      </c>
      <c r="I243" s="3" t="n">
        <f aca="false">H243+273.15</f>
        <v>193.15</v>
      </c>
      <c r="J243" s="3" t="n">
        <v>89</v>
      </c>
      <c r="K243" s="3" t="n">
        <v>93</v>
      </c>
      <c r="L243" s="3" t="n">
        <f aca="false">K243+(100-K243)/2</f>
        <v>96.5</v>
      </c>
      <c r="M243" s="3" t="n">
        <f aca="false">100-L243</f>
        <v>3.5</v>
      </c>
      <c r="N243" s="4" t="n">
        <f aca="false">0.001986*I243*LN(L243/M243)</f>
        <v>1.27230322448813</v>
      </c>
      <c r="O243" s="4" t="s">
        <v>540</v>
      </c>
      <c r="P243" s="3"/>
    </row>
    <row r="244" customFormat="false" ht="16" hidden="false" customHeight="false" outlineLevel="0" collapsed="false">
      <c r="A244" s="3" t="s">
        <v>338</v>
      </c>
      <c r="B244" s="3" t="s">
        <v>258</v>
      </c>
      <c r="C244" s="3" t="s">
        <v>258</v>
      </c>
      <c r="D244" s="3" t="s">
        <v>437</v>
      </c>
      <c r="E244" s="3" t="s">
        <v>208</v>
      </c>
      <c r="F244" s="3" t="s">
        <v>20</v>
      </c>
      <c r="G244" s="12" t="s">
        <v>21</v>
      </c>
      <c r="H244" s="3" t="n">
        <v>-80</v>
      </c>
      <c r="I244" s="3" t="n">
        <f aca="false">H244+273.15</f>
        <v>193.15</v>
      </c>
      <c r="J244" s="3" t="n">
        <v>80</v>
      </c>
      <c r="K244" s="3" t="n">
        <v>97</v>
      </c>
      <c r="L244" s="3" t="n">
        <f aca="false">K244+(100-K244)/2</f>
        <v>98.5</v>
      </c>
      <c r="M244" s="3" t="n">
        <f aca="false">100-L244</f>
        <v>1.5</v>
      </c>
      <c r="N244" s="4" t="n">
        <f aca="false">0.001986*I244*LN(L244/M244)</f>
        <v>1.6051921195859</v>
      </c>
      <c r="O244" s="4" t="s">
        <v>541</v>
      </c>
      <c r="P244" s="3"/>
    </row>
    <row r="245" customFormat="false" ht="16" hidden="false" customHeight="false" outlineLevel="0" collapsed="false">
      <c r="A245" s="3" t="s">
        <v>341</v>
      </c>
      <c r="B245" s="3" t="s">
        <v>542</v>
      </c>
      <c r="C245" s="3" t="s">
        <v>542</v>
      </c>
      <c r="D245" s="3" t="s">
        <v>437</v>
      </c>
      <c r="E245" s="3" t="s">
        <v>208</v>
      </c>
      <c r="F245" s="3" t="s">
        <v>20</v>
      </c>
      <c r="G245" s="12" t="s">
        <v>21</v>
      </c>
      <c r="H245" s="3" t="n">
        <v>-80</v>
      </c>
      <c r="I245" s="3" t="n">
        <f aca="false">H245+273.15</f>
        <v>193.15</v>
      </c>
      <c r="J245" s="3" t="n">
        <v>85</v>
      </c>
      <c r="K245" s="3" t="n">
        <v>94</v>
      </c>
      <c r="L245" s="3" t="n">
        <f aca="false">K245+(100-K245)/2</f>
        <v>97</v>
      </c>
      <c r="M245" s="3" t="n">
        <f aca="false">100-L245</f>
        <v>3</v>
      </c>
      <c r="N245" s="4" t="n">
        <f aca="false">0.001986*I245*LN(L245/M245)</f>
        <v>1.33341720541618</v>
      </c>
      <c r="O245" s="4" t="s">
        <v>543</v>
      </c>
      <c r="P245" s="3"/>
    </row>
    <row r="246" customFormat="false" ht="16" hidden="false" customHeight="false" outlineLevel="0" collapsed="false">
      <c r="A246" s="3" t="s">
        <v>344</v>
      </c>
      <c r="B246" s="3" t="s">
        <v>544</v>
      </c>
      <c r="C246" s="3" t="s">
        <v>544</v>
      </c>
      <c r="D246" s="3" t="s">
        <v>437</v>
      </c>
      <c r="E246" s="3" t="s">
        <v>208</v>
      </c>
      <c r="F246" s="3" t="s">
        <v>20</v>
      </c>
      <c r="G246" s="12" t="s">
        <v>21</v>
      </c>
      <c r="H246" s="3" t="n">
        <v>-80</v>
      </c>
      <c r="I246" s="3" t="n">
        <f aca="false">H246+273.15</f>
        <v>193.15</v>
      </c>
      <c r="J246" s="3" t="n">
        <v>76</v>
      </c>
      <c r="K246" s="3" t="n">
        <v>93</v>
      </c>
      <c r="L246" s="3" t="n">
        <f aca="false">K246+(100-K246)/2</f>
        <v>96.5</v>
      </c>
      <c r="M246" s="3" t="n">
        <f aca="false">100-L246</f>
        <v>3.5</v>
      </c>
      <c r="N246" s="4" t="n">
        <f aca="false">0.001986*I246*LN(L246/M246)</f>
        <v>1.27230322448813</v>
      </c>
      <c r="O246" s="4" t="s">
        <v>545</v>
      </c>
      <c r="P246" s="3"/>
    </row>
    <row r="247" customFormat="false" ht="16" hidden="false" customHeight="false" outlineLevel="0" collapsed="false">
      <c r="A247" s="3" t="s">
        <v>347</v>
      </c>
      <c r="B247" s="3" t="s">
        <v>260</v>
      </c>
      <c r="C247" s="3" t="s">
        <v>260</v>
      </c>
      <c r="D247" s="3" t="s">
        <v>437</v>
      </c>
      <c r="E247" s="3" t="s">
        <v>517</v>
      </c>
      <c r="F247" s="3" t="s">
        <v>118</v>
      </c>
      <c r="G247" s="12" t="s">
        <v>546</v>
      </c>
      <c r="H247" s="3" t="n">
        <v>-60</v>
      </c>
      <c r="I247" s="3" t="n">
        <f aca="false">H247+273.15</f>
        <v>213.15</v>
      </c>
      <c r="J247" s="3" t="n">
        <v>98</v>
      </c>
      <c r="K247" s="3" t="n">
        <v>91</v>
      </c>
      <c r="L247" s="3" t="n">
        <f aca="false">K247+(100-K247)/2</f>
        <v>95.5</v>
      </c>
      <c r="M247" s="3" t="n">
        <f aca="false">100-L247</f>
        <v>4.5</v>
      </c>
      <c r="N247" s="4" t="n">
        <f aca="false">0.001986*I247*LN(L247/M247)</f>
        <v>1.29325075378244</v>
      </c>
      <c r="O247" s="4" t="s">
        <v>547</v>
      </c>
      <c r="P247" s="3"/>
    </row>
    <row r="248" customFormat="false" ht="16" hidden="false" customHeight="false" outlineLevel="0" collapsed="false">
      <c r="A248" s="3" t="s">
        <v>350</v>
      </c>
      <c r="B248" s="3" t="s">
        <v>548</v>
      </c>
      <c r="C248" s="3" t="s">
        <v>548</v>
      </c>
      <c r="D248" s="3" t="s">
        <v>437</v>
      </c>
      <c r="E248" s="3" t="s">
        <v>208</v>
      </c>
      <c r="F248" s="3" t="s">
        <v>20</v>
      </c>
      <c r="G248" s="12" t="s">
        <v>21</v>
      </c>
      <c r="H248" s="3" t="n">
        <v>-80</v>
      </c>
      <c r="I248" s="3" t="n">
        <f aca="false">H248+273.15</f>
        <v>193.15</v>
      </c>
      <c r="J248" s="3" t="n">
        <v>76</v>
      </c>
      <c r="K248" s="3" t="n">
        <v>91</v>
      </c>
      <c r="L248" s="3" t="n">
        <f aca="false">K248+(100-K248)/2</f>
        <v>95.5</v>
      </c>
      <c r="M248" s="3" t="n">
        <f aca="false">100-L248</f>
        <v>4.5</v>
      </c>
      <c r="N248" s="4" t="n">
        <f aca="false">0.001986*I248*LN(L248/M248)</f>
        <v>1.17190421343223</v>
      </c>
      <c r="O248" s="4" t="s">
        <v>549</v>
      </c>
      <c r="P248" s="3"/>
    </row>
    <row r="249" customFormat="false" ht="16" hidden="false" customHeight="false" outlineLevel="0" collapsed="false">
      <c r="A249" s="3" t="s">
        <v>353</v>
      </c>
      <c r="B249" s="3" t="s">
        <v>550</v>
      </c>
      <c r="C249" s="3" t="s">
        <v>550</v>
      </c>
      <c r="D249" s="3" t="s">
        <v>437</v>
      </c>
      <c r="E249" s="3" t="s">
        <v>208</v>
      </c>
      <c r="F249" s="3" t="s">
        <v>20</v>
      </c>
      <c r="G249" s="12" t="s">
        <v>21</v>
      </c>
      <c r="H249" s="3" t="n">
        <v>-80</v>
      </c>
      <c r="I249" s="3" t="n">
        <f aca="false">H249+273.15</f>
        <v>193.15</v>
      </c>
      <c r="J249" s="3" t="n">
        <v>88</v>
      </c>
      <c r="K249" s="3" t="n">
        <v>74</v>
      </c>
      <c r="L249" s="3" t="n">
        <f aca="false">K249+(100-K249)/2</f>
        <v>87</v>
      </c>
      <c r="M249" s="3" t="n">
        <f aca="false">100-L249</f>
        <v>13</v>
      </c>
      <c r="N249" s="4" t="n">
        <f aca="false">0.001986*I249*LN(L249/M249)</f>
        <v>0.729199986862732</v>
      </c>
      <c r="O249" s="4" t="s">
        <v>551</v>
      </c>
      <c r="P249" s="3"/>
    </row>
    <row r="250" customFormat="false" ht="16" hidden="false" customHeight="false" outlineLevel="0" collapsed="false">
      <c r="A250" s="3" t="s">
        <v>415</v>
      </c>
      <c r="B250" s="3" t="s">
        <v>552</v>
      </c>
      <c r="C250" s="3" t="s">
        <v>552</v>
      </c>
      <c r="D250" s="3" t="s">
        <v>437</v>
      </c>
      <c r="E250" s="3" t="s">
        <v>517</v>
      </c>
      <c r="F250" s="3" t="s">
        <v>118</v>
      </c>
      <c r="G250" s="12" t="s">
        <v>546</v>
      </c>
      <c r="H250" s="3" t="n">
        <v>-80</v>
      </c>
      <c r="I250" s="3" t="n">
        <f aca="false">H250+273.15</f>
        <v>193.15</v>
      </c>
      <c r="J250" s="3" t="n">
        <v>78</v>
      </c>
      <c r="K250" s="3" t="n">
        <v>94</v>
      </c>
      <c r="L250" s="3" t="n">
        <f aca="false">K250+(100-K250)/2</f>
        <v>97</v>
      </c>
      <c r="M250" s="3" t="n">
        <f aca="false">100-L250</f>
        <v>3</v>
      </c>
      <c r="N250" s="4" t="n">
        <f aca="false">0.001986*I250*LN(L250/M250)</f>
        <v>1.33341720541618</v>
      </c>
      <c r="O250" s="4" t="s">
        <v>553</v>
      </c>
      <c r="P250" s="3"/>
    </row>
    <row r="251" customFormat="false" ht="16" hidden="false" customHeight="false" outlineLevel="0" collapsed="false">
      <c r="A251" s="3" t="s">
        <v>554</v>
      </c>
      <c r="B251" s="3" t="s">
        <v>255</v>
      </c>
      <c r="C251" s="3" t="s">
        <v>255</v>
      </c>
      <c r="D251" s="3" t="s">
        <v>398</v>
      </c>
      <c r="E251" s="3" t="s">
        <v>389</v>
      </c>
      <c r="F251" s="3" t="s">
        <v>555</v>
      </c>
      <c r="G251" s="12" t="s">
        <v>556</v>
      </c>
      <c r="H251" s="3" t="n">
        <v>-20</v>
      </c>
      <c r="I251" s="3" t="n">
        <f aca="false">H251+273.15</f>
        <v>253.15</v>
      </c>
      <c r="J251" s="3" t="n">
        <v>82</v>
      </c>
      <c r="K251" s="3" t="n">
        <v>84</v>
      </c>
      <c r="L251" s="3" t="n">
        <f aca="false">K251+(100-K251)/2</f>
        <v>92</v>
      </c>
      <c r="M251" s="3" t="n">
        <f aca="false">100-L251</f>
        <v>8</v>
      </c>
      <c r="N251" s="4" t="n">
        <f aca="false">0.001986*I251*LN(L251/M251)</f>
        <v>1.22790438187938</v>
      </c>
      <c r="O251" s="4" t="s">
        <v>557</v>
      </c>
      <c r="P251" s="3"/>
    </row>
    <row r="252" customFormat="false" ht="16" hidden="false" customHeight="false" outlineLevel="0" collapsed="false">
      <c r="A252" s="3" t="s">
        <v>419</v>
      </c>
      <c r="B252" s="3" t="s">
        <v>255</v>
      </c>
      <c r="C252" s="3" t="s">
        <v>255</v>
      </c>
      <c r="D252" s="3" t="s">
        <v>421</v>
      </c>
      <c r="E252" s="3" t="s">
        <v>389</v>
      </c>
      <c r="F252" s="3" t="s">
        <v>555</v>
      </c>
      <c r="G252" s="12" t="s">
        <v>556</v>
      </c>
      <c r="H252" s="3" t="n">
        <v>0</v>
      </c>
      <c r="I252" s="3" t="n">
        <f aca="false">H252+273.15</f>
        <v>273.15</v>
      </c>
      <c r="J252" s="3" t="n">
        <v>52</v>
      </c>
      <c r="K252" s="3" t="n">
        <v>38</v>
      </c>
      <c r="L252" s="3" t="n">
        <f aca="false">K252+(100-K252)/2</f>
        <v>69</v>
      </c>
      <c r="M252" s="3" t="n">
        <f aca="false">100-L252</f>
        <v>31</v>
      </c>
      <c r="N252" s="4" t="n">
        <f aca="false">0.001986*I252*LN(L252/M252)</f>
        <v>0.434045437435689</v>
      </c>
      <c r="O252" s="4" t="s">
        <v>558</v>
      </c>
      <c r="P252" s="3"/>
    </row>
    <row r="253" customFormat="false" ht="16" hidden="false" customHeight="false" outlineLevel="0" collapsed="false">
      <c r="A253" s="3" t="s">
        <v>420</v>
      </c>
      <c r="B253" s="3" t="s">
        <v>255</v>
      </c>
      <c r="C253" s="3" t="s">
        <v>255</v>
      </c>
      <c r="D253" s="3" t="s">
        <v>413</v>
      </c>
      <c r="E253" s="3" t="s">
        <v>389</v>
      </c>
      <c r="F253" s="3" t="s">
        <v>555</v>
      </c>
      <c r="G253" s="12" t="s">
        <v>556</v>
      </c>
      <c r="H253" s="3" t="n">
        <v>-20</v>
      </c>
      <c r="I253" s="3" t="n">
        <f aca="false">H253+273.15</f>
        <v>253.15</v>
      </c>
      <c r="J253" s="3" t="n">
        <v>99</v>
      </c>
      <c r="K253" s="3" t="n">
        <v>92</v>
      </c>
      <c r="L253" s="3" t="n">
        <f aca="false">K253+(100-K253)/2</f>
        <v>96</v>
      </c>
      <c r="M253" s="3" t="n">
        <f aca="false">100-L253</f>
        <v>4</v>
      </c>
      <c r="N253" s="4" t="n">
        <f aca="false">0.001986*I253*LN(L253/M253)</f>
        <v>1.59778531372503</v>
      </c>
      <c r="O253" s="4" t="s">
        <v>559</v>
      </c>
      <c r="P253" s="3"/>
    </row>
    <row r="254" customFormat="false" ht="16" hidden="false" customHeight="false" outlineLevel="0" collapsed="false">
      <c r="A254" s="3" t="s">
        <v>422</v>
      </c>
      <c r="B254" s="3" t="s">
        <v>255</v>
      </c>
      <c r="C254" s="3" t="s">
        <v>255</v>
      </c>
      <c r="D254" s="3" t="s">
        <v>560</v>
      </c>
      <c r="E254" s="3" t="s">
        <v>389</v>
      </c>
      <c r="F254" s="3" t="s">
        <v>555</v>
      </c>
      <c r="G254" s="12" t="s">
        <v>556</v>
      </c>
      <c r="H254" s="3" t="n">
        <v>0</v>
      </c>
      <c r="I254" s="3" t="n">
        <f aca="false">H254+273.15</f>
        <v>273.15</v>
      </c>
      <c r="J254" s="3" t="n">
        <v>99</v>
      </c>
      <c r="K254" s="3" t="n">
        <v>97</v>
      </c>
      <c r="L254" s="3" t="n">
        <f aca="false">K254+(100-K254)/2</f>
        <v>98.5</v>
      </c>
      <c r="M254" s="3" t="n">
        <f aca="false">100-L254</f>
        <v>1.5</v>
      </c>
      <c r="N254" s="4" t="n">
        <f aca="false">0.001986*I254*LN(L254/M254)</f>
        <v>2.2700400075842</v>
      </c>
      <c r="O254" s="4" t="s">
        <v>561</v>
      </c>
      <c r="P254" s="3"/>
    </row>
    <row r="255" customFormat="false" ht="16" hidden="false" customHeight="false" outlineLevel="0" collapsed="false">
      <c r="A255" s="3" t="s">
        <v>562</v>
      </c>
      <c r="B255" s="3" t="s">
        <v>204</v>
      </c>
      <c r="C255" s="3" t="s">
        <v>204</v>
      </c>
      <c r="D255" s="3" t="s">
        <v>398</v>
      </c>
      <c r="E255" s="3" t="s">
        <v>389</v>
      </c>
      <c r="F255" s="3" t="s">
        <v>555</v>
      </c>
      <c r="G255" s="12" t="s">
        <v>556</v>
      </c>
      <c r="H255" s="3" t="n">
        <v>0</v>
      </c>
      <c r="I255" s="3" t="n">
        <f aca="false">H255+273.15</f>
        <v>273.15</v>
      </c>
      <c r="J255" s="3" t="n">
        <v>55</v>
      </c>
      <c r="K255" s="3" t="n">
        <v>90</v>
      </c>
      <c r="L255" s="3" t="n">
        <f aca="false">K255+(100-K255)/2</f>
        <v>95</v>
      </c>
      <c r="M255" s="3" t="n">
        <f aca="false">100-L255</f>
        <v>5</v>
      </c>
      <c r="N255" s="4" t="n">
        <f aca="false">0.001986*I255*LN(L255/M255)</f>
        <v>1.5972871852184</v>
      </c>
      <c r="O255" s="4" t="s">
        <v>563</v>
      </c>
      <c r="P255" s="3"/>
    </row>
    <row r="256" customFormat="false" ht="17" hidden="false" customHeight="false" outlineLevel="0" collapsed="false">
      <c r="A256" s="7" t="s">
        <v>564</v>
      </c>
      <c r="B256" s="7" t="s">
        <v>204</v>
      </c>
      <c r="C256" s="7" t="s">
        <v>204</v>
      </c>
      <c r="D256" s="7" t="s">
        <v>413</v>
      </c>
      <c r="E256" s="7" t="s">
        <v>389</v>
      </c>
      <c r="F256" s="7" t="s">
        <v>555</v>
      </c>
      <c r="G256" s="12" t="s">
        <v>556</v>
      </c>
      <c r="H256" s="7" t="n">
        <v>0</v>
      </c>
      <c r="I256" s="7" t="n">
        <f aca="false">H256+273.15</f>
        <v>273.15</v>
      </c>
      <c r="J256" s="7" t="n">
        <v>71</v>
      </c>
      <c r="K256" s="7" t="n">
        <v>96</v>
      </c>
      <c r="L256" s="7" t="n">
        <f aca="false">K256+(100-K256)/2</f>
        <v>98</v>
      </c>
      <c r="M256" s="7" t="n">
        <f aca="false">100-L256</f>
        <v>2</v>
      </c>
      <c r="N256" s="8" t="n">
        <f aca="false">0.001986*I256*LN(L256/M256)</f>
        <v>2.11121871885583</v>
      </c>
      <c r="O256" s="8" t="s">
        <v>565</v>
      </c>
      <c r="P256" s="7"/>
    </row>
    <row r="257" customFormat="false" ht="16" hidden="false" customHeight="false" outlineLevel="0" collapsed="false">
      <c r="A257" s="3" t="s">
        <v>566</v>
      </c>
      <c r="B257" s="3" t="s">
        <v>567</v>
      </c>
      <c r="C257" s="3" t="s">
        <v>567</v>
      </c>
      <c r="D257" s="3" t="s">
        <v>437</v>
      </c>
      <c r="E257" s="3" t="s">
        <v>70</v>
      </c>
      <c r="F257" s="3" t="s">
        <v>20</v>
      </c>
      <c r="G257" s="3" t="s">
        <v>568</v>
      </c>
      <c r="H257" s="3" t="n">
        <v>25</v>
      </c>
      <c r="I257" s="3" t="n">
        <f aca="false">H257+273.15</f>
        <v>298.15</v>
      </c>
      <c r="J257" s="3"/>
      <c r="K257" s="3" t="n">
        <v>57</v>
      </c>
      <c r="L257" s="3" t="n">
        <f aca="false">K257+(100-K257)/2</f>
        <v>78.5</v>
      </c>
      <c r="M257" s="3" t="n">
        <f aca="false">100-L257</f>
        <v>21.5</v>
      </c>
      <c r="N257" s="4" t="n">
        <f aca="false">0.001986*I257*LN(L257/M257)</f>
        <v>0.766830094527937</v>
      </c>
      <c r="O257" s="4" t="s">
        <v>569</v>
      </c>
      <c r="P257" s="3" t="s">
        <v>570</v>
      </c>
    </row>
    <row r="258" customFormat="false" ht="16" hidden="false" customHeight="false" outlineLevel="0" collapsed="false">
      <c r="A258" s="3" t="s">
        <v>571</v>
      </c>
      <c r="B258" s="3" t="s">
        <v>567</v>
      </c>
      <c r="C258" s="3" t="s">
        <v>567</v>
      </c>
      <c r="D258" s="3" t="s">
        <v>437</v>
      </c>
      <c r="E258" s="3" t="s">
        <v>70</v>
      </c>
      <c r="F258" s="3" t="s">
        <v>20</v>
      </c>
      <c r="G258" s="3" t="s">
        <v>568</v>
      </c>
      <c r="H258" s="3" t="n">
        <v>-78</v>
      </c>
      <c r="I258" s="3" t="n">
        <f aca="false">H258+273.15</f>
        <v>195.15</v>
      </c>
      <c r="J258" s="3"/>
      <c r="K258" s="3" t="n">
        <v>80</v>
      </c>
      <c r="L258" s="3" t="n">
        <f aca="false">K258+(100-K258)/2</f>
        <v>90</v>
      </c>
      <c r="M258" s="3" t="n">
        <f aca="false">100-L258</f>
        <v>10</v>
      </c>
      <c r="N258" s="4" t="n">
        <f aca="false">0.001986*I258*LN(L258/M258)</f>
        <v>0.851573715266586</v>
      </c>
      <c r="O258" s="4" t="s">
        <v>569</v>
      </c>
      <c r="P258" s="3" t="s">
        <v>572</v>
      </c>
    </row>
    <row r="259" customFormat="false" ht="16" hidden="false" customHeight="false" outlineLevel="0" collapsed="false">
      <c r="A259" s="3" t="s">
        <v>573</v>
      </c>
      <c r="B259" s="3" t="s">
        <v>574</v>
      </c>
      <c r="C259" s="3" t="s">
        <v>574</v>
      </c>
      <c r="D259" s="3" t="s">
        <v>437</v>
      </c>
      <c r="E259" s="3" t="s">
        <v>70</v>
      </c>
      <c r="F259" s="3" t="s">
        <v>20</v>
      </c>
      <c r="G259" s="3" t="s">
        <v>568</v>
      </c>
      <c r="H259" s="3" t="n">
        <v>25</v>
      </c>
      <c r="I259" s="3" t="n">
        <f aca="false">H259+273.15</f>
        <v>298.15</v>
      </c>
      <c r="J259" s="3"/>
      <c r="K259" s="3" t="n">
        <v>57</v>
      </c>
      <c r="L259" s="3" t="n">
        <f aca="false">K259+(100-K259)/2</f>
        <v>78.5</v>
      </c>
      <c r="M259" s="3" t="n">
        <f aca="false">100-L259</f>
        <v>21.5</v>
      </c>
      <c r="N259" s="4" t="n">
        <f aca="false">0.001986*I259*LN(L259/M259)</f>
        <v>0.766830094527937</v>
      </c>
      <c r="O259" s="4" t="s">
        <v>569</v>
      </c>
      <c r="P259" s="3"/>
    </row>
    <row r="260" customFormat="false" ht="16" hidden="false" customHeight="false" outlineLevel="0" collapsed="false">
      <c r="A260" s="3" t="s">
        <v>573</v>
      </c>
      <c r="B260" s="3" t="s">
        <v>574</v>
      </c>
      <c r="C260" s="3" t="s">
        <v>574</v>
      </c>
      <c r="D260" s="3" t="s">
        <v>437</v>
      </c>
      <c r="E260" s="3" t="s">
        <v>70</v>
      </c>
      <c r="F260" s="3" t="s">
        <v>20</v>
      </c>
      <c r="G260" s="3" t="s">
        <v>568</v>
      </c>
      <c r="H260" s="3" t="n">
        <v>-78</v>
      </c>
      <c r="I260" s="3" t="n">
        <f aca="false">H260+273.15</f>
        <v>195.15</v>
      </c>
      <c r="J260" s="3"/>
      <c r="K260" s="3" t="n">
        <v>79</v>
      </c>
      <c r="L260" s="3" t="n">
        <f aca="false">K260+(100-K260)/2</f>
        <v>89.5</v>
      </c>
      <c r="M260" s="3" t="n">
        <f aca="false">100-L260</f>
        <v>10.5</v>
      </c>
      <c r="N260" s="4" t="n">
        <f aca="false">0.001986*I260*LN(L260/M260)</f>
        <v>0.830505055568161</v>
      </c>
      <c r="O260" s="4" t="s">
        <v>569</v>
      </c>
      <c r="P260" s="3"/>
    </row>
    <row r="261" customFormat="false" ht="16" hidden="false" customHeight="false" outlineLevel="0" collapsed="false">
      <c r="A261" s="3" t="s">
        <v>575</v>
      </c>
      <c r="B261" s="3" t="s">
        <v>576</v>
      </c>
      <c r="C261" s="3" t="s">
        <v>576</v>
      </c>
      <c r="D261" s="3" t="s">
        <v>437</v>
      </c>
      <c r="E261" s="3" t="s">
        <v>70</v>
      </c>
      <c r="F261" s="3" t="s">
        <v>20</v>
      </c>
      <c r="G261" s="3" t="s">
        <v>568</v>
      </c>
      <c r="H261" s="3" t="n">
        <v>25</v>
      </c>
      <c r="I261" s="3" t="n">
        <f aca="false">H261+273.15</f>
        <v>298.15</v>
      </c>
      <c r="J261" s="3"/>
      <c r="K261" s="3" t="n">
        <v>38</v>
      </c>
      <c r="L261" s="3" t="n">
        <f aca="false">K261+(100-K261)/2</f>
        <v>69</v>
      </c>
      <c r="M261" s="3" t="n">
        <f aca="false">100-L261</f>
        <v>31</v>
      </c>
      <c r="N261" s="4" t="n">
        <f aca="false">0.001986*I261*LN(L261/M261)</f>
        <v>0.473771360686255</v>
      </c>
      <c r="O261" s="4" t="s">
        <v>569</v>
      </c>
      <c r="P261" s="3"/>
    </row>
    <row r="262" customFormat="false" ht="16" hidden="false" customHeight="false" outlineLevel="0" collapsed="false">
      <c r="A262" s="3" t="s">
        <v>575</v>
      </c>
      <c r="B262" s="3" t="s">
        <v>576</v>
      </c>
      <c r="C262" s="3" t="s">
        <v>576</v>
      </c>
      <c r="D262" s="3" t="s">
        <v>437</v>
      </c>
      <c r="E262" s="3" t="s">
        <v>70</v>
      </c>
      <c r="F262" s="3" t="s">
        <v>20</v>
      </c>
      <c r="G262" s="3" t="s">
        <v>568</v>
      </c>
      <c r="H262" s="3" t="n">
        <v>-78</v>
      </c>
      <c r="I262" s="3" t="n">
        <f aca="false">H262+273.15</f>
        <v>195.15</v>
      </c>
      <c r="J262" s="3"/>
      <c r="K262" s="3" t="n">
        <v>40</v>
      </c>
      <c r="L262" s="3" t="n">
        <f aca="false">K262+(100-K262)/2</f>
        <v>70</v>
      </c>
      <c r="M262" s="3" t="n">
        <f aca="false">100-L262</f>
        <v>30</v>
      </c>
      <c r="N262" s="4" t="n">
        <f aca="false">0.001986*I262*LN(L262/M262)</f>
        <v>0.328385452424762</v>
      </c>
      <c r="O262" s="4" t="s">
        <v>569</v>
      </c>
      <c r="P262" s="3"/>
    </row>
    <row r="263" customFormat="false" ht="16" hidden="false" customHeight="false" outlineLevel="0" collapsed="false">
      <c r="A263" s="3" t="s">
        <v>577</v>
      </c>
      <c r="B263" s="3" t="s">
        <v>50</v>
      </c>
      <c r="C263" s="3" t="s">
        <v>50</v>
      </c>
      <c r="D263" s="3" t="s">
        <v>437</v>
      </c>
      <c r="E263" s="3" t="s">
        <v>70</v>
      </c>
      <c r="F263" s="3" t="s">
        <v>20</v>
      </c>
      <c r="G263" s="3" t="s">
        <v>568</v>
      </c>
      <c r="H263" s="3" t="n">
        <v>25</v>
      </c>
      <c r="I263" s="3" t="n">
        <f aca="false">H263+273.15</f>
        <v>298.15</v>
      </c>
      <c r="J263" s="3"/>
      <c r="K263" s="3" t="n">
        <v>31</v>
      </c>
      <c r="L263" s="3" t="n">
        <f aca="false">K263+(100-K263)/2</f>
        <v>65.5</v>
      </c>
      <c r="M263" s="3" t="n">
        <f aca="false">100-L263</f>
        <v>34.5</v>
      </c>
      <c r="N263" s="4" t="n">
        <f aca="false">0.001986*I263*LN(L263/M263)</f>
        <v>0.379606477947566</v>
      </c>
      <c r="O263" s="4" t="s">
        <v>569</v>
      </c>
      <c r="P263" s="3"/>
    </row>
    <row r="264" customFormat="false" ht="16" hidden="false" customHeight="false" outlineLevel="0" collapsed="false">
      <c r="A264" s="3" t="s">
        <v>577</v>
      </c>
      <c r="B264" s="3" t="s">
        <v>50</v>
      </c>
      <c r="C264" s="3" t="s">
        <v>50</v>
      </c>
      <c r="D264" s="3" t="s">
        <v>437</v>
      </c>
      <c r="E264" s="3" t="s">
        <v>70</v>
      </c>
      <c r="F264" s="3" t="s">
        <v>20</v>
      </c>
      <c r="G264" s="3" t="s">
        <v>568</v>
      </c>
      <c r="H264" s="3" t="n">
        <v>-78</v>
      </c>
      <c r="I264" s="3" t="n">
        <f aca="false">H264+273.15</f>
        <v>195.15</v>
      </c>
      <c r="J264" s="3"/>
      <c r="K264" s="3" t="n">
        <v>29</v>
      </c>
      <c r="L264" s="3" t="n">
        <f aca="false">K264+(100-K264)/2</f>
        <v>64.5</v>
      </c>
      <c r="M264" s="3" t="n">
        <f aca="false">100-L264</f>
        <v>35.5</v>
      </c>
      <c r="N264" s="4" t="n">
        <f aca="false">0.001986*I264*LN(L264/M264)</f>
        <v>0.231429399635243</v>
      </c>
      <c r="O264" s="4" t="s">
        <v>569</v>
      </c>
      <c r="P264" s="3"/>
    </row>
    <row r="265" customFormat="false" ht="16" hidden="false" customHeight="false" outlineLevel="0" collapsed="false">
      <c r="A265" s="3" t="s">
        <v>578</v>
      </c>
      <c r="B265" s="3" t="s">
        <v>579</v>
      </c>
      <c r="C265" s="3" t="s">
        <v>579</v>
      </c>
      <c r="D265" s="3" t="s">
        <v>437</v>
      </c>
      <c r="E265" s="3" t="s">
        <v>70</v>
      </c>
      <c r="F265" s="3" t="s">
        <v>20</v>
      </c>
      <c r="G265" s="3" t="s">
        <v>568</v>
      </c>
      <c r="H265" s="3" t="n">
        <v>25</v>
      </c>
      <c r="I265" s="3" t="n">
        <f aca="false">H265+273.15</f>
        <v>298.15</v>
      </c>
      <c r="J265" s="3"/>
      <c r="K265" s="3" t="n">
        <v>32</v>
      </c>
      <c r="L265" s="3" t="n">
        <f aca="false">K265+(100-K265)/2</f>
        <v>66</v>
      </c>
      <c r="M265" s="3" t="n">
        <f aca="false">100-L265</f>
        <v>34</v>
      </c>
      <c r="N265" s="4" t="n">
        <f aca="false">0.001986*I265*LN(L265/M265)</f>
        <v>0.392753685448848</v>
      </c>
      <c r="O265" s="4" t="s">
        <v>569</v>
      </c>
      <c r="P265" s="3"/>
    </row>
    <row r="266" customFormat="false" ht="16" hidden="false" customHeight="false" outlineLevel="0" collapsed="false">
      <c r="A266" s="3" t="s">
        <v>578</v>
      </c>
      <c r="B266" s="3" t="s">
        <v>579</v>
      </c>
      <c r="C266" s="3" t="s">
        <v>579</v>
      </c>
      <c r="D266" s="3" t="s">
        <v>437</v>
      </c>
      <c r="E266" s="3" t="s">
        <v>70</v>
      </c>
      <c r="F266" s="3" t="s">
        <v>20</v>
      </c>
      <c r="G266" s="3" t="s">
        <v>568</v>
      </c>
      <c r="H266" s="3" t="n">
        <v>-78</v>
      </c>
      <c r="I266" s="3" t="n">
        <f aca="false">H266+273.15</f>
        <v>195.15</v>
      </c>
      <c r="J266" s="3"/>
      <c r="K266" s="3" t="n">
        <v>40</v>
      </c>
      <c r="L266" s="3" t="n">
        <f aca="false">K266+(100-K266)/2</f>
        <v>70</v>
      </c>
      <c r="M266" s="3" t="n">
        <f aca="false">100-L266</f>
        <v>30</v>
      </c>
      <c r="N266" s="4" t="n">
        <f aca="false">0.001986*I266*LN(L266/M266)</f>
        <v>0.328385452424762</v>
      </c>
      <c r="O266" s="4" t="s">
        <v>569</v>
      </c>
      <c r="P266" s="3"/>
    </row>
    <row r="267" customFormat="false" ht="16" hidden="false" customHeight="false" outlineLevel="0" collapsed="false">
      <c r="A267" s="3" t="s">
        <v>580</v>
      </c>
      <c r="B267" s="3" t="s">
        <v>581</v>
      </c>
      <c r="C267" s="3" t="s">
        <v>581</v>
      </c>
      <c r="D267" s="3" t="s">
        <v>437</v>
      </c>
      <c r="E267" s="3" t="s">
        <v>70</v>
      </c>
      <c r="F267" s="3" t="s">
        <v>20</v>
      </c>
      <c r="G267" s="3" t="s">
        <v>568</v>
      </c>
      <c r="H267" s="3" t="n">
        <v>25</v>
      </c>
      <c r="I267" s="3" t="n">
        <f aca="false">H267+273.15</f>
        <v>298.15</v>
      </c>
      <c r="J267" s="3"/>
      <c r="K267" s="3" t="n">
        <v>6</v>
      </c>
      <c r="L267" s="3" t="n">
        <f aca="false">K267+(100-K267)/2</f>
        <v>53</v>
      </c>
      <c r="M267" s="3" t="n">
        <f aca="false">100-L267</f>
        <v>47</v>
      </c>
      <c r="N267" s="4" t="n">
        <f aca="false">0.001986*I267*LN(L267/M267)</f>
        <v>0.0711405587793623</v>
      </c>
      <c r="O267" s="4" t="s">
        <v>569</v>
      </c>
      <c r="P267" s="3"/>
    </row>
    <row r="268" customFormat="false" ht="16" hidden="false" customHeight="false" outlineLevel="0" collapsed="false">
      <c r="A268" s="3" t="s">
        <v>580</v>
      </c>
      <c r="B268" s="3" t="s">
        <v>581</v>
      </c>
      <c r="C268" s="3" t="s">
        <v>581</v>
      </c>
      <c r="D268" s="3" t="s">
        <v>437</v>
      </c>
      <c r="E268" s="3" t="s">
        <v>70</v>
      </c>
      <c r="F268" s="3" t="s">
        <v>20</v>
      </c>
      <c r="G268" s="3" t="s">
        <v>568</v>
      </c>
      <c r="H268" s="3" t="n">
        <v>-78</v>
      </c>
      <c r="I268" s="3" t="n">
        <f aca="false">H268+273.15</f>
        <v>195.15</v>
      </c>
      <c r="J268" s="3"/>
      <c r="K268" s="3" t="n">
        <v>25</v>
      </c>
      <c r="L268" s="3" t="n">
        <f aca="false">K268+(100-K268)/2</f>
        <v>62.5</v>
      </c>
      <c r="M268" s="3" t="n">
        <f aca="false">100-L268</f>
        <v>37.5</v>
      </c>
      <c r="N268" s="4" t="n">
        <f aca="false">0.001986*I268*LN(L268/M268)</f>
        <v>0.197979614269175</v>
      </c>
      <c r="O268" s="4" t="s">
        <v>569</v>
      </c>
      <c r="P268" s="3"/>
    </row>
    <row r="269" customFormat="false" ht="16" hidden="false" customHeight="false" outlineLevel="0" collapsed="false">
      <c r="A269" s="12" t="s">
        <v>582</v>
      </c>
      <c r="B269" s="12" t="s">
        <v>567</v>
      </c>
      <c r="C269" s="12" t="s">
        <v>567</v>
      </c>
      <c r="D269" s="12" t="s">
        <v>437</v>
      </c>
      <c r="E269" s="12" t="s">
        <v>408</v>
      </c>
      <c r="F269" s="12" t="s">
        <v>20</v>
      </c>
      <c r="G269" s="12" t="s">
        <v>568</v>
      </c>
      <c r="H269" s="12" t="n">
        <v>-78</v>
      </c>
      <c r="I269" s="12" t="n">
        <f aca="false">H269+273.15</f>
        <v>195.15</v>
      </c>
      <c r="J269" s="12"/>
      <c r="K269" s="12" t="n">
        <v>62</v>
      </c>
      <c r="L269" s="12" t="n">
        <f aca="false">K269+(100-K269)/2</f>
        <v>81</v>
      </c>
      <c r="M269" s="12" t="n">
        <f aca="false">100-L269</f>
        <v>19</v>
      </c>
      <c r="N269" s="13" t="n">
        <f aca="false">0.001986*I269*LN(L269/M269)</f>
        <v>0.561977398699491</v>
      </c>
      <c r="O269" s="13" t="s">
        <v>569</v>
      </c>
      <c r="P269" s="3"/>
    </row>
    <row r="270" customFormat="false" ht="16" hidden="false" customHeight="false" outlineLevel="0" collapsed="false">
      <c r="A270" s="12" t="s">
        <v>583</v>
      </c>
      <c r="B270" s="12" t="s">
        <v>567</v>
      </c>
      <c r="C270" s="12" t="s">
        <v>567</v>
      </c>
      <c r="D270" s="12" t="s">
        <v>437</v>
      </c>
      <c r="E270" s="12" t="s">
        <v>284</v>
      </c>
      <c r="F270" s="12" t="s">
        <v>20</v>
      </c>
      <c r="G270" s="12" t="s">
        <v>568</v>
      </c>
      <c r="H270" s="12" t="n">
        <v>-78</v>
      </c>
      <c r="I270" s="12" t="n">
        <f aca="false">H270+273.15</f>
        <v>195.15</v>
      </c>
      <c r="J270" s="12"/>
      <c r="K270" s="12" t="n">
        <v>91</v>
      </c>
      <c r="L270" s="12" t="n">
        <f aca="false">K270+(100-K270)/2</f>
        <v>95.5</v>
      </c>
      <c r="M270" s="12" t="n">
        <f aca="false">100-L270</f>
        <v>4.5</v>
      </c>
      <c r="N270" s="13" t="n">
        <f aca="false">0.001986*I270*LN(L270/M270)</f>
        <v>1.18403886746725</v>
      </c>
      <c r="O270" s="13" t="s">
        <v>569</v>
      </c>
      <c r="P270" s="3"/>
    </row>
    <row r="271" customFormat="false" ht="16" hidden="false" customHeight="false" outlineLevel="0" collapsed="false">
      <c r="A271" s="12" t="s">
        <v>584</v>
      </c>
      <c r="B271" s="12" t="s">
        <v>567</v>
      </c>
      <c r="C271" s="12" t="s">
        <v>567</v>
      </c>
      <c r="D271" s="12" t="s">
        <v>437</v>
      </c>
      <c r="E271" s="12" t="s">
        <v>75</v>
      </c>
      <c r="F271" s="12" t="s">
        <v>20</v>
      </c>
      <c r="G271" s="12" t="s">
        <v>568</v>
      </c>
      <c r="H271" s="12" t="n">
        <v>-78</v>
      </c>
      <c r="I271" s="12" t="n">
        <f aca="false">H271+273.15</f>
        <v>195.15</v>
      </c>
      <c r="J271" s="12"/>
      <c r="K271" s="12" t="n">
        <v>46</v>
      </c>
      <c r="L271" s="12" t="n">
        <f aca="false">K271+(100-K271)/2</f>
        <v>73</v>
      </c>
      <c r="M271" s="12" t="n">
        <f aca="false">100-L271</f>
        <v>27</v>
      </c>
      <c r="N271" s="13" t="n">
        <f aca="false">0.001986*I271*LN(L271/M271)</f>
        <v>0.385483782741176</v>
      </c>
      <c r="O271" s="13" t="s">
        <v>569</v>
      </c>
      <c r="P271" s="3"/>
    </row>
    <row r="272" customFormat="false" ht="16" hidden="false" customHeight="false" outlineLevel="0" collapsed="false">
      <c r="A272" s="12" t="s">
        <v>585</v>
      </c>
      <c r="B272" s="12" t="s">
        <v>567</v>
      </c>
      <c r="C272" s="12" t="s">
        <v>567</v>
      </c>
      <c r="D272" s="12" t="s">
        <v>437</v>
      </c>
      <c r="E272" s="12" t="s">
        <v>77</v>
      </c>
      <c r="F272" s="12" t="s">
        <v>20</v>
      </c>
      <c r="G272" s="12" t="s">
        <v>568</v>
      </c>
      <c r="H272" s="12" t="n">
        <v>-78</v>
      </c>
      <c r="I272" s="12" t="n">
        <f aca="false">H272+273.15</f>
        <v>195.15</v>
      </c>
      <c r="J272" s="12"/>
      <c r="K272" s="12" t="n">
        <v>38</v>
      </c>
      <c r="L272" s="12" t="n">
        <f aca="false">K272+(100-K272)/2</f>
        <v>69</v>
      </c>
      <c r="M272" s="12" t="n">
        <f aca="false">100-L272</f>
        <v>31</v>
      </c>
      <c r="N272" s="13" t="n">
        <f aca="false">0.001986*I272*LN(L272/M272)</f>
        <v>0.310100556893921</v>
      </c>
      <c r="O272" s="13" t="s">
        <v>569</v>
      </c>
      <c r="P272" s="3"/>
    </row>
    <row r="273" customFormat="false" ht="16" hidden="false" customHeight="false" outlineLevel="0" collapsed="false">
      <c r="A273" s="12" t="s">
        <v>586</v>
      </c>
      <c r="B273" s="12" t="s">
        <v>567</v>
      </c>
      <c r="C273" s="12" t="s">
        <v>567</v>
      </c>
      <c r="D273" s="12" t="s">
        <v>437</v>
      </c>
      <c r="E273" s="12" t="s">
        <v>19</v>
      </c>
      <c r="F273" s="12" t="s">
        <v>20</v>
      </c>
      <c r="G273" s="12" t="s">
        <v>568</v>
      </c>
      <c r="H273" s="12" t="n">
        <v>-78</v>
      </c>
      <c r="I273" s="12" t="n">
        <f aca="false">H273+273.15</f>
        <v>195.15</v>
      </c>
      <c r="J273" s="12"/>
      <c r="K273" s="12" t="n">
        <v>88</v>
      </c>
      <c r="L273" s="12" t="n">
        <f aca="false">K273+(100-K273)/2</f>
        <v>94</v>
      </c>
      <c r="M273" s="12" t="n">
        <f aca="false">100-L273</f>
        <v>6</v>
      </c>
      <c r="N273" s="13" t="n">
        <f aca="false">0.001986*I273*LN(L273/M273)</f>
        <v>1.06640676305151</v>
      </c>
      <c r="O273" s="13" t="s">
        <v>569</v>
      </c>
      <c r="P273" s="3"/>
    </row>
    <row r="274" customFormat="false" ht="16" hidden="false" customHeight="false" outlineLevel="0" collapsed="false">
      <c r="A274" s="12" t="s">
        <v>587</v>
      </c>
      <c r="B274" s="12" t="s">
        <v>567</v>
      </c>
      <c r="C274" s="12" t="s">
        <v>567</v>
      </c>
      <c r="D274" s="12" t="s">
        <v>437</v>
      </c>
      <c r="E274" s="12" t="s">
        <v>588</v>
      </c>
      <c r="F274" s="12" t="s">
        <v>20</v>
      </c>
      <c r="G274" s="12" t="s">
        <v>568</v>
      </c>
      <c r="H274" s="12" t="n">
        <v>-78</v>
      </c>
      <c r="I274" s="12" t="n">
        <f aca="false">H274+273.15</f>
        <v>195.15</v>
      </c>
      <c r="J274" s="12"/>
      <c r="K274" s="12" t="n">
        <v>75</v>
      </c>
      <c r="L274" s="12" t="n">
        <f aca="false">K274+(100-K274)/2</f>
        <v>87.5</v>
      </c>
      <c r="M274" s="12" t="n">
        <f aca="false">100-L274</f>
        <v>12.5</v>
      </c>
      <c r="N274" s="13" t="n">
        <f aca="false">0.001986*I274*LN(L274/M274)</f>
        <v>0.754172310058055</v>
      </c>
      <c r="O274" s="13" t="s">
        <v>569</v>
      </c>
      <c r="P274" s="3"/>
    </row>
    <row r="275" customFormat="false" ht="16" hidden="false" customHeight="false" outlineLevel="0" collapsed="false">
      <c r="A275" s="12" t="s">
        <v>589</v>
      </c>
      <c r="B275" s="12" t="s">
        <v>567</v>
      </c>
      <c r="C275" s="12" t="s">
        <v>567</v>
      </c>
      <c r="D275" s="12" t="s">
        <v>437</v>
      </c>
      <c r="E275" s="12" t="s">
        <v>588</v>
      </c>
      <c r="F275" s="12" t="s">
        <v>118</v>
      </c>
      <c r="G275" s="12" t="s">
        <v>568</v>
      </c>
      <c r="H275" s="12" t="n">
        <v>-78</v>
      </c>
      <c r="I275" s="12" t="n">
        <f aca="false">H275+273.15</f>
        <v>195.15</v>
      </c>
      <c r="J275" s="12"/>
      <c r="K275" s="12" t="n">
        <v>86</v>
      </c>
      <c r="L275" s="12" t="n">
        <f aca="false">K275+(100-K275)/2</f>
        <v>93</v>
      </c>
      <c r="M275" s="12" t="n">
        <f aca="false">100-L275</f>
        <v>7</v>
      </c>
      <c r="N275" s="13" t="n">
        <f aca="false">0.001986*I275*LN(L275/M275)</f>
        <v>1.00251775704442</v>
      </c>
      <c r="O275" s="13" t="s">
        <v>569</v>
      </c>
      <c r="P275" s="3"/>
    </row>
    <row r="276" customFormat="false" ht="16" hidden="false" customHeight="false" outlineLevel="0" collapsed="false">
      <c r="A276" s="12" t="s">
        <v>590</v>
      </c>
      <c r="B276" s="12" t="s">
        <v>567</v>
      </c>
      <c r="C276" s="12" t="s">
        <v>567</v>
      </c>
      <c r="D276" s="12" t="s">
        <v>437</v>
      </c>
      <c r="E276" s="12" t="s">
        <v>588</v>
      </c>
      <c r="F276" s="12" t="s">
        <v>463</v>
      </c>
      <c r="G276" s="12" t="s">
        <v>568</v>
      </c>
      <c r="H276" s="12" t="n">
        <v>-78</v>
      </c>
      <c r="I276" s="12" t="n">
        <f aca="false">H276+273.15</f>
        <v>195.15</v>
      </c>
      <c r="J276" s="12"/>
      <c r="K276" s="12" t="n">
        <v>82</v>
      </c>
      <c r="L276" s="12" t="n">
        <f aca="false">K276+(100-K276)/2</f>
        <v>91</v>
      </c>
      <c r="M276" s="12" t="n">
        <f aca="false">100-L276</f>
        <v>9</v>
      </c>
      <c r="N276" s="13" t="n">
        <f aca="false">0.001986*I276*LN(L276/M276)</f>
        <v>0.896690630869186</v>
      </c>
      <c r="O276" s="13" t="s">
        <v>569</v>
      </c>
      <c r="P276" s="3"/>
    </row>
    <row r="277" customFormat="false" ht="16" hidden="false" customHeight="false" outlineLevel="0" collapsed="false">
      <c r="A277" s="12" t="s">
        <v>591</v>
      </c>
      <c r="B277" s="12" t="s">
        <v>574</v>
      </c>
      <c r="C277" s="12" t="s">
        <v>574</v>
      </c>
      <c r="D277" s="12" t="s">
        <v>437</v>
      </c>
      <c r="E277" s="12" t="s">
        <v>408</v>
      </c>
      <c r="F277" s="12" t="s">
        <v>20</v>
      </c>
      <c r="G277" s="12" t="s">
        <v>568</v>
      </c>
      <c r="H277" s="12" t="n">
        <v>-78</v>
      </c>
      <c r="I277" s="12" t="n">
        <f aca="false">H277+273.15</f>
        <v>195.15</v>
      </c>
      <c r="J277" s="12"/>
      <c r="K277" s="12" t="n">
        <v>36</v>
      </c>
      <c r="L277" s="12" t="n">
        <f aca="false">K277+(100-K277)/2</f>
        <v>68</v>
      </c>
      <c r="M277" s="12" t="n">
        <f aca="false">100-L277</f>
        <v>32</v>
      </c>
      <c r="N277" s="13" t="n">
        <f aca="false">0.001986*I277*LN(L277/M277)</f>
        <v>0.292137754526229</v>
      </c>
      <c r="O277" s="13" t="s">
        <v>569</v>
      </c>
      <c r="P277" s="3"/>
    </row>
    <row r="278" customFormat="false" ht="16" hidden="false" customHeight="false" outlineLevel="0" collapsed="false">
      <c r="A278" s="12" t="s">
        <v>592</v>
      </c>
      <c r="B278" s="12" t="s">
        <v>574</v>
      </c>
      <c r="C278" s="12" t="s">
        <v>574</v>
      </c>
      <c r="D278" s="12" t="s">
        <v>437</v>
      </c>
      <c r="E278" s="12" t="s">
        <v>284</v>
      </c>
      <c r="F278" s="12" t="s">
        <v>20</v>
      </c>
      <c r="G278" s="12" t="s">
        <v>568</v>
      </c>
      <c r="H278" s="12" t="n">
        <v>-78</v>
      </c>
      <c r="I278" s="12" t="n">
        <f aca="false">H278+273.15</f>
        <v>195.15</v>
      </c>
      <c r="J278" s="12"/>
      <c r="K278" s="12" t="n">
        <v>89</v>
      </c>
      <c r="L278" s="12" t="n">
        <f aca="false">K278+(100-K278)/2</f>
        <v>94.5</v>
      </c>
      <c r="M278" s="12" t="n">
        <f aca="false">100-L278</f>
        <v>5.5</v>
      </c>
      <c r="N278" s="13" t="n">
        <f aca="false">0.001986*I278*LN(L278/M278)</f>
        <v>1.10218564765954</v>
      </c>
      <c r="O278" s="13" t="s">
        <v>569</v>
      </c>
      <c r="P278" s="3"/>
    </row>
    <row r="279" customFormat="false" ht="16" hidden="false" customHeight="false" outlineLevel="0" collapsed="false">
      <c r="A279" s="12" t="s">
        <v>593</v>
      </c>
      <c r="B279" s="12" t="s">
        <v>574</v>
      </c>
      <c r="C279" s="12" t="s">
        <v>574</v>
      </c>
      <c r="D279" s="12" t="s">
        <v>437</v>
      </c>
      <c r="E279" s="12" t="s">
        <v>75</v>
      </c>
      <c r="F279" s="12" t="s">
        <v>20</v>
      </c>
      <c r="G279" s="12" t="s">
        <v>568</v>
      </c>
      <c r="H279" s="12" t="n">
        <v>-78</v>
      </c>
      <c r="I279" s="12" t="n">
        <f aca="false">H279+273.15</f>
        <v>195.15</v>
      </c>
      <c r="J279" s="12"/>
      <c r="K279" s="12" t="n">
        <v>46</v>
      </c>
      <c r="L279" s="12" t="n">
        <f aca="false">K279+(100-K279)/2</f>
        <v>73</v>
      </c>
      <c r="M279" s="12" t="n">
        <f aca="false">100-L279</f>
        <v>27</v>
      </c>
      <c r="N279" s="13" t="n">
        <f aca="false">0.001986*I279*LN(L279/M279)</f>
        <v>0.385483782741176</v>
      </c>
      <c r="O279" s="13" t="s">
        <v>569</v>
      </c>
      <c r="P279" s="3"/>
    </row>
    <row r="280" customFormat="false" ht="16" hidden="false" customHeight="false" outlineLevel="0" collapsed="false">
      <c r="A280" s="12" t="s">
        <v>594</v>
      </c>
      <c r="B280" s="12" t="s">
        <v>574</v>
      </c>
      <c r="C280" s="12" t="s">
        <v>574</v>
      </c>
      <c r="D280" s="12" t="s">
        <v>437</v>
      </c>
      <c r="E280" s="12" t="s">
        <v>77</v>
      </c>
      <c r="F280" s="12" t="s">
        <v>20</v>
      </c>
      <c r="G280" s="12" t="s">
        <v>568</v>
      </c>
      <c r="H280" s="12" t="n">
        <v>-78</v>
      </c>
      <c r="I280" s="12" t="n">
        <f aca="false">H280+273.15</f>
        <v>195.15</v>
      </c>
      <c r="J280" s="12"/>
      <c r="K280" s="12" t="n">
        <v>15</v>
      </c>
      <c r="L280" s="12" t="n">
        <f aca="false">K280+(100-K280)/2</f>
        <v>57.5</v>
      </c>
      <c r="M280" s="12" t="n">
        <f aca="false">100-L280</f>
        <v>42.5</v>
      </c>
      <c r="N280" s="13" t="n">
        <f aca="false">0.001986*I280*LN(L280/M280)</f>
        <v>0.117154362721962</v>
      </c>
      <c r="O280" s="13" t="s">
        <v>569</v>
      </c>
      <c r="P280" s="3"/>
    </row>
    <row r="281" customFormat="false" ht="16" hidden="false" customHeight="false" outlineLevel="0" collapsed="false">
      <c r="A281" s="12" t="s">
        <v>595</v>
      </c>
      <c r="B281" s="12" t="s">
        <v>574</v>
      </c>
      <c r="C281" s="12" t="s">
        <v>574</v>
      </c>
      <c r="D281" s="12" t="s">
        <v>437</v>
      </c>
      <c r="E281" s="12" t="s">
        <v>19</v>
      </c>
      <c r="F281" s="12" t="s">
        <v>20</v>
      </c>
      <c r="G281" s="12" t="s">
        <v>568</v>
      </c>
      <c r="H281" s="12" t="n">
        <v>-78</v>
      </c>
      <c r="I281" s="12" t="n">
        <f aca="false">H281+273.15</f>
        <v>195.15</v>
      </c>
      <c r="J281" s="12"/>
      <c r="K281" s="12" t="n">
        <v>76</v>
      </c>
      <c r="L281" s="12" t="n">
        <f aca="false">K281+(100-K281)/2</f>
        <v>88</v>
      </c>
      <c r="M281" s="12" t="n">
        <f aca="false">100-L281</f>
        <v>12</v>
      </c>
      <c r="N281" s="13" t="n">
        <f aca="false">0.001986*I281*LN(L281/M281)</f>
        <v>0.772201974825637</v>
      </c>
      <c r="O281" s="13" t="s">
        <v>569</v>
      </c>
      <c r="P281" s="3"/>
    </row>
    <row r="282" customFormat="false" ht="16" hidden="false" customHeight="false" outlineLevel="0" collapsed="false">
      <c r="A282" s="12" t="s">
        <v>596</v>
      </c>
      <c r="B282" s="12" t="s">
        <v>574</v>
      </c>
      <c r="C282" s="12" t="s">
        <v>574</v>
      </c>
      <c r="D282" s="12" t="s">
        <v>437</v>
      </c>
      <c r="E282" s="12" t="s">
        <v>588</v>
      </c>
      <c r="F282" s="12" t="s">
        <v>20</v>
      </c>
      <c r="G282" s="12" t="s">
        <v>568</v>
      </c>
      <c r="H282" s="12" t="n">
        <v>-78</v>
      </c>
      <c r="I282" s="12" t="n">
        <f aca="false">H282+273.15</f>
        <v>195.15</v>
      </c>
      <c r="J282" s="12"/>
      <c r="K282" s="12" t="n">
        <v>93</v>
      </c>
      <c r="L282" s="12" t="n">
        <f aca="false">K282+(100-K282)/2</f>
        <v>96.5</v>
      </c>
      <c r="M282" s="12" t="n">
        <f aca="false">100-L282</f>
        <v>3.5</v>
      </c>
      <c r="N282" s="13" t="n">
        <f aca="false">0.001986*I282*LN(L282/M282)</f>
        <v>1.28547747480641</v>
      </c>
      <c r="O282" s="13" t="s">
        <v>569</v>
      </c>
      <c r="P282" s="3"/>
    </row>
    <row r="283" customFormat="false" ht="16" hidden="false" customHeight="false" outlineLevel="0" collapsed="false">
      <c r="A283" s="12" t="s">
        <v>597</v>
      </c>
      <c r="B283" s="12" t="s">
        <v>574</v>
      </c>
      <c r="C283" s="12" t="s">
        <v>574</v>
      </c>
      <c r="D283" s="12" t="s">
        <v>437</v>
      </c>
      <c r="E283" s="12" t="s">
        <v>588</v>
      </c>
      <c r="F283" s="12" t="s">
        <v>118</v>
      </c>
      <c r="G283" s="12" t="s">
        <v>568</v>
      </c>
      <c r="H283" s="12" t="n">
        <v>-78</v>
      </c>
      <c r="I283" s="12" t="n">
        <f aca="false">H283+273.15</f>
        <v>195.15</v>
      </c>
      <c r="J283" s="12"/>
      <c r="K283" s="12" t="n">
        <v>95</v>
      </c>
      <c r="L283" s="12" t="n">
        <f aca="false">K283+(100-K283)/2</f>
        <v>97.5</v>
      </c>
      <c r="M283" s="12" t="n">
        <f aca="false">100-L283</f>
        <v>2.5</v>
      </c>
      <c r="N283" s="13" t="n">
        <f aca="false">0.001986*I283*LN(L283/M283)</f>
        <v>1.41987889371101</v>
      </c>
      <c r="O283" s="13" t="s">
        <v>569</v>
      </c>
      <c r="P283" s="3"/>
    </row>
    <row r="284" customFormat="false" ht="16" hidden="false" customHeight="false" outlineLevel="0" collapsed="false">
      <c r="A284" s="12" t="s">
        <v>598</v>
      </c>
      <c r="B284" s="12" t="s">
        <v>574</v>
      </c>
      <c r="C284" s="12" t="s">
        <v>574</v>
      </c>
      <c r="D284" s="12" t="s">
        <v>437</v>
      </c>
      <c r="E284" s="12" t="s">
        <v>588</v>
      </c>
      <c r="F284" s="12" t="s">
        <v>463</v>
      </c>
      <c r="G284" s="12" t="s">
        <v>568</v>
      </c>
      <c r="H284" s="12" t="n">
        <v>-78</v>
      </c>
      <c r="I284" s="12" t="n">
        <f aca="false">H284+273.15</f>
        <v>195.15</v>
      </c>
      <c r="J284" s="12"/>
      <c r="K284" s="12" t="n">
        <v>87</v>
      </c>
      <c r="L284" s="12" t="n">
        <f aca="false">K284+(100-K284)/2</f>
        <v>93.5</v>
      </c>
      <c r="M284" s="12" t="n">
        <f aca="false">100-L284</f>
        <v>6.5</v>
      </c>
      <c r="N284" s="13" t="n">
        <f aca="false">0.001986*I284*LN(L284/M284)</f>
        <v>1.03331774522852</v>
      </c>
      <c r="O284" s="13" t="s">
        <v>569</v>
      </c>
      <c r="P284" s="3"/>
    </row>
    <row r="285" customFormat="false" ht="16" hidden="false" customHeight="false" outlineLevel="0" collapsed="false">
      <c r="A285" s="12" t="s">
        <v>599</v>
      </c>
      <c r="B285" s="12" t="s">
        <v>576</v>
      </c>
      <c r="C285" s="12" t="s">
        <v>576</v>
      </c>
      <c r="D285" s="12" t="s">
        <v>437</v>
      </c>
      <c r="E285" s="12" t="s">
        <v>408</v>
      </c>
      <c r="F285" s="12" t="s">
        <v>20</v>
      </c>
      <c r="G285" s="12" t="s">
        <v>568</v>
      </c>
      <c r="H285" s="12" t="n">
        <v>-78</v>
      </c>
      <c r="I285" s="12" t="n">
        <f aca="false">H285+273.15</f>
        <v>195.15</v>
      </c>
      <c r="J285" s="12"/>
      <c r="K285" s="12" t="n">
        <v>73</v>
      </c>
      <c r="L285" s="12" t="n">
        <f aca="false">K285+(100-K285)/2</f>
        <v>86.5</v>
      </c>
      <c r="M285" s="12" t="n">
        <f aca="false">100-L285</f>
        <v>13.5</v>
      </c>
      <c r="N285" s="13" t="n">
        <f aca="false">0.001986*I285*LN(L285/M285)</f>
        <v>0.719889828467276</v>
      </c>
      <c r="O285" s="13" t="s">
        <v>569</v>
      </c>
      <c r="P285" s="3"/>
    </row>
    <row r="286" customFormat="false" ht="16" hidden="false" customHeight="false" outlineLevel="0" collapsed="false">
      <c r="A286" s="12" t="s">
        <v>600</v>
      </c>
      <c r="B286" s="12" t="s">
        <v>576</v>
      </c>
      <c r="C286" s="12" t="s">
        <v>576</v>
      </c>
      <c r="D286" s="12" t="s">
        <v>437</v>
      </c>
      <c r="E286" s="12" t="s">
        <v>284</v>
      </c>
      <c r="F286" s="12" t="s">
        <v>20</v>
      </c>
      <c r="G286" s="12" t="s">
        <v>568</v>
      </c>
      <c r="H286" s="12" t="n">
        <v>-78</v>
      </c>
      <c r="I286" s="12" t="n">
        <f aca="false">H286+273.15</f>
        <v>195.15</v>
      </c>
      <c r="J286" s="12"/>
      <c r="K286" s="12" t="n">
        <v>45</v>
      </c>
      <c r="L286" s="12" t="n">
        <f aca="false">K286+(100-K286)/2</f>
        <v>72.5</v>
      </c>
      <c r="M286" s="12" t="n">
        <f aca="false">100-L286</f>
        <v>27.5</v>
      </c>
      <c r="N286" s="13" t="n">
        <f aca="false">0.001986*I286*LN(L286/M286)</f>
        <v>0.375708538208223</v>
      </c>
      <c r="O286" s="13" t="s">
        <v>569</v>
      </c>
      <c r="P286" s="3"/>
    </row>
    <row r="287" customFormat="false" ht="16" hidden="false" customHeight="false" outlineLevel="0" collapsed="false">
      <c r="A287" s="12" t="s">
        <v>601</v>
      </c>
      <c r="B287" s="12" t="s">
        <v>576</v>
      </c>
      <c r="C287" s="12" t="s">
        <v>576</v>
      </c>
      <c r="D287" s="12" t="s">
        <v>437</v>
      </c>
      <c r="E287" s="12" t="s">
        <v>75</v>
      </c>
      <c r="F287" s="12" t="s">
        <v>20</v>
      </c>
      <c r="G287" s="12" t="s">
        <v>568</v>
      </c>
      <c r="H287" s="12" t="n">
        <v>-78</v>
      </c>
      <c r="I287" s="12" t="n">
        <f aca="false">H287+273.15</f>
        <v>195.15</v>
      </c>
      <c r="J287" s="12"/>
      <c r="K287" s="12" t="n">
        <v>54</v>
      </c>
      <c r="L287" s="12" t="n">
        <f aca="false">K287+(100-K287)/2</f>
        <v>77</v>
      </c>
      <c r="M287" s="12" t="n">
        <f aca="false">100-L287</f>
        <v>23</v>
      </c>
      <c r="N287" s="13" t="n">
        <f aca="false">0.001986*I287*LN(L287/M287)</f>
        <v>0.468302636626639</v>
      </c>
      <c r="O287" s="13" t="s">
        <v>569</v>
      </c>
      <c r="P287" s="3"/>
    </row>
    <row r="288" customFormat="false" ht="16" hidden="false" customHeight="false" outlineLevel="0" collapsed="false">
      <c r="A288" s="12" t="s">
        <v>602</v>
      </c>
      <c r="B288" s="12" t="s">
        <v>576</v>
      </c>
      <c r="C288" s="12" t="s">
        <v>576</v>
      </c>
      <c r="D288" s="12" t="s">
        <v>437</v>
      </c>
      <c r="E288" s="12" t="s">
        <v>77</v>
      </c>
      <c r="F288" s="12" t="s">
        <v>20</v>
      </c>
      <c r="G288" s="12" t="s">
        <v>568</v>
      </c>
      <c r="H288" s="12" t="n">
        <v>-78</v>
      </c>
      <c r="I288" s="12" t="n">
        <f aca="false">H288+273.15</f>
        <v>195.15</v>
      </c>
      <c r="J288" s="12"/>
      <c r="K288" s="12" t="n">
        <v>61</v>
      </c>
      <c r="L288" s="12" t="n">
        <f aca="false">K288+(100-K288)/2</f>
        <v>80.5</v>
      </c>
      <c r="M288" s="12" t="n">
        <f aca="false">100-L288</f>
        <v>19.5</v>
      </c>
      <c r="N288" s="13" t="n">
        <f aca="false">0.001986*I288*LN(L288/M288)</f>
        <v>0.549510325076852</v>
      </c>
      <c r="O288" s="13" t="s">
        <v>569</v>
      </c>
      <c r="P288" s="3"/>
    </row>
    <row r="289" customFormat="false" ht="16" hidden="false" customHeight="false" outlineLevel="0" collapsed="false">
      <c r="A289" s="12" t="s">
        <v>603</v>
      </c>
      <c r="B289" s="12" t="s">
        <v>576</v>
      </c>
      <c r="C289" s="12" t="s">
        <v>576</v>
      </c>
      <c r="D289" s="12" t="s">
        <v>437</v>
      </c>
      <c r="E289" s="12" t="s">
        <v>19</v>
      </c>
      <c r="F289" s="12" t="s">
        <v>20</v>
      </c>
      <c r="G289" s="12" t="s">
        <v>568</v>
      </c>
      <c r="H289" s="12" t="n">
        <v>-78</v>
      </c>
      <c r="I289" s="12" t="n">
        <f aca="false">H289+273.15</f>
        <v>195.15</v>
      </c>
      <c r="J289" s="12"/>
      <c r="K289" s="12" t="n">
        <v>59</v>
      </c>
      <c r="L289" s="12" t="n">
        <f aca="false">K289+(100-K289)/2</f>
        <v>79.5</v>
      </c>
      <c r="M289" s="12" t="n">
        <f aca="false">100-L289</f>
        <v>20.5</v>
      </c>
      <c r="N289" s="13" t="n">
        <f aca="false">0.001986*I289*LN(L289/M289)</f>
        <v>0.525283229564422</v>
      </c>
      <c r="O289" s="13" t="s">
        <v>569</v>
      </c>
      <c r="P289" s="3"/>
    </row>
    <row r="290" customFormat="false" ht="16" hidden="false" customHeight="false" outlineLevel="0" collapsed="false">
      <c r="A290" s="12" t="s">
        <v>604</v>
      </c>
      <c r="B290" s="12" t="s">
        <v>576</v>
      </c>
      <c r="C290" s="12" t="s">
        <v>576</v>
      </c>
      <c r="D290" s="12" t="s">
        <v>437</v>
      </c>
      <c r="E290" s="12" t="s">
        <v>588</v>
      </c>
      <c r="F290" s="12" t="s">
        <v>20</v>
      </c>
      <c r="G290" s="12" t="s">
        <v>568</v>
      </c>
      <c r="H290" s="12" t="n">
        <v>-78</v>
      </c>
      <c r="I290" s="12" t="n">
        <f aca="false">H290+273.15</f>
        <v>195.15</v>
      </c>
      <c r="J290" s="12"/>
      <c r="K290" s="12" t="n">
        <v>74</v>
      </c>
      <c r="L290" s="12" t="n">
        <f aca="false">K290+(100-K290)/2</f>
        <v>87</v>
      </c>
      <c r="M290" s="12" t="n">
        <f aca="false">100-L290</f>
        <v>13</v>
      </c>
      <c r="N290" s="13" t="n">
        <f aca="false">0.001986*I290*LN(L290/M290)</f>
        <v>0.736750595062191</v>
      </c>
      <c r="O290" s="13" t="s">
        <v>569</v>
      </c>
      <c r="P290" s="3"/>
    </row>
    <row r="291" customFormat="false" ht="16" hidden="false" customHeight="false" outlineLevel="0" collapsed="false">
      <c r="A291" s="12" t="s">
        <v>605</v>
      </c>
      <c r="B291" s="12" t="s">
        <v>576</v>
      </c>
      <c r="C291" s="12" t="s">
        <v>576</v>
      </c>
      <c r="D291" s="12" t="s">
        <v>437</v>
      </c>
      <c r="E291" s="12" t="s">
        <v>588</v>
      </c>
      <c r="F291" s="12" t="s">
        <v>118</v>
      </c>
      <c r="G291" s="12" t="s">
        <v>568</v>
      </c>
      <c r="H291" s="12" t="n">
        <v>-78</v>
      </c>
      <c r="I291" s="12" t="n">
        <f aca="false">H291+273.15</f>
        <v>195.15</v>
      </c>
      <c r="J291" s="12"/>
      <c r="K291" s="12" t="n">
        <v>84</v>
      </c>
      <c r="L291" s="12" t="n">
        <f aca="false">K291+(100-K291)/2</f>
        <v>92</v>
      </c>
      <c r="M291" s="12" t="n">
        <f aca="false">100-L291</f>
        <v>8</v>
      </c>
      <c r="N291" s="13" t="n">
        <f aca="false">0.001986*I291*LN(L291/M291)</f>
        <v>0.946575311569268</v>
      </c>
      <c r="O291" s="13" t="s">
        <v>569</v>
      </c>
      <c r="P291" s="3"/>
    </row>
    <row r="292" customFormat="false" ht="16" hidden="false" customHeight="false" outlineLevel="0" collapsed="false">
      <c r="A292" s="12" t="s">
        <v>606</v>
      </c>
      <c r="B292" s="12" t="s">
        <v>576</v>
      </c>
      <c r="C292" s="12" t="s">
        <v>576</v>
      </c>
      <c r="D292" s="12" t="s">
        <v>437</v>
      </c>
      <c r="E292" s="12" t="s">
        <v>588</v>
      </c>
      <c r="F292" s="12" t="s">
        <v>463</v>
      </c>
      <c r="G292" s="12" t="s">
        <v>568</v>
      </c>
      <c r="H292" s="12" t="n">
        <v>-78</v>
      </c>
      <c r="I292" s="12" t="n">
        <f aca="false">H292+273.15</f>
        <v>195.15</v>
      </c>
      <c r="J292" s="12"/>
      <c r="K292" s="12" t="n">
        <v>74</v>
      </c>
      <c r="L292" s="12" t="n">
        <f aca="false">K292+(100-K292)/2</f>
        <v>87</v>
      </c>
      <c r="M292" s="12" t="n">
        <f aca="false">100-L292</f>
        <v>13</v>
      </c>
      <c r="N292" s="13" t="n">
        <f aca="false">0.001986*I292*LN(L292/M292)</f>
        <v>0.736750595062191</v>
      </c>
      <c r="O292" s="13" t="s">
        <v>569</v>
      </c>
      <c r="P292" s="3"/>
    </row>
    <row r="293" customFormat="false" ht="16" hidden="false" customHeight="false" outlineLevel="0" collapsed="false">
      <c r="A293" s="12" t="s">
        <v>607</v>
      </c>
      <c r="B293" s="12" t="s">
        <v>50</v>
      </c>
      <c r="C293" s="12" t="s">
        <v>50</v>
      </c>
      <c r="D293" s="12" t="s">
        <v>437</v>
      </c>
      <c r="E293" s="12" t="s">
        <v>408</v>
      </c>
      <c r="F293" s="12" t="s">
        <v>20</v>
      </c>
      <c r="G293" s="12" t="s">
        <v>568</v>
      </c>
      <c r="H293" s="12" t="n">
        <v>-78</v>
      </c>
      <c r="I293" s="12" t="n">
        <f aca="false">H293+273.15</f>
        <v>195.15</v>
      </c>
      <c r="J293" s="12"/>
      <c r="K293" s="12" t="n">
        <v>30</v>
      </c>
      <c r="L293" s="12" t="n">
        <f aca="false">K293+(100-K293)/2</f>
        <v>65</v>
      </c>
      <c r="M293" s="12" t="n">
        <f aca="false">100-L293</f>
        <v>35</v>
      </c>
      <c r="N293" s="13" t="n">
        <f aca="false">0.001986*I293*LN(L293/M293)</f>
        <v>0.239919726019662</v>
      </c>
      <c r="O293" s="13" t="s">
        <v>569</v>
      </c>
      <c r="P293" s="3"/>
    </row>
    <row r="294" customFormat="false" ht="16" hidden="false" customHeight="false" outlineLevel="0" collapsed="false">
      <c r="A294" s="12" t="s">
        <v>608</v>
      </c>
      <c r="B294" s="12" t="s">
        <v>50</v>
      </c>
      <c r="C294" s="12" t="s">
        <v>50</v>
      </c>
      <c r="D294" s="12" t="s">
        <v>437</v>
      </c>
      <c r="E294" s="12" t="s">
        <v>284</v>
      </c>
      <c r="F294" s="12" t="s">
        <v>20</v>
      </c>
      <c r="G294" s="12" t="s">
        <v>568</v>
      </c>
      <c r="H294" s="12" t="n">
        <v>-78</v>
      </c>
      <c r="I294" s="12" t="n">
        <f aca="false">H294+273.15</f>
        <v>195.15</v>
      </c>
      <c r="J294" s="12"/>
      <c r="K294" s="12" t="n">
        <v>42</v>
      </c>
      <c r="L294" s="12" t="n">
        <f aca="false">K294+(100-K294)/2</f>
        <v>71</v>
      </c>
      <c r="M294" s="12" t="n">
        <f aca="false">100-L294</f>
        <v>29</v>
      </c>
      <c r="N294" s="13" t="n">
        <f aca="false">0.001986*I294*LN(L294/M294)</f>
        <v>0.347022114810546</v>
      </c>
      <c r="O294" s="13" t="s">
        <v>569</v>
      </c>
      <c r="P294" s="3"/>
    </row>
    <row r="295" customFormat="false" ht="16" hidden="false" customHeight="false" outlineLevel="0" collapsed="false">
      <c r="A295" s="12" t="s">
        <v>609</v>
      </c>
      <c r="B295" s="12" t="s">
        <v>50</v>
      </c>
      <c r="C295" s="12" t="s">
        <v>50</v>
      </c>
      <c r="D295" s="12" t="s">
        <v>437</v>
      </c>
      <c r="E295" s="12" t="s">
        <v>75</v>
      </c>
      <c r="F295" s="12" t="s">
        <v>20</v>
      </c>
      <c r="G295" s="12" t="s">
        <v>568</v>
      </c>
      <c r="H295" s="12" t="n">
        <v>-78</v>
      </c>
      <c r="I295" s="12" t="n">
        <f aca="false">H295+273.15</f>
        <v>195.15</v>
      </c>
      <c r="J295" s="12"/>
      <c r="K295" s="12" t="n">
        <v>36</v>
      </c>
      <c r="L295" s="12" t="n">
        <f aca="false">K295+(100-K295)/2</f>
        <v>68</v>
      </c>
      <c r="M295" s="12" t="n">
        <f aca="false">100-L295</f>
        <v>32</v>
      </c>
      <c r="N295" s="13" t="n">
        <f aca="false">0.001986*I295*LN(L295/M295)</f>
        <v>0.292137754526229</v>
      </c>
      <c r="O295" s="13" t="s">
        <v>569</v>
      </c>
      <c r="P295" s="3"/>
    </row>
    <row r="296" customFormat="false" ht="16" hidden="false" customHeight="false" outlineLevel="0" collapsed="false">
      <c r="A296" s="12" t="s">
        <v>610</v>
      </c>
      <c r="B296" s="12" t="s">
        <v>50</v>
      </c>
      <c r="C296" s="12" t="s">
        <v>50</v>
      </c>
      <c r="D296" s="12" t="s">
        <v>437</v>
      </c>
      <c r="E296" s="12" t="s">
        <v>77</v>
      </c>
      <c r="F296" s="12" t="s">
        <v>20</v>
      </c>
      <c r="G296" s="12" t="s">
        <v>568</v>
      </c>
      <c r="H296" s="12" t="n">
        <v>-78</v>
      </c>
      <c r="I296" s="12" t="n">
        <f aca="false">H296+273.15</f>
        <v>195.15</v>
      </c>
      <c r="J296" s="12"/>
      <c r="K296" s="12" t="n">
        <v>44</v>
      </c>
      <c r="L296" s="12" t="n">
        <f aca="false">K296+(100-K296)/2</f>
        <v>72</v>
      </c>
      <c r="M296" s="12" t="n">
        <f aca="false">100-L296</f>
        <v>28</v>
      </c>
      <c r="N296" s="13" t="n">
        <f aca="false">0.001986*I296*LN(L296/M296)</f>
        <v>0.36604300236907</v>
      </c>
      <c r="O296" s="13" t="s">
        <v>569</v>
      </c>
      <c r="P296" s="3"/>
    </row>
    <row r="297" customFormat="false" ht="16" hidden="false" customHeight="false" outlineLevel="0" collapsed="false">
      <c r="A297" s="12" t="s">
        <v>611</v>
      </c>
      <c r="B297" s="12" t="s">
        <v>50</v>
      </c>
      <c r="C297" s="12" t="s">
        <v>50</v>
      </c>
      <c r="D297" s="12" t="s">
        <v>437</v>
      </c>
      <c r="E297" s="12" t="s">
        <v>19</v>
      </c>
      <c r="F297" s="12" t="s">
        <v>20</v>
      </c>
      <c r="G297" s="12" t="s">
        <v>568</v>
      </c>
      <c r="H297" s="12" t="n">
        <v>-78</v>
      </c>
      <c r="I297" s="12" t="n">
        <f aca="false">H297+273.15</f>
        <v>195.15</v>
      </c>
      <c r="J297" s="12"/>
      <c r="K297" s="12" t="n">
        <v>44</v>
      </c>
      <c r="L297" s="12" t="n">
        <f aca="false">K297+(100-K297)/2</f>
        <v>72</v>
      </c>
      <c r="M297" s="12" t="n">
        <f aca="false">100-L297</f>
        <v>28</v>
      </c>
      <c r="N297" s="13" t="n">
        <f aca="false">0.001986*I297*LN(L297/M297)</f>
        <v>0.36604300236907</v>
      </c>
      <c r="O297" s="13" t="s">
        <v>569</v>
      </c>
      <c r="P297" s="3"/>
    </row>
    <row r="298" customFormat="false" ht="16" hidden="false" customHeight="false" outlineLevel="0" collapsed="false">
      <c r="A298" s="12" t="s">
        <v>612</v>
      </c>
      <c r="B298" s="12" t="s">
        <v>50</v>
      </c>
      <c r="C298" s="12" t="s">
        <v>50</v>
      </c>
      <c r="D298" s="12" t="s">
        <v>437</v>
      </c>
      <c r="E298" s="12" t="s">
        <v>588</v>
      </c>
      <c r="F298" s="12" t="s">
        <v>20</v>
      </c>
      <c r="G298" s="12" t="s">
        <v>568</v>
      </c>
      <c r="H298" s="12" t="n">
        <v>-78</v>
      </c>
      <c r="I298" s="12" t="n">
        <f aca="false">H298+273.15</f>
        <v>195.15</v>
      </c>
      <c r="J298" s="12"/>
      <c r="K298" s="12" t="n">
        <v>60</v>
      </c>
      <c r="L298" s="12" t="n">
        <f aca="false">K298+(100-K298)/2</f>
        <v>80</v>
      </c>
      <c r="M298" s="12" t="n">
        <f aca="false">100-L298</f>
        <v>20</v>
      </c>
      <c r="N298" s="13" t="n">
        <f aca="false">0.001986*I298*LN(L298/M298)</f>
        <v>0.537283194321078</v>
      </c>
      <c r="O298" s="13" t="s">
        <v>569</v>
      </c>
      <c r="P298" s="3"/>
    </row>
    <row r="299" customFormat="false" ht="16" hidden="false" customHeight="false" outlineLevel="0" collapsed="false">
      <c r="A299" s="12" t="s">
        <v>613</v>
      </c>
      <c r="B299" s="12" t="s">
        <v>50</v>
      </c>
      <c r="C299" s="12" t="s">
        <v>50</v>
      </c>
      <c r="D299" s="12" t="s">
        <v>437</v>
      </c>
      <c r="E299" s="12" t="s">
        <v>588</v>
      </c>
      <c r="F299" s="12" t="s">
        <v>118</v>
      </c>
      <c r="G299" s="12" t="s">
        <v>568</v>
      </c>
      <c r="H299" s="12" t="n">
        <v>-78</v>
      </c>
      <c r="I299" s="12" t="n">
        <f aca="false">H299+273.15</f>
        <v>195.15</v>
      </c>
      <c r="J299" s="12"/>
      <c r="K299" s="12" t="n">
        <v>81</v>
      </c>
      <c r="L299" s="12" t="n">
        <f aca="false">K299+(100-K299)/2</f>
        <v>90.5</v>
      </c>
      <c r="M299" s="12" t="n">
        <f aca="false">100-L299</f>
        <v>9.5</v>
      </c>
      <c r="N299" s="13" t="n">
        <f aca="false">0.001986*I299*LN(L299/M299)</f>
        <v>0.873600545730249</v>
      </c>
      <c r="O299" s="13" t="s">
        <v>569</v>
      </c>
      <c r="P299" s="3"/>
    </row>
    <row r="300" customFormat="false" ht="16" hidden="false" customHeight="false" outlineLevel="0" collapsed="false">
      <c r="A300" s="12" t="s">
        <v>614</v>
      </c>
      <c r="B300" s="12" t="s">
        <v>50</v>
      </c>
      <c r="C300" s="12" t="s">
        <v>50</v>
      </c>
      <c r="D300" s="12" t="s">
        <v>437</v>
      </c>
      <c r="E300" s="12" t="s">
        <v>588</v>
      </c>
      <c r="F300" s="12" t="s">
        <v>463</v>
      </c>
      <c r="G300" s="12" t="s">
        <v>568</v>
      </c>
      <c r="H300" s="12" t="n">
        <v>-78</v>
      </c>
      <c r="I300" s="12" t="n">
        <f aca="false">H300+273.15</f>
        <v>195.15</v>
      </c>
      <c r="J300" s="12"/>
      <c r="K300" s="12" t="n">
        <v>86</v>
      </c>
      <c r="L300" s="12" t="n">
        <f aca="false">K300+(100-K300)/2</f>
        <v>93</v>
      </c>
      <c r="M300" s="12" t="n">
        <f aca="false">100-L300</f>
        <v>7</v>
      </c>
      <c r="N300" s="13" t="n">
        <f aca="false">0.001986*I300*LN(L300/M300)</f>
        <v>1.00251775704442</v>
      </c>
      <c r="O300" s="13" t="s">
        <v>569</v>
      </c>
      <c r="P300" s="3"/>
    </row>
    <row r="301" customFormat="false" ht="16" hidden="false" customHeight="false" outlineLevel="0" collapsed="false">
      <c r="A301" s="12" t="s">
        <v>615</v>
      </c>
      <c r="B301" s="12" t="s">
        <v>579</v>
      </c>
      <c r="C301" s="12" t="s">
        <v>579</v>
      </c>
      <c r="D301" s="12" t="s">
        <v>437</v>
      </c>
      <c r="E301" s="12" t="s">
        <v>408</v>
      </c>
      <c r="F301" s="12" t="s">
        <v>20</v>
      </c>
      <c r="G301" s="12" t="s">
        <v>568</v>
      </c>
      <c r="H301" s="12" t="n">
        <v>-78</v>
      </c>
      <c r="I301" s="12" t="n">
        <f aca="false">H301+273.15</f>
        <v>195.15</v>
      </c>
      <c r="J301" s="12"/>
      <c r="K301" s="12" t="n">
        <v>24</v>
      </c>
      <c r="L301" s="12" t="n">
        <f aca="false">K301+(100-K301)/2</f>
        <v>62</v>
      </c>
      <c r="M301" s="12" t="n">
        <f aca="false">100-L301</f>
        <v>38</v>
      </c>
      <c r="N301" s="13" t="n">
        <f aca="false">0.001986*I301*LN(L301/M301)</f>
        <v>0.189733177635498</v>
      </c>
      <c r="O301" s="13" t="s">
        <v>569</v>
      </c>
      <c r="P301" s="3"/>
    </row>
    <row r="302" customFormat="false" ht="16" hidden="false" customHeight="false" outlineLevel="0" collapsed="false">
      <c r="A302" s="12" t="s">
        <v>616</v>
      </c>
      <c r="B302" s="12" t="s">
        <v>579</v>
      </c>
      <c r="C302" s="12" t="s">
        <v>579</v>
      </c>
      <c r="D302" s="12" t="s">
        <v>437</v>
      </c>
      <c r="E302" s="12" t="s">
        <v>284</v>
      </c>
      <c r="F302" s="12" t="s">
        <v>20</v>
      </c>
      <c r="G302" s="12" t="s">
        <v>568</v>
      </c>
      <c r="H302" s="12" t="n">
        <v>-78</v>
      </c>
      <c r="I302" s="12" t="n">
        <f aca="false">H302+273.15</f>
        <v>195.15</v>
      </c>
      <c r="J302" s="12"/>
      <c r="K302" s="12" t="n">
        <v>63</v>
      </c>
      <c r="L302" s="12" t="n">
        <f aca="false">K302+(100-K302)/2</f>
        <v>81.5</v>
      </c>
      <c r="M302" s="12" t="n">
        <f aca="false">100-L302</f>
        <v>18.5</v>
      </c>
      <c r="N302" s="13" t="n">
        <f aca="false">0.001986*I302*LN(L302/M302)</f>
        <v>0.57469819597535</v>
      </c>
      <c r="O302" s="13" t="s">
        <v>569</v>
      </c>
      <c r="P302" s="3"/>
    </row>
    <row r="303" customFormat="false" ht="16" hidden="false" customHeight="false" outlineLevel="0" collapsed="false">
      <c r="A303" s="12" t="s">
        <v>617</v>
      </c>
      <c r="B303" s="12" t="s">
        <v>579</v>
      </c>
      <c r="C303" s="12" t="s">
        <v>579</v>
      </c>
      <c r="D303" s="12" t="s">
        <v>437</v>
      </c>
      <c r="E303" s="12" t="s">
        <v>75</v>
      </c>
      <c r="F303" s="12" t="s">
        <v>20</v>
      </c>
      <c r="G303" s="12" t="s">
        <v>568</v>
      </c>
      <c r="H303" s="12" t="n">
        <v>-78</v>
      </c>
      <c r="I303" s="12" t="n">
        <f aca="false">H303+273.15</f>
        <v>195.15</v>
      </c>
      <c r="J303" s="12"/>
      <c r="K303" s="12" t="n">
        <v>54</v>
      </c>
      <c r="L303" s="12" t="n">
        <f aca="false">K303+(100-K303)/2</f>
        <v>77</v>
      </c>
      <c r="M303" s="12" t="n">
        <f aca="false">100-L303</f>
        <v>23</v>
      </c>
      <c r="N303" s="13" t="n">
        <f aca="false">0.001986*I303*LN(L303/M303)</f>
        <v>0.468302636626639</v>
      </c>
      <c r="O303" s="13" t="s">
        <v>569</v>
      </c>
      <c r="P303" s="3"/>
    </row>
    <row r="304" customFormat="false" ht="16" hidden="false" customHeight="false" outlineLevel="0" collapsed="false">
      <c r="A304" s="12" t="s">
        <v>618</v>
      </c>
      <c r="B304" s="12" t="s">
        <v>579</v>
      </c>
      <c r="C304" s="12" t="s">
        <v>579</v>
      </c>
      <c r="D304" s="12" t="s">
        <v>437</v>
      </c>
      <c r="E304" s="12" t="s">
        <v>77</v>
      </c>
      <c r="F304" s="12" t="s">
        <v>20</v>
      </c>
      <c r="G304" s="12" t="s">
        <v>568</v>
      </c>
      <c r="H304" s="12" t="n">
        <v>-78</v>
      </c>
      <c r="I304" s="12" t="n">
        <f aca="false">H304+273.15</f>
        <v>195.15</v>
      </c>
      <c r="J304" s="12"/>
      <c r="K304" s="12" t="n">
        <v>39</v>
      </c>
      <c r="L304" s="12" t="n">
        <f aca="false">K304+(100-K304)/2</f>
        <v>69.5</v>
      </c>
      <c r="M304" s="12" t="n">
        <f aca="false">100-L304</f>
        <v>30.5</v>
      </c>
      <c r="N304" s="13" t="n">
        <f aca="false">0.001986*I304*LN(L304/M304)</f>
        <v>0.319200949165667</v>
      </c>
      <c r="O304" s="13" t="s">
        <v>569</v>
      </c>
      <c r="P304" s="3"/>
    </row>
    <row r="305" customFormat="false" ht="16" hidden="false" customHeight="false" outlineLevel="0" collapsed="false">
      <c r="A305" s="12" t="s">
        <v>619</v>
      </c>
      <c r="B305" s="12" t="s">
        <v>579</v>
      </c>
      <c r="C305" s="12" t="s">
        <v>579</v>
      </c>
      <c r="D305" s="12" t="s">
        <v>437</v>
      </c>
      <c r="E305" s="12" t="s">
        <v>19</v>
      </c>
      <c r="F305" s="12" t="s">
        <v>20</v>
      </c>
      <c r="G305" s="12" t="s">
        <v>568</v>
      </c>
      <c r="H305" s="12" t="n">
        <v>-78</v>
      </c>
      <c r="I305" s="12" t="n">
        <f aca="false">H305+273.15</f>
        <v>195.15</v>
      </c>
      <c r="J305" s="12"/>
      <c r="K305" s="12" t="n">
        <v>39</v>
      </c>
      <c r="L305" s="12" t="n">
        <f aca="false">K305+(100-K305)/2</f>
        <v>69.5</v>
      </c>
      <c r="M305" s="12" t="n">
        <f aca="false">100-L305</f>
        <v>30.5</v>
      </c>
      <c r="N305" s="13" t="n">
        <f aca="false">0.001986*I305*LN(L305/M305)</f>
        <v>0.319200949165667</v>
      </c>
      <c r="O305" s="13" t="s">
        <v>569</v>
      </c>
      <c r="P305" s="3"/>
    </row>
    <row r="306" customFormat="false" ht="16" hidden="false" customHeight="false" outlineLevel="0" collapsed="false">
      <c r="A306" s="12" t="s">
        <v>620</v>
      </c>
      <c r="B306" s="12" t="s">
        <v>579</v>
      </c>
      <c r="C306" s="12" t="s">
        <v>579</v>
      </c>
      <c r="D306" s="12" t="s">
        <v>437</v>
      </c>
      <c r="E306" s="12" t="s">
        <v>588</v>
      </c>
      <c r="F306" s="12" t="s">
        <v>20</v>
      </c>
      <c r="G306" s="12" t="s">
        <v>568</v>
      </c>
      <c r="H306" s="12" t="n">
        <v>-78</v>
      </c>
      <c r="I306" s="12" t="n">
        <f aca="false">H306+273.15</f>
        <v>195.15</v>
      </c>
      <c r="J306" s="12"/>
      <c r="K306" s="12" t="n">
        <v>43</v>
      </c>
      <c r="L306" s="12" t="n">
        <f aca="false">K306+(100-K306)/2</f>
        <v>71.5</v>
      </c>
      <c r="M306" s="12" t="n">
        <f aca="false">100-L306</f>
        <v>28.5</v>
      </c>
      <c r="N306" s="13" t="n">
        <f aca="false">0.001986*I306*LN(L306/M306)</f>
        <v>0.356482381909134</v>
      </c>
      <c r="O306" s="13" t="s">
        <v>569</v>
      </c>
      <c r="P306" s="3"/>
    </row>
    <row r="307" customFormat="false" ht="16" hidden="false" customHeight="false" outlineLevel="0" collapsed="false">
      <c r="A307" s="12" t="s">
        <v>621</v>
      </c>
      <c r="B307" s="12" t="s">
        <v>579</v>
      </c>
      <c r="C307" s="12" t="s">
        <v>579</v>
      </c>
      <c r="D307" s="12" t="s">
        <v>437</v>
      </c>
      <c r="E307" s="12" t="s">
        <v>588</v>
      </c>
      <c r="F307" s="12" t="s">
        <v>118</v>
      </c>
      <c r="G307" s="12" t="s">
        <v>568</v>
      </c>
      <c r="H307" s="12" t="n">
        <v>-78</v>
      </c>
      <c r="I307" s="12" t="n">
        <f aca="false">H307+273.15</f>
        <v>195.15</v>
      </c>
      <c r="J307" s="12"/>
      <c r="K307" s="12" t="n">
        <v>54</v>
      </c>
      <c r="L307" s="12" t="n">
        <f aca="false">K307+(100-K307)/2</f>
        <v>77</v>
      </c>
      <c r="M307" s="12" t="n">
        <f aca="false">100-L307</f>
        <v>23</v>
      </c>
      <c r="N307" s="13" t="n">
        <f aca="false">0.001986*I307*LN(L307/M307)</f>
        <v>0.468302636626639</v>
      </c>
      <c r="O307" s="13" t="s">
        <v>569</v>
      </c>
      <c r="P307" s="3"/>
    </row>
    <row r="308" customFormat="false" ht="16" hidden="false" customHeight="false" outlineLevel="0" collapsed="false">
      <c r="A308" s="12" t="s">
        <v>622</v>
      </c>
      <c r="B308" s="12" t="s">
        <v>579</v>
      </c>
      <c r="C308" s="12" t="s">
        <v>579</v>
      </c>
      <c r="D308" s="12" t="s">
        <v>437</v>
      </c>
      <c r="E308" s="12" t="s">
        <v>588</v>
      </c>
      <c r="F308" s="12" t="s">
        <v>463</v>
      </c>
      <c r="G308" s="12" t="s">
        <v>568</v>
      </c>
      <c r="H308" s="12" t="n">
        <v>-78</v>
      </c>
      <c r="I308" s="12" t="n">
        <f aca="false">H308+273.15</f>
        <v>195.15</v>
      </c>
      <c r="J308" s="12"/>
      <c r="K308" s="12" t="n">
        <v>86</v>
      </c>
      <c r="L308" s="12" t="n">
        <f aca="false">K308+(100-K308)/2</f>
        <v>93</v>
      </c>
      <c r="M308" s="12" t="n">
        <f aca="false">100-L308</f>
        <v>7</v>
      </c>
      <c r="N308" s="13" t="n">
        <f aca="false">0.001986*I308*LN(L308/M308)</f>
        <v>1.00251775704442</v>
      </c>
      <c r="O308" s="13" t="s">
        <v>569</v>
      </c>
      <c r="P308" s="3"/>
    </row>
    <row r="309" customFormat="false" ht="16" hidden="false" customHeight="false" outlineLevel="0" collapsed="false">
      <c r="A309" s="12" t="s">
        <v>623</v>
      </c>
      <c r="B309" s="12" t="s">
        <v>581</v>
      </c>
      <c r="C309" s="12" t="s">
        <v>581</v>
      </c>
      <c r="D309" s="12" t="s">
        <v>437</v>
      </c>
      <c r="E309" s="12" t="s">
        <v>408</v>
      </c>
      <c r="F309" s="12" t="s">
        <v>20</v>
      </c>
      <c r="G309" s="12" t="s">
        <v>568</v>
      </c>
      <c r="H309" s="12" t="n">
        <v>-78</v>
      </c>
      <c r="I309" s="12" t="n">
        <f aca="false">H309+273.15</f>
        <v>195.15</v>
      </c>
      <c r="J309" s="12"/>
      <c r="K309" s="12" t="n">
        <v>36</v>
      </c>
      <c r="L309" s="12" t="n">
        <f aca="false">K309+(100-K309)/2</f>
        <v>68</v>
      </c>
      <c r="M309" s="12" t="n">
        <f aca="false">100-L309</f>
        <v>32</v>
      </c>
      <c r="N309" s="13" t="n">
        <f aca="false">0.001986*I309*LN(L309/M309)</f>
        <v>0.292137754526229</v>
      </c>
      <c r="O309" s="13" t="s">
        <v>569</v>
      </c>
      <c r="P309" s="3"/>
    </row>
    <row r="310" customFormat="false" ht="16" hidden="false" customHeight="false" outlineLevel="0" collapsed="false">
      <c r="A310" s="12" t="s">
        <v>624</v>
      </c>
      <c r="B310" s="12" t="s">
        <v>581</v>
      </c>
      <c r="C310" s="12" t="s">
        <v>581</v>
      </c>
      <c r="D310" s="12" t="s">
        <v>437</v>
      </c>
      <c r="E310" s="12" t="s">
        <v>284</v>
      </c>
      <c r="F310" s="12" t="s">
        <v>20</v>
      </c>
      <c r="G310" s="12" t="s">
        <v>568</v>
      </c>
      <c r="H310" s="12" t="n">
        <v>-78</v>
      </c>
      <c r="I310" s="12" t="n">
        <f aca="false">H310+273.15</f>
        <v>195.15</v>
      </c>
      <c r="J310" s="12"/>
      <c r="K310" s="12" t="n">
        <v>45</v>
      </c>
      <c r="L310" s="12" t="n">
        <f aca="false">K310+(100-K310)/2</f>
        <v>72.5</v>
      </c>
      <c r="M310" s="12" t="n">
        <f aca="false">100-L310</f>
        <v>27.5</v>
      </c>
      <c r="N310" s="13" t="n">
        <f aca="false">0.001986*I310*LN(L310/M310)</f>
        <v>0.375708538208223</v>
      </c>
      <c r="O310" s="13" t="s">
        <v>569</v>
      </c>
      <c r="P310" s="3"/>
    </row>
    <row r="311" customFormat="false" ht="16" hidden="false" customHeight="false" outlineLevel="0" collapsed="false">
      <c r="A311" s="12" t="s">
        <v>625</v>
      </c>
      <c r="B311" s="12" t="s">
        <v>581</v>
      </c>
      <c r="C311" s="12" t="s">
        <v>581</v>
      </c>
      <c r="D311" s="12" t="s">
        <v>437</v>
      </c>
      <c r="E311" s="12" t="s">
        <v>75</v>
      </c>
      <c r="F311" s="12" t="s">
        <v>20</v>
      </c>
      <c r="G311" s="12" t="s">
        <v>568</v>
      </c>
      <c r="H311" s="12" t="n">
        <v>-78</v>
      </c>
      <c r="I311" s="12" t="n">
        <f aca="false">H311+273.15</f>
        <v>195.15</v>
      </c>
      <c r="J311" s="12"/>
      <c r="K311" s="12" t="n">
        <v>32</v>
      </c>
      <c r="L311" s="12" t="n">
        <f aca="false">K311+(100-K311)/2</f>
        <v>66</v>
      </c>
      <c r="M311" s="12" t="n">
        <f aca="false">100-L311</f>
        <v>34</v>
      </c>
      <c r="N311" s="13" t="n">
        <f aca="false">0.001986*I311*LN(L311/M311)</f>
        <v>0.257071546923839</v>
      </c>
      <c r="O311" s="13" t="s">
        <v>569</v>
      </c>
      <c r="P311" s="3"/>
    </row>
    <row r="312" customFormat="false" ht="16" hidden="false" customHeight="false" outlineLevel="0" collapsed="false">
      <c r="A312" s="12" t="s">
        <v>626</v>
      </c>
      <c r="B312" s="12" t="s">
        <v>581</v>
      </c>
      <c r="C312" s="12" t="s">
        <v>581</v>
      </c>
      <c r="D312" s="12" t="s">
        <v>437</v>
      </c>
      <c r="E312" s="12" t="s">
        <v>77</v>
      </c>
      <c r="F312" s="12" t="s">
        <v>20</v>
      </c>
      <c r="G312" s="12" t="s">
        <v>568</v>
      </c>
      <c r="H312" s="12" t="n">
        <v>-78</v>
      </c>
      <c r="I312" s="12" t="n">
        <f aca="false">H312+273.15</f>
        <v>195.15</v>
      </c>
      <c r="J312" s="12"/>
      <c r="K312" s="12" t="n">
        <v>21</v>
      </c>
      <c r="L312" s="12" t="n">
        <f aca="false">K312+(100-K312)/2</f>
        <v>60.5</v>
      </c>
      <c r="M312" s="12" t="n">
        <f aca="false">100-L312</f>
        <v>39.5</v>
      </c>
      <c r="N312" s="13" t="n">
        <f aca="false">0.001986*I312*LN(L312/M312)</f>
        <v>0.16523674225663</v>
      </c>
      <c r="O312" s="13" t="s">
        <v>569</v>
      </c>
      <c r="P312" s="3"/>
    </row>
    <row r="313" customFormat="false" ht="16" hidden="false" customHeight="false" outlineLevel="0" collapsed="false">
      <c r="A313" s="12" t="s">
        <v>627</v>
      </c>
      <c r="B313" s="12" t="s">
        <v>581</v>
      </c>
      <c r="C313" s="12" t="s">
        <v>581</v>
      </c>
      <c r="D313" s="12" t="s">
        <v>437</v>
      </c>
      <c r="E313" s="12" t="s">
        <v>19</v>
      </c>
      <c r="F313" s="12" t="s">
        <v>20</v>
      </c>
      <c r="G313" s="12" t="s">
        <v>568</v>
      </c>
      <c r="H313" s="12" t="n">
        <v>-78</v>
      </c>
      <c r="I313" s="12" t="n">
        <f aca="false">H313+273.15</f>
        <v>195.15</v>
      </c>
      <c r="J313" s="12"/>
      <c r="K313" s="12" t="n">
        <v>7</v>
      </c>
      <c r="L313" s="12" t="n">
        <f aca="false">K313+(100-K313)/2</f>
        <v>53.5</v>
      </c>
      <c r="M313" s="12" t="n">
        <f aca="false">100-L313</f>
        <v>46.5</v>
      </c>
      <c r="N313" s="13" t="n">
        <f aca="false">0.001986*I313*LN(L313/M313)</f>
        <v>0.0543483913293769</v>
      </c>
      <c r="O313" s="13" t="s">
        <v>569</v>
      </c>
      <c r="P313" s="3"/>
    </row>
    <row r="314" customFormat="false" ht="16" hidden="false" customHeight="false" outlineLevel="0" collapsed="false">
      <c r="A314" s="12" t="s">
        <v>628</v>
      </c>
      <c r="B314" s="12" t="s">
        <v>581</v>
      </c>
      <c r="C314" s="12" t="s">
        <v>581</v>
      </c>
      <c r="D314" s="12" t="s">
        <v>437</v>
      </c>
      <c r="E314" s="12" t="s">
        <v>588</v>
      </c>
      <c r="F314" s="12" t="s">
        <v>20</v>
      </c>
      <c r="G314" s="12" t="s">
        <v>568</v>
      </c>
      <c r="H314" s="12" t="n">
        <v>-78</v>
      </c>
      <c r="I314" s="12" t="n">
        <f aca="false">H314+273.15</f>
        <v>195.15</v>
      </c>
      <c r="J314" s="12"/>
      <c r="K314" s="12" t="n">
        <v>86</v>
      </c>
      <c r="L314" s="12" t="n">
        <f aca="false">K314+(100-K314)/2</f>
        <v>93</v>
      </c>
      <c r="M314" s="12" t="n">
        <f aca="false">100-L314</f>
        <v>7</v>
      </c>
      <c r="N314" s="13" t="n">
        <f aca="false">0.001986*I314*LN(L314/M314)</f>
        <v>1.00251775704442</v>
      </c>
      <c r="O314" s="13" t="s">
        <v>569</v>
      </c>
      <c r="P314" s="3"/>
    </row>
    <row r="315" customFormat="false" ht="16" hidden="false" customHeight="false" outlineLevel="0" collapsed="false">
      <c r="A315" s="12" t="s">
        <v>629</v>
      </c>
      <c r="B315" s="12" t="s">
        <v>581</v>
      </c>
      <c r="C315" s="12" t="s">
        <v>581</v>
      </c>
      <c r="D315" s="12" t="s">
        <v>437</v>
      </c>
      <c r="E315" s="12" t="s">
        <v>588</v>
      </c>
      <c r="F315" s="12" t="s">
        <v>118</v>
      </c>
      <c r="G315" s="12" t="s">
        <v>568</v>
      </c>
      <c r="H315" s="12" t="n">
        <v>-78</v>
      </c>
      <c r="I315" s="12" t="n">
        <f aca="false">H315+273.15</f>
        <v>195.15</v>
      </c>
      <c r="J315" s="12"/>
      <c r="K315" s="12" t="n">
        <v>89</v>
      </c>
      <c r="L315" s="12" t="n">
        <f aca="false">K315+(100-K315)/2</f>
        <v>94.5</v>
      </c>
      <c r="M315" s="12" t="n">
        <f aca="false">100-L315</f>
        <v>5.5</v>
      </c>
      <c r="N315" s="13" t="n">
        <f aca="false">0.001986*I315*LN(L315/M315)</f>
        <v>1.10218564765954</v>
      </c>
      <c r="O315" s="13" t="s">
        <v>569</v>
      </c>
      <c r="P315" s="3"/>
    </row>
    <row r="316" customFormat="false" ht="16" hidden="false" customHeight="false" outlineLevel="0" collapsed="false">
      <c r="A316" s="12" t="s">
        <v>630</v>
      </c>
      <c r="B316" s="12" t="s">
        <v>581</v>
      </c>
      <c r="C316" s="12" t="s">
        <v>581</v>
      </c>
      <c r="D316" s="12" t="s">
        <v>437</v>
      </c>
      <c r="E316" s="12" t="s">
        <v>588</v>
      </c>
      <c r="F316" s="12" t="s">
        <v>463</v>
      </c>
      <c r="G316" s="12" t="s">
        <v>568</v>
      </c>
      <c r="H316" s="12" t="n">
        <v>-78</v>
      </c>
      <c r="I316" s="12" t="n">
        <f aca="false">H316+273.15</f>
        <v>195.15</v>
      </c>
      <c r="J316" s="12"/>
      <c r="K316" s="12" t="n">
        <v>84</v>
      </c>
      <c r="L316" s="12" t="n">
        <f aca="false">K316+(100-K316)/2</f>
        <v>92</v>
      </c>
      <c r="M316" s="12" t="n">
        <f aca="false">100-L316</f>
        <v>8</v>
      </c>
      <c r="N316" s="13" t="n">
        <f aca="false">0.001986*I316*LN(L316/M316)</f>
        <v>0.946575311569268</v>
      </c>
      <c r="O316" s="13" t="s">
        <v>569</v>
      </c>
      <c r="P316" s="3"/>
    </row>
    <row r="317" customFormat="false" ht="16" hidden="false" customHeight="false" outlineLevel="0" collapsed="false">
      <c r="A317" s="3" t="s">
        <v>631</v>
      </c>
      <c r="B317" s="3" t="s">
        <v>567</v>
      </c>
      <c r="C317" s="3" t="s">
        <v>567</v>
      </c>
      <c r="D317" s="3" t="s">
        <v>437</v>
      </c>
      <c r="E317" s="3" t="s">
        <v>588</v>
      </c>
      <c r="F317" s="3" t="s">
        <v>118</v>
      </c>
      <c r="G317" s="3" t="s">
        <v>568</v>
      </c>
      <c r="H317" s="3" t="n">
        <v>-100</v>
      </c>
      <c r="I317" s="3" t="n">
        <f aca="false">H317+273.15</f>
        <v>173.15</v>
      </c>
      <c r="J317" s="3" t="n">
        <v>92</v>
      </c>
      <c r="K317" s="3" t="n">
        <v>92</v>
      </c>
      <c r="L317" s="3" t="n">
        <f aca="false">K317+(100-K317)/2</f>
        <v>96</v>
      </c>
      <c r="M317" s="3" t="n">
        <f aca="false">100-L317</f>
        <v>4</v>
      </c>
      <c r="N317" s="4" t="n">
        <f aca="false">0.001986*I317*LN(L317/M317)</f>
        <v>1.09285612115935</v>
      </c>
      <c r="O317" s="4" t="s">
        <v>569</v>
      </c>
      <c r="P317" s="3"/>
    </row>
    <row r="318" customFormat="false" ht="16" hidden="false" customHeight="false" outlineLevel="0" collapsed="false">
      <c r="A318" s="3" t="s">
        <v>367</v>
      </c>
      <c r="B318" s="3" t="s">
        <v>574</v>
      </c>
      <c r="C318" s="3" t="s">
        <v>574</v>
      </c>
      <c r="D318" s="3" t="s">
        <v>437</v>
      </c>
      <c r="E318" s="3" t="s">
        <v>588</v>
      </c>
      <c r="F318" s="3" t="s">
        <v>118</v>
      </c>
      <c r="G318" s="3" t="s">
        <v>568</v>
      </c>
      <c r="H318" s="3" t="n">
        <v>-100</v>
      </c>
      <c r="I318" s="3" t="n">
        <f aca="false">H318+273.15</f>
        <v>173.15</v>
      </c>
      <c r="J318" s="3" t="n">
        <v>92</v>
      </c>
      <c r="K318" s="3" t="n">
        <v>98</v>
      </c>
      <c r="L318" s="3" t="n">
        <f aca="false">K318+(100-K318)/2</f>
        <v>99</v>
      </c>
      <c r="M318" s="3" t="n">
        <f aca="false">100-L318</f>
        <v>1</v>
      </c>
      <c r="N318" s="4" t="n">
        <f aca="false">0.001986*I318*LN(L318/M318)</f>
        <v>1.5801509740729</v>
      </c>
      <c r="O318" s="4" t="s">
        <v>569</v>
      </c>
      <c r="P318" s="3"/>
    </row>
    <row r="319" customFormat="false" ht="16" hidden="false" customHeight="false" outlineLevel="0" collapsed="false">
      <c r="A319" s="3" t="s">
        <v>308</v>
      </c>
      <c r="B319" s="3" t="s">
        <v>632</v>
      </c>
      <c r="C319" s="3" t="s">
        <v>632</v>
      </c>
      <c r="D319" s="3" t="s">
        <v>437</v>
      </c>
      <c r="E319" s="3" t="s">
        <v>588</v>
      </c>
      <c r="F319" s="3" t="s">
        <v>118</v>
      </c>
      <c r="G319" s="3" t="s">
        <v>568</v>
      </c>
      <c r="H319" s="3" t="n">
        <v>-100</v>
      </c>
      <c r="I319" s="3" t="n">
        <f aca="false">H319+273.15</f>
        <v>173.15</v>
      </c>
      <c r="J319" s="3" t="n">
        <v>86</v>
      </c>
      <c r="K319" s="3" t="n">
        <v>90</v>
      </c>
      <c r="L319" s="3" t="n">
        <f aca="false">K319+(100-K319)/2</f>
        <v>95</v>
      </c>
      <c r="M319" s="3" t="n">
        <f aca="false">100-L319</f>
        <v>5</v>
      </c>
      <c r="N319" s="4" t="n">
        <f aca="false">0.001986*I319*LN(L319/M319)</f>
        <v>1.01252160395594</v>
      </c>
      <c r="O319" s="4" t="s">
        <v>569</v>
      </c>
      <c r="P319" s="3"/>
    </row>
    <row r="320" customFormat="false" ht="16" hidden="false" customHeight="false" outlineLevel="0" collapsed="false">
      <c r="A320" s="3" t="s">
        <v>311</v>
      </c>
      <c r="B320" s="3" t="s">
        <v>633</v>
      </c>
      <c r="C320" s="3" t="s">
        <v>633</v>
      </c>
      <c r="D320" s="3" t="s">
        <v>437</v>
      </c>
      <c r="E320" s="3" t="s">
        <v>588</v>
      </c>
      <c r="F320" s="3" t="s">
        <v>118</v>
      </c>
      <c r="G320" s="3" t="s">
        <v>568</v>
      </c>
      <c r="H320" s="3" t="n">
        <v>-100</v>
      </c>
      <c r="I320" s="3" t="n">
        <f aca="false">H320+273.15</f>
        <v>173.15</v>
      </c>
      <c r="J320" s="3" t="n">
        <v>90</v>
      </c>
      <c r="K320" s="3" t="n">
        <v>90</v>
      </c>
      <c r="L320" s="3" t="n">
        <f aca="false">K320+(100-K320)/2</f>
        <v>95</v>
      </c>
      <c r="M320" s="3" t="n">
        <f aca="false">100-L320</f>
        <v>5</v>
      </c>
      <c r="N320" s="4" t="n">
        <f aca="false">0.001986*I320*LN(L320/M320)</f>
        <v>1.01252160395594</v>
      </c>
      <c r="O320" s="4" t="s">
        <v>569</v>
      </c>
      <c r="P320" s="3"/>
    </row>
    <row r="321" customFormat="false" ht="16" hidden="false" customHeight="false" outlineLevel="0" collapsed="false">
      <c r="A321" s="3" t="s">
        <v>314</v>
      </c>
      <c r="B321" s="3" t="s">
        <v>634</v>
      </c>
      <c r="C321" s="3" t="s">
        <v>634</v>
      </c>
      <c r="D321" s="3" t="s">
        <v>437</v>
      </c>
      <c r="E321" s="3" t="s">
        <v>588</v>
      </c>
      <c r="F321" s="3" t="s">
        <v>118</v>
      </c>
      <c r="G321" s="3" t="s">
        <v>568</v>
      </c>
      <c r="H321" s="3" t="n">
        <v>-100</v>
      </c>
      <c r="I321" s="3" t="n">
        <f aca="false">H321+273.15</f>
        <v>173.15</v>
      </c>
      <c r="J321" s="3" t="n">
        <v>87</v>
      </c>
      <c r="K321" s="3" t="n">
        <v>86</v>
      </c>
      <c r="L321" s="3" t="n">
        <f aca="false">K321+(100-K321)/2</f>
        <v>93</v>
      </c>
      <c r="M321" s="3" t="n">
        <f aca="false">100-L321</f>
        <v>7</v>
      </c>
      <c r="N321" s="4" t="n">
        <f aca="false">0.001986*I321*LN(L321/M321)</f>
        <v>0.88950012622209</v>
      </c>
      <c r="O321" s="4" t="s">
        <v>569</v>
      </c>
      <c r="P321" s="3"/>
    </row>
    <row r="322" customFormat="false" ht="16" hidden="false" customHeight="false" outlineLevel="0" collapsed="false">
      <c r="A322" s="3" t="s">
        <v>317</v>
      </c>
      <c r="B322" s="3" t="s">
        <v>635</v>
      </c>
      <c r="C322" s="3" t="s">
        <v>635</v>
      </c>
      <c r="D322" s="3" t="s">
        <v>437</v>
      </c>
      <c r="E322" s="3" t="s">
        <v>588</v>
      </c>
      <c r="F322" s="3" t="s">
        <v>118</v>
      </c>
      <c r="G322" s="3" t="s">
        <v>568</v>
      </c>
      <c r="H322" s="3" t="n">
        <v>-100</v>
      </c>
      <c r="I322" s="3" t="n">
        <f aca="false">H322+273.15</f>
        <v>173.15</v>
      </c>
      <c r="J322" s="3" t="n">
        <v>93</v>
      </c>
      <c r="K322" s="3" t="n">
        <v>98</v>
      </c>
      <c r="L322" s="3" t="n">
        <f aca="false">K322+(100-K322)/2</f>
        <v>99</v>
      </c>
      <c r="M322" s="3" t="n">
        <f aca="false">100-L322</f>
        <v>1</v>
      </c>
      <c r="N322" s="4" t="n">
        <f aca="false">0.001986*I322*LN(L322/M322)</f>
        <v>1.5801509740729</v>
      </c>
      <c r="O322" s="4" t="s">
        <v>569</v>
      </c>
      <c r="P322" s="3"/>
    </row>
    <row r="323" customFormat="false" ht="16" hidden="false" customHeight="false" outlineLevel="0" collapsed="false">
      <c r="A323" s="3" t="s">
        <v>296</v>
      </c>
      <c r="B323" s="3" t="s">
        <v>576</v>
      </c>
      <c r="C323" s="3" t="s">
        <v>576</v>
      </c>
      <c r="D323" s="3" t="s">
        <v>437</v>
      </c>
      <c r="E323" s="3" t="s">
        <v>588</v>
      </c>
      <c r="F323" s="3" t="s">
        <v>118</v>
      </c>
      <c r="G323" s="3" t="s">
        <v>568</v>
      </c>
      <c r="H323" s="3" t="n">
        <v>-100</v>
      </c>
      <c r="I323" s="3" t="n">
        <f aca="false">H323+273.15</f>
        <v>173.15</v>
      </c>
      <c r="J323" s="3" t="n">
        <v>93</v>
      </c>
      <c r="K323" s="3" t="n">
        <v>90</v>
      </c>
      <c r="L323" s="3" t="n">
        <f aca="false">K323+(100-K323)/2</f>
        <v>95</v>
      </c>
      <c r="M323" s="3" t="n">
        <f aca="false">100-L323</f>
        <v>5</v>
      </c>
      <c r="N323" s="4" t="n">
        <f aca="false">0.001986*I323*LN(L323/M323)</f>
        <v>1.01252160395594</v>
      </c>
      <c r="O323" s="4" t="s">
        <v>569</v>
      </c>
      <c r="P323" s="3"/>
    </row>
    <row r="324" customFormat="false" ht="16" hidden="false" customHeight="false" outlineLevel="0" collapsed="false">
      <c r="A324" s="3" t="s">
        <v>299</v>
      </c>
      <c r="B324" s="3" t="s">
        <v>50</v>
      </c>
      <c r="C324" s="3" t="s">
        <v>50</v>
      </c>
      <c r="D324" s="3" t="s">
        <v>437</v>
      </c>
      <c r="E324" s="3" t="s">
        <v>588</v>
      </c>
      <c r="F324" s="12" t="s">
        <v>463</v>
      </c>
      <c r="G324" s="3" t="s">
        <v>568</v>
      </c>
      <c r="H324" s="3" t="n">
        <v>-100</v>
      </c>
      <c r="I324" s="3" t="n">
        <f aca="false">H324+273.15</f>
        <v>173.15</v>
      </c>
      <c r="J324" s="3" t="n">
        <v>95</v>
      </c>
      <c r="K324" s="3" t="n">
        <v>92</v>
      </c>
      <c r="L324" s="3" t="n">
        <f aca="false">K324+(100-K324)/2</f>
        <v>96</v>
      </c>
      <c r="M324" s="3" t="n">
        <f aca="false">100-L324</f>
        <v>4</v>
      </c>
      <c r="N324" s="4" t="n">
        <f aca="false">0.001986*I324*LN(L324/M324)</f>
        <v>1.09285612115935</v>
      </c>
      <c r="O324" s="4" t="s">
        <v>569</v>
      </c>
      <c r="P324" s="3"/>
    </row>
    <row r="325" customFormat="false" ht="16" hidden="false" customHeight="false" outlineLevel="0" collapsed="false">
      <c r="A325" s="3" t="s">
        <v>320</v>
      </c>
      <c r="B325" s="3" t="s">
        <v>636</v>
      </c>
      <c r="C325" s="3" t="s">
        <v>636</v>
      </c>
      <c r="D325" s="3" t="s">
        <v>437</v>
      </c>
      <c r="E325" s="3" t="s">
        <v>588</v>
      </c>
      <c r="F325" s="3" t="s">
        <v>118</v>
      </c>
      <c r="G325" s="3" t="s">
        <v>568</v>
      </c>
      <c r="H325" s="3" t="n">
        <v>-100</v>
      </c>
      <c r="I325" s="3" t="n">
        <f aca="false">H325+273.15</f>
        <v>173.15</v>
      </c>
      <c r="J325" s="3" t="n">
        <v>90</v>
      </c>
      <c r="K325" s="3" t="n">
        <v>86</v>
      </c>
      <c r="L325" s="3" t="n">
        <f aca="false">K325+(100-K325)/2</f>
        <v>93</v>
      </c>
      <c r="M325" s="3" t="n">
        <f aca="false">100-L325</f>
        <v>7</v>
      </c>
      <c r="N325" s="4" t="n">
        <f aca="false">0.001986*I325*LN(L325/M325)</f>
        <v>0.88950012622209</v>
      </c>
      <c r="O325" s="4" t="s">
        <v>569</v>
      </c>
      <c r="P325" s="3"/>
    </row>
    <row r="326" customFormat="false" ht="16" hidden="false" customHeight="false" outlineLevel="0" collapsed="false">
      <c r="A326" s="3" t="s">
        <v>323</v>
      </c>
      <c r="B326" s="3" t="s">
        <v>637</v>
      </c>
      <c r="C326" s="3" t="s">
        <v>637</v>
      </c>
      <c r="D326" s="3" t="s">
        <v>437</v>
      </c>
      <c r="E326" s="3" t="s">
        <v>588</v>
      </c>
      <c r="F326" s="3" t="s">
        <v>118</v>
      </c>
      <c r="G326" s="3" t="s">
        <v>568</v>
      </c>
      <c r="H326" s="3" t="n">
        <v>-100</v>
      </c>
      <c r="I326" s="3" t="n">
        <f aca="false">H326+273.15</f>
        <v>173.15</v>
      </c>
      <c r="J326" s="3" t="n">
        <v>91</v>
      </c>
      <c r="K326" s="3" t="n">
        <v>88</v>
      </c>
      <c r="L326" s="3" t="n">
        <f aca="false">K326+(100-K326)/2</f>
        <v>94</v>
      </c>
      <c r="M326" s="3" t="n">
        <f aca="false">100-L326</f>
        <v>6</v>
      </c>
      <c r="N326" s="4" t="n">
        <f aca="false">0.001986*I326*LN(L326/M326)</f>
        <v>0.946186682154082</v>
      </c>
      <c r="O326" s="4" t="s">
        <v>569</v>
      </c>
      <c r="P326" s="3"/>
    </row>
    <row r="327" customFormat="false" ht="16" hidden="false" customHeight="false" outlineLevel="0" collapsed="false">
      <c r="A327" s="3" t="s">
        <v>326</v>
      </c>
      <c r="B327" s="3" t="s">
        <v>638</v>
      </c>
      <c r="C327" s="3" t="s">
        <v>638</v>
      </c>
      <c r="D327" s="3" t="s">
        <v>437</v>
      </c>
      <c r="E327" s="3" t="s">
        <v>588</v>
      </c>
      <c r="F327" s="3" t="s">
        <v>118</v>
      </c>
      <c r="G327" s="3" t="s">
        <v>568</v>
      </c>
      <c r="H327" s="3" t="n">
        <v>-100</v>
      </c>
      <c r="I327" s="3" t="n">
        <f aca="false">H327+273.15</f>
        <v>173.15</v>
      </c>
      <c r="J327" s="3" t="n">
        <v>96</v>
      </c>
      <c r="K327" s="3" t="n">
        <v>90</v>
      </c>
      <c r="L327" s="3" t="n">
        <f aca="false">K327+(100-K327)/2</f>
        <v>95</v>
      </c>
      <c r="M327" s="3" t="n">
        <f aca="false">100-L327</f>
        <v>5</v>
      </c>
      <c r="N327" s="4" t="n">
        <f aca="false">0.001986*I327*LN(L327/M327)</f>
        <v>1.01252160395594</v>
      </c>
      <c r="O327" s="4" t="s">
        <v>569</v>
      </c>
      <c r="P327" s="3"/>
    </row>
    <row r="328" customFormat="false" ht="16" hidden="false" customHeight="false" outlineLevel="0" collapsed="false">
      <c r="A328" s="3" t="s">
        <v>329</v>
      </c>
      <c r="B328" s="3" t="s">
        <v>639</v>
      </c>
      <c r="C328" s="3" t="s">
        <v>639</v>
      </c>
      <c r="D328" s="3" t="s">
        <v>437</v>
      </c>
      <c r="E328" s="3" t="s">
        <v>588</v>
      </c>
      <c r="F328" s="3" t="s">
        <v>118</v>
      </c>
      <c r="G328" s="3" t="s">
        <v>568</v>
      </c>
      <c r="H328" s="3" t="n">
        <v>-100</v>
      </c>
      <c r="I328" s="3" t="n">
        <f aca="false">H328+273.15</f>
        <v>173.15</v>
      </c>
      <c r="J328" s="3" t="n">
        <v>93</v>
      </c>
      <c r="K328" s="3" t="n">
        <v>92</v>
      </c>
      <c r="L328" s="3" t="n">
        <f aca="false">K328+(100-K328)/2</f>
        <v>96</v>
      </c>
      <c r="M328" s="3" t="n">
        <f aca="false">100-L328</f>
        <v>4</v>
      </c>
      <c r="N328" s="4" t="n">
        <f aca="false">0.001986*I328*LN(L328/M328)</f>
        <v>1.09285612115935</v>
      </c>
      <c r="O328" s="4" t="s">
        <v>569</v>
      </c>
      <c r="P328" s="3"/>
    </row>
    <row r="329" customFormat="false" ht="16" hidden="false" customHeight="false" outlineLevel="0" collapsed="false">
      <c r="A329" s="3" t="s">
        <v>332</v>
      </c>
      <c r="B329" s="3" t="s">
        <v>640</v>
      </c>
      <c r="C329" s="3" t="s">
        <v>640</v>
      </c>
      <c r="D329" s="3" t="s">
        <v>437</v>
      </c>
      <c r="E329" s="3" t="s">
        <v>588</v>
      </c>
      <c r="F329" s="3" t="s">
        <v>118</v>
      </c>
      <c r="G329" s="3" t="s">
        <v>568</v>
      </c>
      <c r="H329" s="3" t="n">
        <v>-100</v>
      </c>
      <c r="I329" s="3" t="n">
        <f aca="false">H329+273.15</f>
        <v>173.15</v>
      </c>
      <c r="J329" s="3" t="n">
        <v>90</v>
      </c>
      <c r="K329" s="3" t="n">
        <v>82</v>
      </c>
      <c r="L329" s="3" t="n">
        <f aca="false">K329+(100-K329)/2</f>
        <v>91</v>
      </c>
      <c r="M329" s="3" t="n">
        <f aca="false">100-L329</f>
        <v>9</v>
      </c>
      <c r="N329" s="4" t="n">
        <f aca="false">0.001986*I329*LN(L329/M329)</f>
        <v>0.795603293543426</v>
      </c>
      <c r="O329" s="4" t="s">
        <v>569</v>
      </c>
      <c r="P329" s="3"/>
    </row>
    <row r="330" customFormat="false" ht="16" hidden="false" customHeight="false" outlineLevel="0" collapsed="false">
      <c r="A330" s="3" t="s">
        <v>335</v>
      </c>
      <c r="B330" s="3" t="s">
        <v>641</v>
      </c>
      <c r="C330" s="3" t="s">
        <v>641</v>
      </c>
      <c r="D330" s="3" t="s">
        <v>437</v>
      </c>
      <c r="E330" s="3" t="s">
        <v>588</v>
      </c>
      <c r="F330" s="3" t="s">
        <v>463</v>
      </c>
      <c r="G330" s="3" t="s">
        <v>568</v>
      </c>
      <c r="H330" s="3" t="n">
        <v>-110</v>
      </c>
      <c r="I330" s="3" t="n">
        <f aca="false">H330+273.15</f>
        <v>163.15</v>
      </c>
      <c r="J330" s="3" t="n">
        <v>87</v>
      </c>
      <c r="K330" s="3" t="n">
        <v>92</v>
      </c>
      <c r="L330" s="3" t="n">
        <f aca="false">K330+(100-K330)/2</f>
        <v>96</v>
      </c>
      <c r="M330" s="3" t="n">
        <f aca="false">100-L330</f>
        <v>4</v>
      </c>
      <c r="N330" s="4" t="n">
        <f aca="false">0.001986*I330*LN(L330/M330)</f>
        <v>1.02973997208864</v>
      </c>
      <c r="O330" s="4" t="s">
        <v>569</v>
      </c>
      <c r="P330" s="3"/>
    </row>
    <row r="331" customFormat="false" ht="16" hidden="false" customHeight="false" outlineLevel="0" collapsed="false">
      <c r="A331" s="3" t="s">
        <v>338</v>
      </c>
      <c r="B331" s="3" t="s">
        <v>642</v>
      </c>
      <c r="C331" s="3" t="s">
        <v>642</v>
      </c>
      <c r="D331" s="3" t="s">
        <v>437</v>
      </c>
      <c r="E331" s="3" t="s">
        <v>588</v>
      </c>
      <c r="F331" s="3" t="s">
        <v>463</v>
      </c>
      <c r="G331" s="3" t="s">
        <v>568</v>
      </c>
      <c r="H331" s="3" t="n">
        <v>-100</v>
      </c>
      <c r="I331" s="3" t="n">
        <f aca="false">H331+273.15</f>
        <v>173.15</v>
      </c>
      <c r="J331" s="3" t="n">
        <v>84</v>
      </c>
      <c r="K331" s="3" t="n">
        <v>88</v>
      </c>
      <c r="L331" s="3" t="n">
        <f aca="false">K331+(100-K331)/2</f>
        <v>94</v>
      </c>
      <c r="M331" s="3" t="n">
        <f aca="false">100-L331</f>
        <v>6</v>
      </c>
      <c r="N331" s="4" t="n">
        <f aca="false">0.001986*I331*LN(L331/M331)</f>
        <v>0.946186682154082</v>
      </c>
      <c r="O331" s="4" t="s">
        <v>569</v>
      </c>
      <c r="P331" s="3"/>
    </row>
    <row r="332" customFormat="false" ht="16" hidden="false" customHeight="false" outlineLevel="0" collapsed="false">
      <c r="A332" s="3" t="s">
        <v>341</v>
      </c>
      <c r="B332" s="3" t="s">
        <v>643</v>
      </c>
      <c r="C332" s="3" t="s">
        <v>643</v>
      </c>
      <c r="D332" s="3" t="s">
        <v>437</v>
      </c>
      <c r="E332" s="3" t="s">
        <v>588</v>
      </c>
      <c r="F332" s="3" t="s">
        <v>463</v>
      </c>
      <c r="G332" s="3" t="s">
        <v>568</v>
      </c>
      <c r="H332" s="3" t="n">
        <v>-110</v>
      </c>
      <c r="I332" s="3" t="n">
        <f aca="false">H332+273.15</f>
        <v>163.15</v>
      </c>
      <c r="J332" s="3" t="n">
        <v>82</v>
      </c>
      <c r="K332" s="3" t="n">
        <v>92</v>
      </c>
      <c r="L332" s="3" t="n">
        <f aca="false">K332+(100-K332)/2</f>
        <v>96</v>
      </c>
      <c r="M332" s="3" t="n">
        <f aca="false">100-L332</f>
        <v>4</v>
      </c>
      <c r="N332" s="4" t="n">
        <f aca="false">0.001986*I332*LN(L332/M332)</f>
        <v>1.02973997208864</v>
      </c>
      <c r="O332" s="4" t="s">
        <v>569</v>
      </c>
      <c r="P332" s="3"/>
    </row>
    <row r="333" customFormat="false" ht="16" hidden="false" customHeight="false" outlineLevel="0" collapsed="false">
      <c r="A333" s="3" t="s">
        <v>344</v>
      </c>
      <c r="B333" s="3" t="s">
        <v>644</v>
      </c>
      <c r="C333" s="3" t="s">
        <v>644</v>
      </c>
      <c r="D333" s="3" t="s">
        <v>437</v>
      </c>
      <c r="E333" s="3" t="s">
        <v>588</v>
      </c>
      <c r="F333" s="3" t="s">
        <v>463</v>
      </c>
      <c r="G333" s="3" t="s">
        <v>568</v>
      </c>
      <c r="H333" s="3" t="n">
        <v>-110</v>
      </c>
      <c r="I333" s="3" t="n">
        <f aca="false">H333+273.15</f>
        <v>163.15</v>
      </c>
      <c r="J333" s="3" t="n">
        <v>81</v>
      </c>
      <c r="K333" s="3" t="n">
        <v>90</v>
      </c>
      <c r="L333" s="3" t="n">
        <f aca="false">K333+(100-K333)/2</f>
        <v>95</v>
      </c>
      <c r="M333" s="3" t="n">
        <f aca="false">100-L333</f>
        <v>5</v>
      </c>
      <c r="N333" s="4" t="n">
        <f aca="false">0.001986*I333*LN(L333/M333)</f>
        <v>0.954045045829695</v>
      </c>
      <c r="O333" s="4" t="s">
        <v>569</v>
      </c>
      <c r="P333" s="3"/>
    </row>
    <row r="334" customFormat="false" ht="16" hidden="false" customHeight="false" outlineLevel="0" collapsed="false">
      <c r="A334" s="3" t="s">
        <v>347</v>
      </c>
      <c r="B334" s="3" t="s">
        <v>645</v>
      </c>
      <c r="C334" s="3" t="s">
        <v>645</v>
      </c>
      <c r="D334" s="3" t="s">
        <v>437</v>
      </c>
      <c r="E334" s="3" t="s">
        <v>588</v>
      </c>
      <c r="F334" s="3" t="s">
        <v>463</v>
      </c>
      <c r="G334" s="3" t="s">
        <v>568</v>
      </c>
      <c r="H334" s="3" t="n">
        <v>-110</v>
      </c>
      <c r="I334" s="3" t="n">
        <f aca="false">H334+273.15</f>
        <v>163.15</v>
      </c>
      <c r="J334" s="3" t="n">
        <v>60</v>
      </c>
      <c r="K334" s="3" t="n">
        <v>90</v>
      </c>
      <c r="L334" s="3" t="n">
        <f aca="false">K334+(100-K334)/2</f>
        <v>95</v>
      </c>
      <c r="M334" s="3" t="n">
        <f aca="false">100-L334</f>
        <v>5</v>
      </c>
      <c r="N334" s="4" t="n">
        <f aca="false">0.001986*I334*LN(L334/M334)</f>
        <v>0.954045045829695</v>
      </c>
      <c r="O334" s="4" t="s">
        <v>569</v>
      </c>
      <c r="P334" s="3"/>
    </row>
    <row r="335" customFormat="false" ht="16" hidden="false" customHeight="false" outlineLevel="0" collapsed="false">
      <c r="A335" s="3" t="s">
        <v>302</v>
      </c>
      <c r="B335" s="3" t="s">
        <v>579</v>
      </c>
      <c r="C335" s="3" t="s">
        <v>579</v>
      </c>
      <c r="D335" s="3" t="s">
        <v>437</v>
      </c>
      <c r="E335" s="3" t="s">
        <v>588</v>
      </c>
      <c r="F335" s="3" t="s">
        <v>463</v>
      </c>
      <c r="G335" s="3" t="s">
        <v>568</v>
      </c>
      <c r="H335" s="3" t="n">
        <v>-100</v>
      </c>
      <c r="I335" s="3" t="n">
        <f aca="false">H335+273.15</f>
        <v>173.15</v>
      </c>
      <c r="J335" s="3" t="n">
        <v>93</v>
      </c>
      <c r="K335" s="3" t="n">
        <v>96</v>
      </c>
      <c r="L335" s="3" t="n">
        <f aca="false">K335+(100-K335)/2</f>
        <v>98</v>
      </c>
      <c r="M335" s="3" t="n">
        <f aca="false">100-L335</f>
        <v>2</v>
      </c>
      <c r="N335" s="4" t="n">
        <f aca="false">0.001986*I335*LN(L335/M335)</f>
        <v>1.33830320765106</v>
      </c>
      <c r="O335" s="4" t="s">
        <v>569</v>
      </c>
      <c r="P335" s="3"/>
    </row>
    <row r="336" customFormat="false" ht="16" hidden="false" customHeight="false" outlineLevel="0" collapsed="false">
      <c r="A336" s="3" t="s">
        <v>305</v>
      </c>
      <c r="B336" s="3" t="s">
        <v>581</v>
      </c>
      <c r="C336" s="3" t="s">
        <v>581</v>
      </c>
      <c r="D336" s="3" t="s">
        <v>437</v>
      </c>
      <c r="E336" s="3" t="s">
        <v>588</v>
      </c>
      <c r="F336" s="3" t="s">
        <v>118</v>
      </c>
      <c r="G336" s="3" t="s">
        <v>568</v>
      </c>
      <c r="H336" s="3" t="n">
        <v>-100</v>
      </c>
      <c r="I336" s="3" t="n">
        <f aca="false">H336+273.15</f>
        <v>173.15</v>
      </c>
      <c r="J336" s="3" t="n">
        <v>93</v>
      </c>
      <c r="K336" s="3" t="n">
        <v>96</v>
      </c>
      <c r="L336" s="3" t="n">
        <f aca="false">K336+(100-K336)/2</f>
        <v>98</v>
      </c>
      <c r="M336" s="3" t="n">
        <f aca="false">100-L336</f>
        <v>2</v>
      </c>
      <c r="N336" s="4" t="n">
        <f aca="false">0.001986*I336*LN(L336/M336)</f>
        <v>1.33830320765106</v>
      </c>
      <c r="O336" s="4" t="s">
        <v>569</v>
      </c>
      <c r="P336" s="3"/>
    </row>
    <row r="337" customFormat="false" ht="16" hidden="false" customHeight="false" outlineLevel="0" collapsed="false">
      <c r="A337" s="3" t="s">
        <v>350</v>
      </c>
      <c r="B337" s="3" t="s">
        <v>646</v>
      </c>
      <c r="C337" s="3" t="s">
        <v>646</v>
      </c>
      <c r="D337" s="3" t="s">
        <v>437</v>
      </c>
      <c r="E337" s="3" t="s">
        <v>588</v>
      </c>
      <c r="F337" s="3" t="s">
        <v>118</v>
      </c>
      <c r="G337" s="3" t="s">
        <v>568</v>
      </c>
      <c r="H337" s="3" t="n">
        <v>-100</v>
      </c>
      <c r="I337" s="3" t="n">
        <f aca="false">H337+273.15</f>
        <v>173.15</v>
      </c>
      <c r="J337" s="3" t="n">
        <v>90</v>
      </c>
      <c r="K337" s="3" t="n">
        <v>92</v>
      </c>
      <c r="L337" s="3" t="n">
        <f aca="false">K337+(100-K337)/2</f>
        <v>96</v>
      </c>
      <c r="M337" s="3" t="n">
        <f aca="false">100-L337</f>
        <v>4</v>
      </c>
      <c r="N337" s="4" t="n">
        <f aca="false">0.001986*I337*LN(L337/M337)</f>
        <v>1.09285612115935</v>
      </c>
      <c r="O337" s="4" t="s">
        <v>569</v>
      </c>
      <c r="P337" s="3"/>
    </row>
    <row r="338" customFormat="false" ht="16" hidden="false" customHeight="false" outlineLevel="0" collapsed="false">
      <c r="A338" s="3" t="s">
        <v>353</v>
      </c>
      <c r="B338" s="3" t="s">
        <v>647</v>
      </c>
      <c r="C338" s="3" t="s">
        <v>647</v>
      </c>
      <c r="D338" s="3" t="s">
        <v>437</v>
      </c>
      <c r="E338" s="3" t="s">
        <v>588</v>
      </c>
      <c r="F338" s="3" t="s">
        <v>463</v>
      </c>
      <c r="G338" s="3" t="s">
        <v>568</v>
      </c>
      <c r="H338" s="3" t="n">
        <v>-100</v>
      </c>
      <c r="I338" s="3" t="n">
        <f aca="false">H338+273.15</f>
        <v>173.15</v>
      </c>
      <c r="J338" s="3" t="n">
        <v>78</v>
      </c>
      <c r="K338" s="3" t="n">
        <v>94</v>
      </c>
      <c r="L338" s="3" t="n">
        <f aca="false">K338+(100-K338)/2</f>
        <v>97</v>
      </c>
      <c r="M338" s="3" t="n">
        <f aca="false">100-L338</f>
        <v>3</v>
      </c>
      <c r="N338" s="4" t="n">
        <f aca="false">0.001986*I338*LN(L338/M338)</f>
        <v>1.19534656545593</v>
      </c>
      <c r="O338" s="4" t="s">
        <v>569</v>
      </c>
      <c r="P338" s="3"/>
    </row>
    <row r="339" customFormat="false" ht="16" hidden="false" customHeight="false" outlineLevel="0" collapsed="false">
      <c r="A339" s="3" t="s">
        <v>415</v>
      </c>
      <c r="B339" s="3" t="s">
        <v>648</v>
      </c>
      <c r="C339" s="3" t="s">
        <v>648</v>
      </c>
      <c r="D339" s="3" t="s">
        <v>437</v>
      </c>
      <c r="E339" s="3" t="s">
        <v>588</v>
      </c>
      <c r="F339" s="3" t="s">
        <v>118</v>
      </c>
      <c r="G339" s="3" t="s">
        <v>568</v>
      </c>
      <c r="H339" s="3" t="n">
        <v>-110</v>
      </c>
      <c r="I339" s="3" t="n">
        <f aca="false">H339+273.15</f>
        <v>163.15</v>
      </c>
      <c r="J339" s="3" t="n">
        <v>82</v>
      </c>
      <c r="K339" s="3" t="n">
        <v>68</v>
      </c>
      <c r="L339" s="3" t="n">
        <f aca="false">K339+(100-K339)/2</f>
        <v>84</v>
      </c>
      <c r="M339" s="3" t="n">
        <f aca="false">100-L339</f>
        <v>16</v>
      </c>
      <c r="N339" s="4" t="n">
        <f aca="false">0.001986*I339*LN(L339/M339)</f>
        <v>0.537292262645962</v>
      </c>
      <c r="O339" s="4" t="s">
        <v>569</v>
      </c>
      <c r="P339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2023-11-25T01:25:55Z</dcterms:created>
  <dc:creator>openpyxl</dc:creator>
  <dc:description/>
  <dc:language>en-CA</dc:language>
  <cp:lastModifiedBy/>
  <dcterms:modified xsi:type="dcterms:W3CDTF">2024-04-10T12:13:36Z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