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ddiesantora/"/>
    </mc:Choice>
  </mc:AlternateContent>
  <bookViews>
    <workbookView xWindow="0" yWindow="460" windowWidth="28800" windowHeight="16600" activeTab="4"/>
  </bookViews>
  <sheets>
    <sheet name="Data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D20" i="2"/>
  <c r="D10" i="2"/>
  <c r="D11" i="2"/>
  <c r="D12" i="2"/>
  <c r="D13" i="2"/>
  <c r="D14" i="2"/>
  <c r="D15" i="2"/>
  <c r="D16" i="2"/>
  <c r="D17" i="2"/>
  <c r="D18" i="2"/>
  <c r="D19" i="2"/>
  <c r="D9" i="2"/>
  <c r="C10" i="2"/>
  <c r="C11" i="2"/>
  <c r="C12" i="2"/>
  <c r="C13" i="2"/>
  <c r="C14" i="2"/>
  <c r="C15" i="2"/>
  <c r="C16" i="2"/>
  <c r="C17" i="2"/>
  <c r="C18" i="2"/>
  <c r="C19" i="2"/>
  <c r="C20" i="2"/>
  <c r="C9" i="2"/>
  <c r="C3" i="3"/>
</calcChain>
</file>

<file path=xl/sharedStrings.xml><?xml version="1.0" encoding="utf-8"?>
<sst xmlns="http://schemas.openxmlformats.org/spreadsheetml/2006/main" count="176" uniqueCount="56">
  <si>
    <t xml:space="preserve">HOSPITAL </t>
  </si>
  <si>
    <t>H.D. Goodall</t>
  </si>
  <si>
    <t>York Hospital</t>
  </si>
  <si>
    <t>Maine Med Ctr</t>
  </si>
  <si>
    <t>Mercy Hospital</t>
  </si>
  <si>
    <t>Total Expenses</t>
  </si>
  <si>
    <t>LOCATION</t>
  </si>
  <si>
    <t>Sanford, ME</t>
  </si>
  <si>
    <t>York, ME</t>
  </si>
  <si>
    <t>Portland, ME</t>
  </si>
  <si>
    <t>Births</t>
  </si>
  <si>
    <t>Beds</t>
  </si>
  <si>
    <t>ADC</t>
  </si>
  <si>
    <t>Admissions</t>
  </si>
  <si>
    <t>FTE Employees</t>
  </si>
  <si>
    <t>Concord Hospital</t>
  </si>
  <si>
    <t>Wentworth-Doug.</t>
  </si>
  <si>
    <t>Frisbie Memorial</t>
  </si>
  <si>
    <t>Franklin Region</t>
  </si>
  <si>
    <t>Cheshire Med Ctr</t>
  </si>
  <si>
    <t>Note: Total Expenses are reported in Thousands</t>
  </si>
  <si>
    <t>Source: AHA Guide Issues</t>
  </si>
  <si>
    <t>Berlin, NH</t>
  </si>
  <si>
    <t>Concord, NH</t>
  </si>
  <si>
    <t>Dover, NH</t>
  </si>
  <si>
    <t>Rochester, NH</t>
  </si>
  <si>
    <t>Franklin, NH</t>
  </si>
  <si>
    <t>Keene, NH</t>
  </si>
  <si>
    <t>Blue Hill Memorial</t>
  </si>
  <si>
    <t>Blue Hill, ME</t>
  </si>
  <si>
    <t xml:space="preserve">Inland </t>
  </si>
  <si>
    <t>Waterville, ME</t>
  </si>
  <si>
    <t>Andros. Valley</t>
  </si>
  <si>
    <t>YR 2011</t>
  </si>
  <si>
    <t>YR 2012</t>
  </si>
  <si>
    <t>Inland</t>
  </si>
  <si>
    <t>Wentworth Doug</t>
  </si>
  <si>
    <t>Franklin Regional</t>
  </si>
  <si>
    <t>MAINE</t>
  </si>
  <si>
    <t>NH</t>
  </si>
  <si>
    <t>ALOS</t>
  </si>
  <si>
    <t>Occupancy Rate</t>
  </si>
  <si>
    <t>Average</t>
  </si>
  <si>
    <t>Standard Deviation</t>
  </si>
  <si>
    <t>Standard Error</t>
  </si>
  <si>
    <t>UL</t>
  </si>
  <si>
    <t>LL</t>
  </si>
  <si>
    <t xml:space="preserve">Change in Bed Count from 2011 to 2012 </t>
  </si>
  <si>
    <t>Change</t>
  </si>
  <si>
    <t>Ho: There is no correlation between patient days and total expenses in 2012</t>
  </si>
  <si>
    <t>Ha: There is a correlation between patient days and total expenses in 2012</t>
  </si>
  <si>
    <t>Patient Days</t>
  </si>
  <si>
    <t xml:space="preserve"> </t>
  </si>
  <si>
    <t>r-critical: 0.576</t>
  </si>
  <si>
    <t>r-calculated: 0.952078447</t>
  </si>
  <si>
    <t>95% confidence interval, positive or negative correlation in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</si>
</sst>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,##0.00000"/>
  </numFmts>
  <fonts count="8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6" xfId="0" applyFont="1" applyBorder="1" applyAlignment="1"/>
    <xf numFmtId="3" fontId="3" fillId="0" borderId="0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0" fontId="3" fillId="0" borderId="6" xfId="0" applyFont="1" applyBorder="1"/>
    <xf numFmtId="0" fontId="4" fillId="0" borderId="6" xfId="0" applyFont="1" applyBorder="1"/>
    <xf numFmtId="0" fontId="4" fillId="0" borderId="8" xfId="0" applyFont="1" applyBorder="1"/>
    <xf numFmtId="0" fontId="2" fillId="0" borderId="2" xfId="0" applyFont="1" applyBorder="1"/>
    <xf numFmtId="0" fontId="3" fillId="0" borderId="2" xfId="0" applyFont="1" applyBorder="1"/>
    <xf numFmtId="0" fontId="3" fillId="0" borderId="13" xfId="0" applyFont="1" applyBorder="1"/>
    <xf numFmtId="0" fontId="4" fillId="0" borderId="12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8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1" fillId="0" borderId="15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1" fillId="0" borderId="20" xfId="0" applyFont="1" applyBorder="1"/>
    <xf numFmtId="0" fontId="0" fillId="0" borderId="21" xfId="0" applyBorder="1" applyAlignment="1">
      <alignment horizontal="center"/>
    </xf>
    <xf numFmtId="9" fontId="0" fillId="0" borderId="22" xfId="4" applyFont="1" applyBorder="1"/>
    <xf numFmtId="0" fontId="0" fillId="0" borderId="23" xfId="0" applyBorder="1" applyAlignment="1">
      <alignment horizontal="center"/>
    </xf>
    <xf numFmtId="0" fontId="1" fillId="0" borderId="24" xfId="0" applyFont="1" applyBorder="1"/>
    <xf numFmtId="0" fontId="0" fillId="0" borderId="24" xfId="0" applyBorder="1"/>
    <xf numFmtId="9" fontId="0" fillId="0" borderId="25" xfId="4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14" xfId="0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/>
    <xf numFmtId="0" fontId="1" fillId="0" borderId="22" xfId="0" applyFont="1" applyBorder="1"/>
    <xf numFmtId="0" fontId="1" fillId="0" borderId="21" xfId="0" applyFont="1" applyBorder="1"/>
    <xf numFmtId="0" fontId="0" fillId="0" borderId="22" xfId="0" applyBorder="1"/>
    <xf numFmtId="0" fontId="1" fillId="0" borderId="23" xfId="0" applyFont="1" applyBorder="1"/>
    <xf numFmtId="0" fontId="0" fillId="0" borderId="25" xfId="0" applyBorder="1"/>
    <xf numFmtId="3" fontId="0" fillId="0" borderId="14" xfId="0" applyNumberFormat="1" applyBorder="1"/>
    <xf numFmtId="3" fontId="1" fillId="0" borderId="14" xfId="0" applyNumberFormat="1" applyFont="1" applyBorder="1" applyAlignment="1">
      <alignment horizontal="right"/>
    </xf>
    <xf numFmtId="4" fontId="1" fillId="0" borderId="14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right"/>
    </xf>
    <xf numFmtId="4" fontId="0" fillId="0" borderId="14" xfId="0" applyNumberFormat="1" applyBorder="1" applyAlignment="1">
      <alignment horizontal="center"/>
    </xf>
    <xf numFmtId="4" fontId="7" fillId="2" borderId="14" xfId="0" applyNumberFormat="1" applyFont="1" applyFill="1" applyBorder="1" applyAlignment="1">
      <alignment horizontal="center"/>
    </xf>
    <xf numFmtId="0" fontId="0" fillId="2" borderId="14" xfId="0" applyFill="1" applyBorder="1"/>
    <xf numFmtId="3" fontId="3" fillId="0" borderId="14" xfId="0" applyNumberFormat="1" applyFont="1" applyBorder="1" applyAlignment="1">
      <alignment horizontal="right"/>
    </xf>
    <xf numFmtId="44" fontId="3" fillId="0" borderId="14" xfId="3" applyFont="1" applyBorder="1" applyAlignment="1">
      <alignment horizontal="center"/>
    </xf>
    <xf numFmtId="3" fontId="0" fillId="0" borderId="24" xfId="0" applyNumberFormat="1" applyBorder="1"/>
    <xf numFmtId="44" fontId="3" fillId="0" borderId="24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21">
    <cellStyle name="Currency" xfId="3" builtinId="4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3"/>
  <sheetViews>
    <sheetView topLeftCell="A8" workbookViewId="0">
      <selection activeCell="B40" sqref="B40:G40"/>
    </sheetView>
  </sheetViews>
  <sheetFormatPr baseColWidth="10" defaultColWidth="8.83203125" defaultRowHeight="13" x14ac:dyDescent="0.15"/>
  <cols>
    <col min="1" max="1" width="22" customWidth="1"/>
    <col min="2" max="2" width="23.83203125" customWidth="1"/>
    <col min="3" max="3" width="16.5" bestFit="1" customWidth="1"/>
    <col min="4" max="4" width="16.83203125" bestFit="1" customWidth="1"/>
    <col min="5" max="5" width="16.5" bestFit="1" customWidth="1"/>
    <col min="6" max="6" width="15.5" bestFit="1" customWidth="1"/>
    <col min="7" max="7" width="16.6640625" bestFit="1" customWidth="1"/>
  </cols>
  <sheetData>
    <row r="1" spans="1:7" x14ac:dyDescent="0.15">
      <c r="A1" s="2" t="s">
        <v>0</v>
      </c>
      <c r="B1" s="3" t="s">
        <v>28</v>
      </c>
      <c r="C1" s="3" t="s">
        <v>1</v>
      </c>
      <c r="D1" s="3" t="s">
        <v>2</v>
      </c>
      <c r="E1" s="3" t="s">
        <v>30</v>
      </c>
      <c r="F1" s="3" t="s">
        <v>3</v>
      </c>
      <c r="G1" s="4" t="s">
        <v>4</v>
      </c>
    </row>
    <row r="2" spans="1:7" x14ac:dyDescent="0.15">
      <c r="A2" s="5" t="s">
        <v>6</v>
      </c>
      <c r="B2" s="1" t="s">
        <v>29</v>
      </c>
      <c r="C2" s="1" t="s">
        <v>7</v>
      </c>
      <c r="D2" s="1" t="s">
        <v>8</v>
      </c>
      <c r="E2" s="1" t="s">
        <v>31</v>
      </c>
      <c r="F2" s="1" t="s">
        <v>9</v>
      </c>
      <c r="G2" s="6" t="s">
        <v>9</v>
      </c>
    </row>
    <row r="3" spans="1:7" x14ac:dyDescent="0.15">
      <c r="A3" s="7" t="s">
        <v>33</v>
      </c>
      <c r="B3" s="9"/>
      <c r="C3" s="9"/>
      <c r="D3" s="9"/>
      <c r="E3" s="9"/>
      <c r="F3" s="9"/>
      <c r="G3" s="10"/>
    </row>
    <row r="4" spans="1:7" x14ac:dyDescent="0.15">
      <c r="A4" s="7" t="s">
        <v>11</v>
      </c>
      <c r="B4" s="9">
        <v>14</v>
      </c>
      <c r="C4" s="9">
        <v>161</v>
      </c>
      <c r="D4" s="9">
        <v>79</v>
      </c>
      <c r="E4" s="9">
        <v>120</v>
      </c>
      <c r="F4" s="9">
        <v>560</v>
      </c>
      <c r="G4" s="10">
        <v>166</v>
      </c>
    </row>
    <row r="5" spans="1:7" x14ac:dyDescent="0.15">
      <c r="A5" s="7" t="s">
        <v>12</v>
      </c>
      <c r="B5" s="9">
        <v>11</v>
      </c>
      <c r="C5" s="9">
        <v>126</v>
      </c>
      <c r="D5" s="9">
        <v>56</v>
      </c>
      <c r="E5" s="9">
        <v>88</v>
      </c>
      <c r="F5" s="9">
        <v>433</v>
      </c>
      <c r="G5" s="10">
        <v>121</v>
      </c>
    </row>
    <row r="6" spans="1:7" x14ac:dyDescent="0.15">
      <c r="A6" s="7" t="s">
        <v>13</v>
      </c>
      <c r="B6" s="9">
        <v>1378</v>
      </c>
      <c r="C6" s="9">
        <v>2295</v>
      </c>
      <c r="D6" s="9">
        <v>3150</v>
      </c>
      <c r="E6" s="9">
        <v>1900</v>
      </c>
      <c r="F6" s="9">
        <v>28335</v>
      </c>
      <c r="G6" s="10">
        <v>9303</v>
      </c>
    </row>
    <row r="7" spans="1:7" x14ac:dyDescent="0.15">
      <c r="A7" s="7" t="s">
        <v>10</v>
      </c>
      <c r="B7" s="9">
        <v>167</v>
      </c>
      <c r="C7" s="9">
        <v>301</v>
      </c>
      <c r="D7" s="9">
        <v>252</v>
      </c>
      <c r="E7" s="9">
        <v>276</v>
      </c>
      <c r="F7" s="9">
        <v>2135</v>
      </c>
      <c r="G7" s="10">
        <v>1290</v>
      </c>
    </row>
    <row r="8" spans="1:7" x14ac:dyDescent="0.15">
      <c r="A8" s="7" t="s">
        <v>14</v>
      </c>
      <c r="B8" s="9">
        <v>285</v>
      </c>
      <c r="C8" s="9">
        <v>423</v>
      </c>
      <c r="D8" s="9">
        <v>420</v>
      </c>
      <c r="E8" s="9">
        <v>262</v>
      </c>
      <c r="F8" s="9">
        <v>2779</v>
      </c>
      <c r="G8" s="10">
        <v>939</v>
      </c>
    </row>
    <row r="9" spans="1:7" x14ac:dyDescent="0.15">
      <c r="A9" s="7" t="s">
        <v>5</v>
      </c>
      <c r="B9" s="9">
        <v>18217</v>
      </c>
      <c r="C9" s="9">
        <v>26760</v>
      </c>
      <c r="D9" s="9">
        <v>22629</v>
      </c>
      <c r="E9" s="9">
        <v>21164</v>
      </c>
      <c r="F9" s="9">
        <v>350951</v>
      </c>
      <c r="G9" s="10">
        <v>79840</v>
      </c>
    </row>
    <row r="10" spans="1:7" x14ac:dyDescent="0.15">
      <c r="A10" s="7"/>
      <c r="B10" s="11"/>
      <c r="C10" s="9"/>
      <c r="D10" s="9"/>
      <c r="E10" s="9"/>
      <c r="F10" s="12"/>
      <c r="G10" s="13"/>
    </row>
    <row r="11" spans="1:7" x14ac:dyDescent="0.15">
      <c r="A11" s="7" t="s">
        <v>34</v>
      </c>
      <c r="B11" s="9"/>
      <c r="C11" s="9"/>
      <c r="D11" s="9"/>
      <c r="E11" s="9"/>
      <c r="F11" s="9"/>
      <c r="G11" s="10"/>
    </row>
    <row r="12" spans="1:7" x14ac:dyDescent="0.15">
      <c r="A12" s="7" t="s">
        <v>11</v>
      </c>
      <c r="B12" s="9">
        <v>23</v>
      </c>
      <c r="C12" s="9">
        <v>161</v>
      </c>
      <c r="D12" s="9">
        <v>79</v>
      </c>
      <c r="E12" s="9">
        <v>122</v>
      </c>
      <c r="F12" s="9">
        <v>557</v>
      </c>
      <c r="G12" s="10">
        <v>171</v>
      </c>
    </row>
    <row r="13" spans="1:7" x14ac:dyDescent="0.15">
      <c r="A13" s="7" t="s">
        <v>12</v>
      </c>
      <c r="B13" s="9">
        <v>8</v>
      </c>
      <c r="C13" s="9">
        <v>128</v>
      </c>
      <c r="D13" s="9">
        <v>61</v>
      </c>
      <c r="E13" s="9">
        <v>94</v>
      </c>
      <c r="F13" s="9">
        <v>461</v>
      </c>
      <c r="G13" s="10">
        <v>130</v>
      </c>
    </row>
    <row r="14" spans="1:7" x14ac:dyDescent="0.15">
      <c r="A14" s="7" t="s">
        <v>13</v>
      </c>
      <c r="B14" s="9">
        <v>843</v>
      </c>
      <c r="C14" s="9">
        <v>2209</v>
      </c>
      <c r="D14" s="9">
        <v>4089</v>
      </c>
      <c r="E14" s="9">
        <v>2274</v>
      </c>
      <c r="F14" s="9">
        <v>28868</v>
      </c>
      <c r="G14" s="10">
        <v>11245</v>
      </c>
    </row>
    <row r="15" spans="1:7" x14ac:dyDescent="0.15">
      <c r="A15" s="7" t="s">
        <v>10</v>
      </c>
      <c r="B15" s="9">
        <v>154</v>
      </c>
      <c r="C15" s="9">
        <v>211</v>
      </c>
      <c r="D15" s="9">
        <v>394</v>
      </c>
      <c r="E15" s="9">
        <v>403</v>
      </c>
      <c r="F15" s="9">
        <v>2430</v>
      </c>
      <c r="G15" s="10">
        <v>1756</v>
      </c>
    </row>
    <row r="16" spans="1:7" x14ac:dyDescent="0.15">
      <c r="A16" s="7" t="s">
        <v>14</v>
      </c>
      <c r="B16" s="9">
        <v>255</v>
      </c>
      <c r="C16" s="9">
        <v>509</v>
      </c>
      <c r="D16" s="9">
        <v>640</v>
      </c>
      <c r="E16" s="9">
        <v>337</v>
      </c>
      <c r="F16" s="9">
        <v>4308</v>
      </c>
      <c r="G16" s="10">
        <v>1135</v>
      </c>
    </row>
    <row r="17" spans="1:7" x14ac:dyDescent="0.15">
      <c r="A17" s="7" t="s">
        <v>5</v>
      </c>
      <c r="B17" s="9">
        <v>21455</v>
      </c>
      <c r="C17" s="9">
        <v>33840</v>
      </c>
      <c r="D17" s="9">
        <v>28183</v>
      </c>
      <c r="E17" s="9">
        <v>16873</v>
      </c>
      <c r="F17" s="9">
        <v>429061</v>
      </c>
      <c r="G17" s="10">
        <v>114560</v>
      </c>
    </row>
    <row r="18" spans="1:7" x14ac:dyDescent="0.15">
      <c r="A18" s="14"/>
      <c r="B18" s="12"/>
      <c r="C18" s="12"/>
      <c r="D18" s="12"/>
      <c r="E18" s="12"/>
      <c r="F18" s="12"/>
      <c r="G18" s="13"/>
    </row>
    <row r="19" spans="1:7" x14ac:dyDescent="0.15">
      <c r="A19" s="15" t="s">
        <v>20</v>
      </c>
      <c r="B19" s="12"/>
      <c r="C19" s="12"/>
      <c r="D19" s="12"/>
      <c r="E19" s="12"/>
      <c r="F19" s="12"/>
      <c r="G19" s="13"/>
    </row>
    <row r="20" spans="1:7" ht="14" thickBot="1" x14ac:dyDescent="0.2">
      <c r="A20" s="16" t="s">
        <v>21</v>
      </c>
      <c r="B20" s="17"/>
      <c r="C20" s="18"/>
      <c r="D20" s="18"/>
      <c r="E20" s="18"/>
      <c r="F20" s="18"/>
      <c r="G20" s="19"/>
    </row>
    <row r="21" spans="1:7" x14ac:dyDescent="0.15">
      <c r="A21" s="14"/>
      <c r="B21" s="12"/>
      <c r="C21" s="12"/>
      <c r="D21" s="12"/>
      <c r="E21" s="12"/>
      <c r="F21" s="12"/>
      <c r="G21" s="13"/>
    </row>
    <row r="22" spans="1:7" ht="14" thickBot="1" x14ac:dyDescent="0.2">
      <c r="A22" s="25"/>
      <c r="B22" s="12"/>
      <c r="C22" s="12"/>
      <c r="D22" s="12"/>
      <c r="E22" s="12"/>
      <c r="F22" s="12"/>
      <c r="G22" s="13"/>
    </row>
    <row r="23" spans="1:7" x14ac:dyDescent="0.15">
      <c r="A23" s="14"/>
      <c r="B23" s="23"/>
      <c r="C23" s="23"/>
      <c r="D23" s="23"/>
      <c r="E23" s="23"/>
      <c r="F23" s="23"/>
      <c r="G23" s="24"/>
    </row>
    <row r="24" spans="1:7" x14ac:dyDescent="0.15">
      <c r="A24" s="8" t="s">
        <v>0</v>
      </c>
      <c r="B24" s="1" t="s">
        <v>32</v>
      </c>
      <c r="C24" s="1" t="s">
        <v>15</v>
      </c>
      <c r="D24" s="1" t="s">
        <v>16</v>
      </c>
      <c r="E24" s="1" t="s">
        <v>17</v>
      </c>
      <c r="F24" s="1" t="s">
        <v>18</v>
      </c>
      <c r="G24" s="6" t="s">
        <v>19</v>
      </c>
    </row>
    <row r="25" spans="1:7" x14ac:dyDescent="0.15">
      <c r="A25" s="5" t="s">
        <v>6</v>
      </c>
      <c r="B25" s="1" t="s">
        <v>22</v>
      </c>
      <c r="C25" s="1" t="s">
        <v>23</v>
      </c>
      <c r="D25" s="1" t="s">
        <v>24</v>
      </c>
      <c r="E25" s="1" t="s">
        <v>25</v>
      </c>
      <c r="F25" s="1" t="s">
        <v>26</v>
      </c>
      <c r="G25" s="6" t="s">
        <v>27</v>
      </c>
    </row>
    <row r="26" spans="1:7" x14ac:dyDescent="0.15">
      <c r="A26" s="7" t="s">
        <v>33</v>
      </c>
      <c r="B26" s="9"/>
      <c r="C26" s="9"/>
      <c r="D26" s="9"/>
      <c r="E26" s="9"/>
      <c r="F26" s="9"/>
      <c r="G26" s="10"/>
    </row>
    <row r="27" spans="1:7" x14ac:dyDescent="0.15">
      <c r="A27" s="7" t="s">
        <v>11</v>
      </c>
      <c r="B27" s="9">
        <v>64</v>
      </c>
      <c r="C27" s="9">
        <v>179</v>
      </c>
      <c r="D27" s="9">
        <v>115</v>
      </c>
      <c r="E27" s="9">
        <v>70</v>
      </c>
      <c r="F27" s="9">
        <v>49</v>
      </c>
      <c r="G27" s="10">
        <v>149</v>
      </c>
    </row>
    <row r="28" spans="1:7" x14ac:dyDescent="0.15">
      <c r="A28" s="7" t="s">
        <v>12</v>
      </c>
      <c r="B28" s="9">
        <v>42</v>
      </c>
      <c r="C28" s="9">
        <v>125</v>
      </c>
      <c r="D28" s="9">
        <v>50</v>
      </c>
      <c r="E28" s="9">
        <v>37</v>
      </c>
      <c r="F28" s="9">
        <v>29</v>
      </c>
      <c r="G28" s="10">
        <v>81</v>
      </c>
    </row>
    <row r="29" spans="1:7" x14ac:dyDescent="0.15">
      <c r="A29" s="7" t="s">
        <v>13</v>
      </c>
      <c r="B29" s="9">
        <v>2152</v>
      </c>
      <c r="C29" s="9">
        <v>11498</v>
      </c>
      <c r="D29" s="9">
        <v>4259</v>
      </c>
      <c r="E29" s="9">
        <v>2933</v>
      </c>
      <c r="F29" s="9">
        <v>1849</v>
      </c>
      <c r="G29" s="10">
        <v>4894</v>
      </c>
    </row>
    <row r="30" spans="1:7" x14ac:dyDescent="0.15">
      <c r="A30" s="7" t="s">
        <v>10</v>
      </c>
      <c r="B30" s="9">
        <v>127</v>
      </c>
      <c r="C30" s="9">
        <v>1364</v>
      </c>
      <c r="D30" s="9">
        <v>573</v>
      </c>
      <c r="E30" s="9">
        <v>473</v>
      </c>
      <c r="F30" s="9">
        <v>95</v>
      </c>
      <c r="G30" s="10">
        <v>467</v>
      </c>
    </row>
    <row r="31" spans="1:7" x14ac:dyDescent="0.15">
      <c r="A31" s="7" t="s">
        <v>14</v>
      </c>
      <c r="B31" s="9">
        <v>269</v>
      </c>
      <c r="C31" s="9">
        <v>1436</v>
      </c>
      <c r="D31" s="9">
        <v>734</v>
      </c>
      <c r="E31" s="9">
        <v>435</v>
      </c>
      <c r="F31" s="9">
        <v>290</v>
      </c>
      <c r="G31" s="10">
        <v>686</v>
      </c>
    </row>
    <row r="32" spans="1:7" x14ac:dyDescent="0.15">
      <c r="A32" s="7" t="s">
        <v>5</v>
      </c>
      <c r="B32" s="9">
        <v>20714</v>
      </c>
      <c r="C32" s="9">
        <v>114069</v>
      </c>
      <c r="D32" s="9">
        <v>56764</v>
      </c>
      <c r="E32" s="9">
        <v>35584</v>
      </c>
      <c r="F32" s="9">
        <v>18834</v>
      </c>
      <c r="G32" s="10">
        <v>47339</v>
      </c>
    </row>
    <row r="33" spans="1:7" x14ac:dyDescent="0.15">
      <c r="A33" s="7"/>
      <c r="B33" s="12"/>
      <c r="C33" s="12"/>
      <c r="D33" s="12"/>
      <c r="E33" s="12"/>
      <c r="F33" s="12"/>
      <c r="G33" s="13"/>
    </row>
    <row r="34" spans="1:7" x14ac:dyDescent="0.15">
      <c r="A34" s="7" t="s">
        <v>34</v>
      </c>
      <c r="B34" s="9"/>
      <c r="C34" s="9"/>
      <c r="D34" s="9"/>
      <c r="E34" s="9"/>
      <c r="F34" s="9"/>
      <c r="G34" s="10"/>
    </row>
    <row r="35" spans="1:7" x14ac:dyDescent="0.15">
      <c r="A35" s="7" t="s">
        <v>11</v>
      </c>
      <c r="B35" s="9">
        <v>59</v>
      </c>
      <c r="C35" s="9">
        <v>207</v>
      </c>
      <c r="D35" s="9">
        <v>115</v>
      </c>
      <c r="E35" s="9">
        <v>70</v>
      </c>
      <c r="F35" s="9">
        <v>49</v>
      </c>
      <c r="G35" s="10">
        <v>150</v>
      </c>
    </row>
    <row r="36" spans="1:7" x14ac:dyDescent="0.15">
      <c r="A36" s="7" t="s">
        <v>12</v>
      </c>
      <c r="B36" s="9">
        <v>39</v>
      </c>
      <c r="C36" s="9">
        <v>141</v>
      </c>
      <c r="D36" s="9">
        <v>57</v>
      </c>
      <c r="E36" s="9">
        <v>42</v>
      </c>
      <c r="F36" s="9">
        <v>38</v>
      </c>
      <c r="G36" s="10">
        <v>74</v>
      </c>
    </row>
    <row r="37" spans="1:7" x14ac:dyDescent="0.15">
      <c r="A37" s="7" t="s">
        <v>13</v>
      </c>
      <c r="B37" s="9">
        <v>2572</v>
      </c>
      <c r="C37" s="9">
        <v>11046</v>
      </c>
      <c r="D37" s="9">
        <v>4553</v>
      </c>
      <c r="E37" s="9">
        <v>2480</v>
      </c>
      <c r="F37" s="9">
        <v>2114</v>
      </c>
      <c r="G37" s="10">
        <v>4973</v>
      </c>
    </row>
    <row r="38" spans="1:7" x14ac:dyDescent="0.15">
      <c r="A38" s="7" t="s">
        <v>10</v>
      </c>
      <c r="B38" s="9">
        <v>95</v>
      </c>
      <c r="C38" s="9">
        <v>1400</v>
      </c>
      <c r="D38" s="9">
        <v>731</v>
      </c>
      <c r="E38" s="9">
        <v>433</v>
      </c>
      <c r="F38" s="9">
        <v>127</v>
      </c>
      <c r="G38" s="10">
        <v>501</v>
      </c>
    </row>
    <row r="39" spans="1:7" x14ac:dyDescent="0.15">
      <c r="A39" s="7" t="s">
        <v>14</v>
      </c>
      <c r="B39" s="9">
        <v>331</v>
      </c>
      <c r="C39" s="9">
        <v>2110</v>
      </c>
      <c r="D39" s="9">
        <v>754</v>
      </c>
      <c r="E39" s="9">
        <v>480</v>
      </c>
      <c r="F39" s="9">
        <v>450</v>
      </c>
      <c r="G39" s="10">
        <v>766</v>
      </c>
    </row>
    <row r="40" spans="1:7" x14ac:dyDescent="0.15">
      <c r="A40" s="7" t="s">
        <v>5</v>
      </c>
      <c r="B40" s="9">
        <v>33987</v>
      </c>
      <c r="C40" s="9">
        <v>155781</v>
      </c>
      <c r="D40" s="9">
        <v>86190</v>
      </c>
      <c r="E40" s="9">
        <v>52620</v>
      </c>
      <c r="F40" s="9">
        <v>33864</v>
      </c>
      <c r="G40" s="10">
        <v>60220</v>
      </c>
    </row>
    <row r="41" spans="1:7" x14ac:dyDescent="0.15">
      <c r="A41" s="14"/>
      <c r="B41" s="12"/>
      <c r="C41" s="12"/>
      <c r="D41" s="12"/>
      <c r="E41" s="12"/>
      <c r="F41" s="12"/>
      <c r="G41" s="13"/>
    </row>
    <row r="42" spans="1:7" x14ac:dyDescent="0.15">
      <c r="A42" s="15" t="s">
        <v>20</v>
      </c>
      <c r="B42" s="12"/>
      <c r="C42" s="12"/>
      <c r="D42" s="12"/>
      <c r="E42" s="12"/>
      <c r="F42" s="12"/>
      <c r="G42" s="13"/>
    </row>
    <row r="43" spans="1:7" x14ac:dyDescent="0.15">
      <c r="A43" s="20" t="s">
        <v>21</v>
      </c>
      <c r="B43" s="21"/>
      <c r="C43" s="21"/>
      <c r="D43" s="21"/>
      <c r="E43" s="21"/>
      <c r="F43" s="21"/>
      <c r="G43" s="22"/>
    </row>
  </sheetData>
  <phoneticPr fontId="4" type="noConversion"/>
  <printOptions horizontalCentered="1"/>
  <pageMargins left="0.75" right="0.75" top="1" bottom="1" header="0.5" footer="0.5"/>
  <headerFooter>
    <oddHeader>&amp;CHMP 741: Problem Set 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41"/>
  <sheetViews>
    <sheetView zoomScale="138" zoomScaleNormal="138" workbookViewId="0">
      <selection activeCell="G31" sqref="G31"/>
    </sheetView>
  </sheetViews>
  <sheetFormatPr baseColWidth="10" defaultRowHeight="13" x14ac:dyDescent="0.15"/>
  <cols>
    <col min="2" max="2" width="18" customWidth="1"/>
    <col min="3" max="4" width="21" customWidth="1"/>
    <col min="5" max="5" width="16.1640625" customWidth="1"/>
    <col min="6" max="6" width="10.83203125" customWidth="1"/>
    <col min="9" max="9" width="18.1640625" customWidth="1"/>
  </cols>
  <sheetData>
    <row r="6" spans="1:12" ht="14" thickBot="1" x14ac:dyDescent="0.2"/>
    <row r="7" spans="1:12" ht="14" thickBot="1" x14ac:dyDescent="0.2">
      <c r="A7" s="34">
        <v>2011</v>
      </c>
      <c r="B7" s="35"/>
      <c r="C7" s="35"/>
      <c r="D7" s="36"/>
    </row>
    <row r="8" spans="1:12" x14ac:dyDescent="0.15">
      <c r="A8" s="37"/>
      <c r="B8" s="32"/>
      <c r="C8" s="33" t="s">
        <v>40</v>
      </c>
      <c r="D8" s="38" t="s">
        <v>41</v>
      </c>
    </row>
    <row r="9" spans="1:12" ht="14" thickBot="1" x14ac:dyDescent="0.2">
      <c r="A9" s="39" t="s">
        <v>38</v>
      </c>
      <c r="B9" s="30" t="s">
        <v>28</v>
      </c>
      <c r="C9" s="29">
        <f>J12*365/K12</f>
        <v>2.9136429608127723</v>
      </c>
      <c r="D9" s="40">
        <f>J12/L12</f>
        <v>0.7857142857142857</v>
      </c>
    </row>
    <row r="10" spans="1:12" x14ac:dyDescent="0.15">
      <c r="A10" s="39"/>
      <c r="B10" s="30" t="s">
        <v>1</v>
      </c>
      <c r="C10" s="29">
        <f>J13*365/K13</f>
        <v>20.03921568627451</v>
      </c>
      <c r="D10" s="40">
        <f>J13/L13</f>
        <v>0.78260869565217395</v>
      </c>
      <c r="I10" s="49">
        <v>2011</v>
      </c>
      <c r="J10" s="50"/>
      <c r="K10" s="50"/>
      <c r="L10" s="51"/>
    </row>
    <row r="11" spans="1:12" x14ac:dyDescent="0.15">
      <c r="A11" s="39"/>
      <c r="B11" s="30" t="s">
        <v>2</v>
      </c>
      <c r="C11" s="29">
        <f>J14*365/K14</f>
        <v>6.4888888888888889</v>
      </c>
      <c r="D11" s="40">
        <f>J14/L14</f>
        <v>0.70886075949367089</v>
      </c>
      <c r="F11" s="26"/>
      <c r="G11" s="26"/>
      <c r="H11" s="26"/>
      <c r="I11" s="52"/>
      <c r="J11" s="30" t="s">
        <v>12</v>
      </c>
      <c r="K11" s="30" t="s">
        <v>13</v>
      </c>
      <c r="L11" s="53" t="s">
        <v>11</v>
      </c>
    </row>
    <row r="12" spans="1:12" x14ac:dyDescent="0.15">
      <c r="A12" s="39"/>
      <c r="B12" s="30" t="s">
        <v>35</v>
      </c>
      <c r="C12" s="29">
        <f>J15*365/K15</f>
        <v>16.905263157894737</v>
      </c>
      <c r="D12" s="40">
        <f>J15/L15</f>
        <v>0.73333333333333328</v>
      </c>
      <c r="E12" s="26"/>
      <c r="I12" s="54" t="s">
        <v>28</v>
      </c>
      <c r="J12" s="29">
        <v>11</v>
      </c>
      <c r="K12" s="29">
        <v>1378</v>
      </c>
      <c r="L12" s="55">
        <v>14</v>
      </c>
    </row>
    <row r="13" spans="1:12" x14ac:dyDescent="0.15">
      <c r="A13" s="39"/>
      <c r="B13" s="30" t="s">
        <v>3</v>
      </c>
      <c r="C13" s="29">
        <f>J16*365/K16</f>
        <v>5.5777307217222516</v>
      </c>
      <c r="D13" s="40">
        <f>J16/L16</f>
        <v>0.77321428571428574</v>
      </c>
      <c r="E13" s="26"/>
      <c r="I13" s="54" t="s">
        <v>1</v>
      </c>
      <c r="J13" s="29">
        <v>126</v>
      </c>
      <c r="K13" s="29">
        <v>2295</v>
      </c>
      <c r="L13" s="55">
        <v>161</v>
      </c>
    </row>
    <row r="14" spans="1:12" x14ac:dyDescent="0.15">
      <c r="A14" s="39"/>
      <c r="B14" s="30" t="s">
        <v>4</v>
      </c>
      <c r="C14" s="29">
        <f>J17*365/K17</f>
        <v>4.7473933139847357</v>
      </c>
      <c r="D14" s="40">
        <f>J17/L17</f>
        <v>0.72891566265060237</v>
      </c>
      <c r="E14" s="26"/>
      <c r="I14" s="54" t="s">
        <v>2</v>
      </c>
      <c r="J14" s="29">
        <v>56</v>
      </c>
      <c r="K14" s="29">
        <v>3150</v>
      </c>
      <c r="L14" s="55">
        <v>79</v>
      </c>
    </row>
    <row r="15" spans="1:12" x14ac:dyDescent="0.15">
      <c r="A15" s="39" t="s">
        <v>39</v>
      </c>
      <c r="B15" s="30" t="s">
        <v>32</v>
      </c>
      <c r="C15" s="29">
        <f>J18*365/K18</f>
        <v>7.1236059479553901</v>
      </c>
      <c r="D15" s="40">
        <f>J18/L18</f>
        <v>0.65625</v>
      </c>
      <c r="E15" s="26"/>
      <c r="I15" s="54" t="s">
        <v>35</v>
      </c>
      <c r="J15" s="29">
        <v>88</v>
      </c>
      <c r="K15" s="29">
        <v>1900</v>
      </c>
      <c r="L15" s="55">
        <v>120</v>
      </c>
    </row>
    <row r="16" spans="1:12" x14ac:dyDescent="0.15">
      <c r="A16" s="39"/>
      <c r="B16" s="30" t="s">
        <v>15</v>
      </c>
      <c r="C16" s="29">
        <f>J19*365/K19</f>
        <v>3.9680814054618194</v>
      </c>
      <c r="D16" s="40">
        <f>J19/L19</f>
        <v>0.6983240223463687</v>
      </c>
      <c r="E16" s="26"/>
      <c r="I16" s="54" t="s">
        <v>3</v>
      </c>
      <c r="J16" s="29">
        <v>433</v>
      </c>
      <c r="K16" s="29">
        <v>28335</v>
      </c>
      <c r="L16" s="55">
        <v>560</v>
      </c>
    </row>
    <row r="17" spans="1:12" x14ac:dyDescent="0.15">
      <c r="A17" s="39"/>
      <c r="B17" s="30" t="s">
        <v>36</v>
      </c>
      <c r="C17" s="29">
        <f>J20*365/K20</f>
        <v>4.2850434374266264</v>
      </c>
      <c r="D17" s="40">
        <f>J20/L20</f>
        <v>0.43478260869565216</v>
      </c>
      <c r="E17" s="26"/>
      <c r="I17" s="54" t="s">
        <v>4</v>
      </c>
      <c r="J17" s="29">
        <v>121</v>
      </c>
      <c r="K17" s="29">
        <v>9303</v>
      </c>
      <c r="L17" s="55">
        <v>166</v>
      </c>
    </row>
    <row r="18" spans="1:12" x14ac:dyDescent="0.15">
      <c r="A18" s="39"/>
      <c r="B18" s="30" t="s">
        <v>17</v>
      </c>
      <c r="C18" s="29">
        <f>J21*365/K21</f>
        <v>4.6045005114217528</v>
      </c>
      <c r="D18" s="40">
        <f>J21/L21</f>
        <v>0.52857142857142858</v>
      </c>
      <c r="E18" s="26"/>
      <c r="I18" s="54" t="s">
        <v>32</v>
      </c>
      <c r="J18" s="29">
        <v>42</v>
      </c>
      <c r="K18" s="29">
        <v>2152</v>
      </c>
      <c r="L18" s="55">
        <v>64</v>
      </c>
    </row>
    <row r="19" spans="1:12" x14ac:dyDescent="0.15">
      <c r="A19" s="39"/>
      <c r="B19" s="30" t="s">
        <v>37</v>
      </c>
      <c r="C19" s="29">
        <f>J22*365/K22</f>
        <v>5.724716062736614</v>
      </c>
      <c r="D19" s="40">
        <f>J22/L22</f>
        <v>0.59183673469387754</v>
      </c>
      <c r="E19" s="26"/>
      <c r="I19" s="54" t="s">
        <v>15</v>
      </c>
      <c r="J19" s="29">
        <v>125</v>
      </c>
      <c r="K19" s="29">
        <v>11498</v>
      </c>
      <c r="L19" s="55">
        <v>179</v>
      </c>
    </row>
    <row r="20" spans="1:12" ht="14" thickBot="1" x14ac:dyDescent="0.2">
      <c r="A20" s="41"/>
      <c r="B20" s="42" t="s">
        <v>19</v>
      </c>
      <c r="C20" s="43">
        <f>J23*365/K23</f>
        <v>6.0410706988148757</v>
      </c>
      <c r="D20" s="44">
        <f>J23/L23</f>
        <v>0.5436241610738255</v>
      </c>
      <c r="E20" s="26"/>
      <c r="I20" s="54" t="s">
        <v>36</v>
      </c>
      <c r="J20" s="29">
        <v>50</v>
      </c>
      <c r="K20" s="29">
        <v>4259</v>
      </c>
      <c r="L20" s="55">
        <v>115</v>
      </c>
    </row>
    <row r="21" spans="1:12" x14ac:dyDescent="0.15">
      <c r="E21" s="26"/>
      <c r="I21" s="54" t="s">
        <v>17</v>
      </c>
      <c r="J21" s="29">
        <v>37</v>
      </c>
      <c r="K21" s="29">
        <v>2933</v>
      </c>
      <c r="L21" s="55">
        <v>70</v>
      </c>
    </row>
    <row r="22" spans="1:12" x14ac:dyDescent="0.15">
      <c r="E22" s="26"/>
      <c r="I22" s="54" t="s">
        <v>37</v>
      </c>
      <c r="J22" s="29">
        <v>29</v>
      </c>
      <c r="K22" s="29">
        <v>1849</v>
      </c>
      <c r="L22" s="55">
        <v>49</v>
      </c>
    </row>
    <row r="23" spans="1:12" ht="14" thickBot="1" x14ac:dyDescent="0.2">
      <c r="E23" s="26"/>
      <c r="I23" s="56" t="s">
        <v>19</v>
      </c>
      <c r="J23" s="43">
        <v>81</v>
      </c>
      <c r="K23" s="43">
        <v>4894</v>
      </c>
      <c r="L23" s="57">
        <v>149</v>
      </c>
    </row>
    <row r="28" spans="1:12" x14ac:dyDescent="0.15">
      <c r="I28" s="28">
        <v>2012</v>
      </c>
      <c r="J28" s="28"/>
      <c r="K28" s="28"/>
      <c r="L28" s="28"/>
    </row>
    <row r="29" spans="1:12" x14ac:dyDescent="0.15">
      <c r="I29" s="29"/>
      <c r="J29" s="30" t="s">
        <v>12</v>
      </c>
      <c r="K29" s="30" t="s">
        <v>13</v>
      </c>
      <c r="L29" s="30" t="s">
        <v>11</v>
      </c>
    </row>
    <row r="30" spans="1:12" x14ac:dyDescent="0.15">
      <c r="I30" s="30" t="s">
        <v>28</v>
      </c>
      <c r="J30" s="29"/>
      <c r="K30" s="29"/>
      <c r="L30" s="29"/>
    </row>
    <row r="31" spans="1:12" x14ac:dyDescent="0.15">
      <c r="I31" s="30" t="s">
        <v>1</v>
      </c>
      <c r="J31" s="29"/>
      <c r="K31" s="29"/>
      <c r="L31" s="29"/>
    </row>
    <row r="32" spans="1:12" x14ac:dyDescent="0.15">
      <c r="I32" s="30" t="s">
        <v>2</v>
      </c>
      <c r="J32" s="29"/>
      <c r="K32" s="29"/>
      <c r="L32" s="29"/>
    </row>
    <row r="33" spans="9:12" x14ac:dyDescent="0.15">
      <c r="I33" s="30" t="s">
        <v>35</v>
      </c>
      <c r="J33" s="29"/>
      <c r="K33" s="29"/>
      <c r="L33" s="29"/>
    </row>
    <row r="34" spans="9:12" x14ac:dyDescent="0.15">
      <c r="I34" s="30" t="s">
        <v>3</v>
      </c>
      <c r="J34" s="29"/>
      <c r="K34" s="29"/>
      <c r="L34" s="29"/>
    </row>
    <row r="35" spans="9:12" x14ac:dyDescent="0.15">
      <c r="I35" s="30" t="s">
        <v>4</v>
      </c>
      <c r="J35" s="29"/>
      <c r="K35" s="29"/>
      <c r="L35" s="29"/>
    </row>
    <row r="36" spans="9:12" x14ac:dyDescent="0.15">
      <c r="I36" s="30" t="s">
        <v>32</v>
      </c>
      <c r="J36" s="29"/>
      <c r="K36" s="29"/>
      <c r="L36" s="29"/>
    </row>
    <row r="37" spans="9:12" x14ac:dyDescent="0.15">
      <c r="I37" s="30" t="s">
        <v>15</v>
      </c>
      <c r="J37" s="29"/>
      <c r="K37" s="29"/>
      <c r="L37" s="29"/>
    </row>
    <row r="38" spans="9:12" x14ac:dyDescent="0.15">
      <c r="I38" s="30" t="s">
        <v>36</v>
      </c>
      <c r="J38" s="29"/>
      <c r="K38" s="29"/>
      <c r="L38" s="29"/>
    </row>
    <row r="39" spans="9:12" x14ac:dyDescent="0.15">
      <c r="I39" s="30" t="s">
        <v>17</v>
      </c>
      <c r="J39" s="29"/>
      <c r="K39" s="29"/>
      <c r="L39" s="29"/>
    </row>
    <row r="40" spans="9:12" x14ac:dyDescent="0.15">
      <c r="I40" s="30" t="s">
        <v>37</v>
      </c>
      <c r="J40" s="29"/>
      <c r="K40" s="29"/>
      <c r="L40" s="29"/>
    </row>
    <row r="41" spans="9:12" x14ac:dyDescent="0.15">
      <c r="I41" s="30" t="s">
        <v>19</v>
      </c>
      <c r="J41" s="29"/>
      <c r="K41" s="29"/>
      <c r="L41" s="29"/>
    </row>
  </sheetData>
  <mergeCells count="5">
    <mergeCell ref="I10:L10"/>
    <mergeCell ref="I28:L28"/>
    <mergeCell ref="A7:D7"/>
    <mergeCell ref="A9:A14"/>
    <mergeCell ref="A15:A2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76" zoomScale="129" zoomScaleNormal="129" workbookViewId="0">
      <selection activeCell="C20" sqref="C20"/>
    </sheetView>
  </sheetViews>
  <sheetFormatPr baseColWidth="10" defaultRowHeight="13" x14ac:dyDescent="0.15"/>
  <cols>
    <col min="1" max="1" width="15.83203125" customWidth="1"/>
    <col min="3" max="3" width="15" customWidth="1"/>
    <col min="4" max="4" width="16.1640625" customWidth="1"/>
    <col min="5" max="5" width="13.5" customWidth="1"/>
  </cols>
  <sheetData>
    <row r="1" spans="1:7" x14ac:dyDescent="0.15">
      <c r="A1" s="28">
        <v>2011</v>
      </c>
      <c r="B1" s="28"/>
      <c r="C1" s="28"/>
      <c r="D1" s="28"/>
      <c r="E1" s="28"/>
      <c r="F1" s="28"/>
      <c r="G1" s="28"/>
    </row>
    <row r="2" spans="1:7" x14ac:dyDescent="0.15">
      <c r="A2" s="30"/>
      <c r="B2" s="59" t="s">
        <v>10</v>
      </c>
      <c r="C2" s="60" t="s">
        <v>42</v>
      </c>
      <c r="D2" s="61" t="s">
        <v>43</v>
      </c>
      <c r="E2" s="61" t="s">
        <v>44</v>
      </c>
      <c r="F2" s="61" t="s">
        <v>45</v>
      </c>
      <c r="G2" s="61" t="s">
        <v>46</v>
      </c>
    </row>
    <row r="3" spans="1:7" x14ac:dyDescent="0.15">
      <c r="A3" s="30" t="s">
        <v>28</v>
      </c>
      <c r="B3" s="62">
        <v>167</v>
      </c>
      <c r="C3" s="63">
        <f>AVERAGE(B3:B14)</f>
        <v>626.66666666666663</v>
      </c>
      <c r="D3" s="29"/>
      <c r="E3" s="29"/>
      <c r="F3" s="29"/>
      <c r="G3" s="29"/>
    </row>
    <row r="4" spans="1:7" x14ac:dyDescent="0.15">
      <c r="A4" s="30" t="s">
        <v>1</v>
      </c>
      <c r="B4" s="29">
        <v>301</v>
      </c>
      <c r="C4" s="64"/>
      <c r="D4" s="65"/>
      <c r="E4" s="65"/>
      <c r="F4" s="65"/>
      <c r="G4" s="65"/>
    </row>
    <row r="5" spans="1:7" x14ac:dyDescent="0.15">
      <c r="A5" s="30" t="s">
        <v>2</v>
      </c>
      <c r="B5" s="29">
        <v>252</v>
      </c>
      <c r="C5" s="64"/>
      <c r="D5" s="65"/>
      <c r="E5" s="65"/>
      <c r="F5" s="65"/>
      <c r="G5" s="65"/>
    </row>
    <row r="6" spans="1:7" x14ac:dyDescent="0.15">
      <c r="A6" s="30" t="s">
        <v>35</v>
      </c>
      <c r="B6" s="29">
        <v>276</v>
      </c>
      <c r="C6" s="64"/>
      <c r="D6" s="65"/>
      <c r="E6" s="65"/>
      <c r="F6" s="65"/>
      <c r="G6" s="65"/>
    </row>
    <row r="7" spans="1:7" x14ac:dyDescent="0.15">
      <c r="A7" s="30" t="s">
        <v>3</v>
      </c>
      <c r="B7" s="29">
        <v>2135</v>
      </c>
      <c r="C7" s="64"/>
      <c r="D7" s="65"/>
      <c r="E7" s="65"/>
      <c r="F7" s="65"/>
      <c r="G7" s="65"/>
    </row>
    <row r="8" spans="1:7" x14ac:dyDescent="0.15">
      <c r="A8" s="30" t="s">
        <v>4</v>
      </c>
      <c r="B8" s="29">
        <v>1290</v>
      </c>
      <c r="C8" s="64"/>
      <c r="D8" s="65"/>
      <c r="E8" s="65"/>
      <c r="F8" s="65"/>
      <c r="G8" s="65"/>
    </row>
    <row r="9" spans="1:7" x14ac:dyDescent="0.15">
      <c r="A9" s="30" t="s">
        <v>32</v>
      </c>
      <c r="B9" s="66">
        <v>127</v>
      </c>
      <c r="C9" s="64"/>
      <c r="D9" s="65"/>
      <c r="E9" s="65"/>
      <c r="F9" s="65"/>
      <c r="G9" s="65"/>
    </row>
    <row r="10" spans="1:7" x14ac:dyDescent="0.15">
      <c r="A10" s="30" t="s">
        <v>15</v>
      </c>
      <c r="B10" s="66">
        <v>1364</v>
      </c>
      <c r="C10" s="64"/>
      <c r="D10" s="65"/>
      <c r="E10" s="65"/>
      <c r="F10" s="65"/>
      <c r="G10" s="65"/>
    </row>
    <row r="11" spans="1:7" x14ac:dyDescent="0.15">
      <c r="A11" s="30" t="s">
        <v>36</v>
      </c>
      <c r="B11" s="66">
        <v>573</v>
      </c>
      <c r="C11" s="64"/>
      <c r="D11" s="65"/>
      <c r="E11" s="65"/>
      <c r="F11" s="65"/>
      <c r="G11" s="65"/>
    </row>
    <row r="12" spans="1:7" x14ac:dyDescent="0.15">
      <c r="A12" s="30" t="s">
        <v>17</v>
      </c>
      <c r="B12" s="66">
        <v>473</v>
      </c>
      <c r="C12" s="64"/>
      <c r="D12" s="65"/>
      <c r="E12" s="65"/>
      <c r="F12" s="65"/>
      <c r="G12" s="65"/>
    </row>
    <row r="13" spans="1:7" x14ac:dyDescent="0.15">
      <c r="A13" s="30" t="s">
        <v>37</v>
      </c>
      <c r="B13" s="66">
        <v>95</v>
      </c>
      <c r="C13" s="64"/>
      <c r="D13" s="65"/>
      <c r="E13" s="65"/>
      <c r="F13" s="65"/>
      <c r="G13" s="65"/>
    </row>
    <row r="14" spans="1:7" x14ac:dyDescent="0.15">
      <c r="A14" s="30" t="s">
        <v>19</v>
      </c>
      <c r="B14" s="66">
        <v>467</v>
      </c>
      <c r="C14" s="64"/>
      <c r="D14" s="65"/>
      <c r="E14" s="65"/>
      <c r="F14" s="65"/>
      <c r="G14" s="65"/>
    </row>
    <row r="29" spans="1:7" ht="14" thickBot="1" x14ac:dyDescent="0.2"/>
    <row r="30" spans="1:7" x14ac:dyDescent="0.15">
      <c r="A30" s="49">
        <v>2012</v>
      </c>
      <c r="B30" s="50"/>
      <c r="C30" s="50"/>
      <c r="D30" s="50"/>
      <c r="E30" s="50"/>
      <c r="F30" s="50"/>
      <c r="G30" s="51"/>
    </row>
    <row r="31" spans="1:7" x14ac:dyDescent="0.15">
      <c r="A31" s="52"/>
      <c r="B31" s="30" t="s">
        <v>10</v>
      </c>
      <c r="C31" s="30" t="s">
        <v>42</v>
      </c>
      <c r="D31" s="30" t="s">
        <v>43</v>
      </c>
      <c r="E31" s="30" t="s">
        <v>44</v>
      </c>
      <c r="F31" s="30" t="s">
        <v>45</v>
      </c>
      <c r="G31" s="53" t="s">
        <v>46</v>
      </c>
    </row>
    <row r="32" spans="1:7" x14ac:dyDescent="0.15">
      <c r="A32" s="54" t="s">
        <v>28</v>
      </c>
      <c r="B32" s="29"/>
      <c r="C32" s="29"/>
      <c r="D32" s="29"/>
      <c r="E32" s="29"/>
      <c r="F32" s="29"/>
      <c r="G32" s="55"/>
    </row>
    <row r="33" spans="1:7" x14ac:dyDescent="0.15">
      <c r="A33" s="54" t="s">
        <v>1</v>
      </c>
      <c r="B33" s="29"/>
      <c r="C33" s="29"/>
      <c r="D33" s="29"/>
      <c r="E33" s="29"/>
      <c r="F33" s="29"/>
      <c r="G33" s="55"/>
    </row>
    <row r="34" spans="1:7" x14ac:dyDescent="0.15">
      <c r="A34" s="54" t="s">
        <v>2</v>
      </c>
      <c r="B34" s="29"/>
      <c r="C34" s="29"/>
      <c r="D34" s="29"/>
      <c r="E34" s="29"/>
      <c r="F34" s="29"/>
      <c r="G34" s="55"/>
    </row>
    <row r="35" spans="1:7" x14ac:dyDescent="0.15">
      <c r="A35" s="54" t="s">
        <v>35</v>
      </c>
      <c r="B35" s="29"/>
      <c r="C35" s="29"/>
      <c r="D35" s="29"/>
      <c r="E35" s="29"/>
      <c r="F35" s="29"/>
      <c r="G35" s="55"/>
    </row>
    <row r="36" spans="1:7" x14ac:dyDescent="0.15">
      <c r="A36" s="54" t="s">
        <v>3</v>
      </c>
      <c r="B36" s="29"/>
      <c r="C36" s="29"/>
      <c r="D36" s="29"/>
      <c r="E36" s="29"/>
      <c r="F36" s="29"/>
      <c r="G36" s="55"/>
    </row>
    <row r="37" spans="1:7" x14ac:dyDescent="0.15">
      <c r="A37" s="54" t="s">
        <v>4</v>
      </c>
      <c r="B37" s="29"/>
      <c r="C37" s="29"/>
      <c r="D37" s="29"/>
      <c r="E37" s="29"/>
      <c r="F37" s="29"/>
      <c r="G37" s="55"/>
    </row>
    <row r="38" spans="1:7" x14ac:dyDescent="0.15">
      <c r="A38" s="54" t="s">
        <v>32</v>
      </c>
      <c r="B38" s="29"/>
      <c r="C38" s="29"/>
      <c r="D38" s="29"/>
      <c r="E38" s="29"/>
      <c r="F38" s="29"/>
      <c r="G38" s="55"/>
    </row>
    <row r="39" spans="1:7" x14ac:dyDescent="0.15">
      <c r="A39" s="54" t="s">
        <v>15</v>
      </c>
      <c r="B39" s="29"/>
      <c r="C39" s="29"/>
      <c r="D39" s="29"/>
      <c r="E39" s="29"/>
      <c r="F39" s="29"/>
      <c r="G39" s="55"/>
    </row>
    <row r="40" spans="1:7" x14ac:dyDescent="0.15">
      <c r="A40" s="54" t="s">
        <v>36</v>
      </c>
      <c r="B40" s="29"/>
      <c r="C40" s="29"/>
      <c r="D40" s="29"/>
      <c r="E40" s="29"/>
      <c r="F40" s="29"/>
      <c r="G40" s="55"/>
    </row>
    <row r="41" spans="1:7" x14ac:dyDescent="0.15">
      <c r="A41" s="54" t="s">
        <v>17</v>
      </c>
      <c r="B41" s="29"/>
      <c r="C41" s="29"/>
      <c r="D41" s="29"/>
      <c r="E41" s="29"/>
      <c r="F41" s="29"/>
      <c r="G41" s="55"/>
    </row>
    <row r="42" spans="1:7" x14ac:dyDescent="0.15">
      <c r="A42" s="54" t="s">
        <v>37</v>
      </c>
      <c r="B42" s="29"/>
      <c r="C42" s="29"/>
      <c r="D42" s="29"/>
      <c r="E42" s="29"/>
      <c r="F42" s="29"/>
      <c r="G42" s="55"/>
    </row>
    <row r="43" spans="1:7" ht="14" thickBot="1" x14ac:dyDescent="0.2">
      <c r="A43" s="56" t="s">
        <v>19</v>
      </c>
      <c r="B43" s="43"/>
      <c r="C43" s="43"/>
      <c r="D43" s="43"/>
      <c r="E43" s="43"/>
      <c r="F43" s="43"/>
      <c r="G43" s="57"/>
    </row>
  </sheetData>
  <mergeCells count="2">
    <mergeCell ref="A30:G30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4"/>
  <sheetViews>
    <sheetView zoomScale="165" zoomScaleNormal="165" workbookViewId="0">
      <selection activeCell="F4" sqref="F4"/>
    </sheetView>
  </sheetViews>
  <sheetFormatPr baseColWidth="10" defaultRowHeight="13" x14ac:dyDescent="0.15"/>
  <cols>
    <col min="3" max="3" width="16.1640625" customWidth="1"/>
  </cols>
  <sheetData>
    <row r="1" spans="3:6" x14ac:dyDescent="0.15">
      <c r="C1" s="31" t="s">
        <v>47</v>
      </c>
      <c r="D1" s="28"/>
      <c r="E1" s="28"/>
      <c r="F1" s="28"/>
    </row>
    <row r="2" spans="3:6" x14ac:dyDescent="0.15">
      <c r="C2" s="47"/>
      <c r="D2" s="47">
        <v>2011</v>
      </c>
      <c r="E2" s="47">
        <v>2012</v>
      </c>
      <c r="F2" s="47" t="s">
        <v>48</v>
      </c>
    </row>
    <row r="3" spans="3:6" x14ac:dyDescent="0.15">
      <c r="C3" s="30" t="s">
        <v>28</v>
      </c>
      <c r="D3" s="29">
        <v>14</v>
      </c>
      <c r="E3" s="48">
        <v>23</v>
      </c>
      <c r="F3" s="58">
        <f>E3-D3</f>
        <v>9</v>
      </c>
    </row>
    <row r="4" spans="3:6" x14ac:dyDescent="0.15">
      <c r="C4" s="30" t="s">
        <v>1</v>
      </c>
      <c r="D4" s="29">
        <v>161</v>
      </c>
      <c r="E4" s="48">
        <v>161</v>
      </c>
      <c r="F4" s="29" t="s">
        <v>52</v>
      </c>
    </row>
    <row r="5" spans="3:6" x14ac:dyDescent="0.15">
      <c r="C5" s="30" t="s">
        <v>2</v>
      </c>
      <c r="D5" s="29">
        <v>79</v>
      </c>
      <c r="E5" s="48">
        <v>79</v>
      </c>
      <c r="F5" s="29"/>
    </row>
    <row r="6" spans="3:6" x14ac:dyDescent="0.15">
      <c r="C6" s="30" t="s">
        <v>35</v>
      </c>
      <c r="D6" s="29">
        <v>120</v>
      </c>
      <c r="E6" s="48">
        <v>122</v>
      </c>
      <c r="F6" s="29"/>
    </row>
    <row r="7" spans="3:6" x14ac:dyDescent="0.15">
      <c r="C7" s="30" t="s">
        <v>3</v>
      </c>
      <c r="D7" s="29">
        <v>560</v>
      </c>
      <c r="E7" s="48">
        <v>557</v>
      </c>
      <c r="F7" s="29"/>
    </row>
    <row r="8" spans="3:6" x14ac:dyDescent="0.15">
      <c r="C8" s="30" t="s">
        <v>4</v>
      </c>
      <c r="D8" s="29">
        <v>166</v>
      </c>
      <c r="E8" s="48">
        <v>171</v>
      </c>
      <c r="F8" s="29"/>
    </row>
    <row r="9" spans="3:6" x14ac:dyDescent="0.15">
      <c r="C9" s="30" t="s">
        <v>32</v>
      </c>
      <c r="D9" s="29">
        <v>64</v>
      </c>
      <c r="E9" s="48">
        <v>59</v>
      </c>
      <c r="F9" s="29"/>
    </row>
    <row r="10" spans="3:6" x14ac:dyDescent="0.15">
      <c r="C10" s="30" t="s">
        <v>15</v>
      </c>
      <c r="D10" s="29">
        <v>179</v>
      </c>
      <c r="E10" s="48">
        <v>207</v>
      </c>
      <c r="F10" s="29"/>
    </row>
    <row r="11" spans="3:6" x14ac:dyDescent="0.15">
      <c r="C11" s="30" t="s">
        <v>36</v>
      </c>
      <c r="D11" s="29">
        <v>115</v>
      </c>
      <c r="E11" s="48">
        <v>115</v>
      </c>
      <c r="F11" s="29"/>
    </row>
    <row r="12" spans="3:6" x14ac:dyDescent="0.15">
      <c r="C12" s="30" t="s">
        <v>17</v>
      </c>
      <c r="D12" s="29">
        <v>70</v>
      </c>
      <c r="E12" s="48">
        <v>70</v>
      </c>
      <c r="F12" s="29"/>
    </row>
    <row r="13" spans="3:6" x14ac:dyDescent="0.15">
      <c r="C13" s="30" t="s">
        <v>37</v>
      </c>
      <c r="D13" s="29">
        <v>49</v>
      </c>
      <c r="E13" s="48">
        <v>49</v>
      </c>
      <c r="F13" s="29"/>
    </row>
    <row r="14" spans="3:6" x14ac:dyDescent="0.15">
      <c r="C14" s="30" t="s">
        <v>19</v>
      </c>
      <c r="D14" s="29">
        <v>149</v>
      </c>
      <c r="E14" s="48">
        <v>150</v>
      </c>
      <c r="F14" s="29"/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workbookViewId="0">
      <selection activeCell="B5" sqref="B5:D17"/>
    </sheetView>
  </sheetViews>
  <sheetFormatPr baseColWidth="10" defaultRowHeight="13" x14ac:dyDescent="0.15"/>
  <cols>
    <col min="2" max="2" width="21" customWidth="1"/>
    <col min="3" max="3" width="15.83203125" customWidth="1"/>
    <col min="4" max="4" width="15.33203125" customWidth="1"/>
  </cols>
  <sheetData>
    <row r="2" spans="2:8" x14ac:dyDescent="0.15">
      <c r="B2" s="27" t="s">
        <v>49</v>
      </c>
      <c r="C2" s="27"/>
      <c r="D2" s="27"/>
      <c r="E2" s="27"/>
      <c r="F2" s="27"/>
      <c r="G2" s="27"/>
      <c r="H2" s="27"/>
    </row>
    <row r="3" spans="2:8" ht="14" thickBot="1" x14ac:dyDescent="0.2">
      <c r="B3" s="27" t="s">
        <v>50</v>
      </c>
      <c r="C3" s="27"/>
      <c r="D3" s="27"/>
      <c r="E3" s="27"/>
      <c r="F3" s="27"/>
      <c r="G3" s="27"/>
      <c r="H3" s="27"/>
    </row>
    <row r="4" spans="2:8" ht="14" thickBot="1" x14ac:dyDescent="0.2">
      <c r="B4" s="71">
        <v>2011</v>
      </c>
      <c r="C4" s="45"/>
      <c r="D4" s="46"/>
      <c r="E4" s="70"/>
    </row>
    <row r="5" spans="2:8" x14ac:dyDescent="0.15">
      <c r="B5" s="37"/>
      <c r="C5" s="33" t="s">
        <v>51</v>
      </c>
      <c r="D5" s="33" t="s">
        <v>5</v>
      </c>
    </row>
    <row r="6" spans="2:8" x14ac:dyDescent="0.15">
      <c r="B6" s="54" t="s">
        <v>28</v>
      </c>
      <c r="C6" s="58">
        <v>2920</v>
      </c>
      <c r="D6" s="67">
        <v>21455</v>
      </c>
    </row>
    <row r="7" spans="2:8" x14ac:dyDescent="0.15">
      <c r="B7" s="54" t="s">
        <v>1</v>
      </c>
      <c r="C7" s="58">
        <v>46720</v>
      </c>
      <c r="D7" s="67">
        <v>33840</v>
      </c>
    </row>
    <row r="8" spans="2:8" x14ac:dyDescent="0.15">
      <c r="B8" s="54" t="s">
        <v>2</v>
      </c>
      <c r="C8" s="58">
        <v>22265</v>
      </c>
      <c r="D8" s="67">
        <v>28183</v>
      </c>
    </row>
    <row r="9" spans="2:8" x14ac:dyDescent="0.15">
      <c r="B9" s="54" t="s">
        <v>35</v>
      </c>
      <c r="C9" s="58">
        <v>34310</v>
      </c>
      <c r="D9" s="67">
        <v>16873</v>
      </c>
    </row>
    <row r="10" spans="2:8" x14ac:dyDescent="0.15">
      <c r="B10" s="54" t="s">
        <v>3</v>
      </c>
      <c r="C10" s="58">
        <v>168265</v>
      </c>
      <c r="D10" s="67">
        <v>429061</v>
      </c>
    </row>
    <row r="11" spans="2:8" x14ac:dyDescent="0.15">
      <c r="B11" s="54" t="s">
        <v>4</v>
      </c>
      <c r="C11" s="58">
        <v>47450</v>
      </c>
      <c r="D11" s="67">
        <v>114560</v>
      </c>
    </row>
    <row r="12" spans="2:8" x14ac:dyDescent="0.15">
      <c r="B12" s="54" t="s">
        <v>32</v>
      </c>
      <c r="C12" s="58">
        <v>14235</v>
      </c>
      <c r="D12" s="67">
        <v>33987</v>
      </c>
    </row>
    <row r="13" spans="2:8" x14ac:dyDescent="0.15">
      <c r="B13" s="54" t="s">
        <v>15</v>
      </c>
      <c r="C13" s="58">
        <v>54465</v>
      </c>
      <c r="D13" s="67">
        <v>155781</v>
      </c>
    </row>
    <row r="14" spans="2:8" x14ac:dyDescent="0.15">
      <c r="B14" s="54" t="s">
        <v>36</v>
      </c>
      <c r="C14" s="58">
        <v>20805</v>
      </c>
      <c r="D14" s="67">
        <v>86190</v>
      </c>
    </row>
    <row r="15" spans="2:8" x14ac:dyDescent="0.15">
      <c r="B15" s="54" t="s">
        <v>17</v>
      </c>
      <c r="C15" s="58">
        <v>15330</v>
      </c>
      <c r="D15" s="67">
        <v>52620</v>
      </c>
    </row>
    <row r="16" spans="2:8" x14ac:dyDescent="0.15">
      <c r="B16" s="54" t="s">
        <v>37</v>
      </c>
      <c r="C16" s="58">
        <v>13870</v>
      </c>
      <c r="D16" s="67">
        <v>33864</v>
      </c>
    </row>
    <row r="17" spans="2:4" ht="14" thickBot="1" x14ac:dyDescent="0.2">
      <c r="B17" s="56" t="s">
        <v>19</v>
      </c>
      <c r="C17" s="68">
        <v>27010</v>
      </c>
      <c r="D17" s="69">
        <v>60220</v>
      </c>
    </row>
    <row r="20" spans="2:4" x14ac:dyDescent="0.15">
      <c r="B20" s="26" t="s">
        <v>53</v>
      </c>
    </row>
    <row r="21" spans="2:4" x14ac:dyDescent="0.15">
      <c r="B21" s="26" t="s">
        <v>54</v>
      </c>
    </row>
    <row r="23" spans="2:4" x14ac:dyDescent="0.15">
      <c r="B23" t="s">
        <v>55</v>
      </c>
    </row>
  </sheetData>
  <mergeCells count="3">
    <mergeCell ref="B2:H2"/>
    <mergeCell ref="B3:H3"/>
    <mergeCell ref="B4:D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Question 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Bonafede,Machaon</dc:creator>
  <cp:lastModifiedBy>Microsoft Office User</cp:lastModifiedBy>
  <cp:lastPrinted>2001-10-11T14:42:30Z</cp:lastPrinted>
  <dcterms:created xsi:type="dcterms:W3CDTF">2001-08-27T14:53:21Z</dcterms:created>
  <dcterms:modified xsi:type="dcterms:W3CDTF">2020-02-05T17:18:29Z</dcterms:modified>
</cp:coreProperties>
</file>