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danielhom/Desktop/"/>
    </mc:Choice>
  </mc:AlternateContent>
  <xr:revisionPtr revIDLastSave="0" documentId="13_ncr:1_{ADD91E3A-52CD-7E47-A36C-2B0E1D56BBDA}" xr6:coauthVersionLast="46" xr6:coauthVersionMax="47" xr10:uidLastSave="{00000000-0000-0000-0000-000000000000}"/>
  <bookViews>
    <workbookView xWindow="1160" yWindow="460" windowWidth="25600" windowHeight="14640" xr2:uid="{00000000-000D-0000-FFFF-FFFF00000000}"/>
  </bookViews>
  <sheets>
    <sheet name="DEA Basic Model" sheetId="10" r:id="rId1"/>
  </sheets>
  <definedNames>
    <definedName name="solver_adj" localSheetId="0" hidden="1">'DEA Basic Model'!$E$21,'DEA Basic Model'!$C$20:$D$20</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'DEA Basic Model'!$I$16</definedName>
    <definedName name="solver_lhs2" localSheetId="0" hidden="1">'DEA Basic Model'!$J$11:$J$16</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'DEA Basic Model'!$H$16</definedName>
    <definedName name="solver_pre" localSheetId="0" hidden="1">0.000001</definedName>
    <definedName name="solver_rbv" localSheetId="0" hidden="1">1</definedName>
    <definedName name="solver_rel1" localSheetId="0" hidden="1">2</definedName>
    <definedName name="solver_rel2" localSheetId="0" hidden="1">1</definedName>
    <definedName name="solver_rhs1" localSheetId="0" hidden="1">1</definedName>
    <definedName name="solver_rhs2" localSheetId="0" hidden="1">'DEA Basic Model'!$L$11:$L$16</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 i="10" l="1"/>
  <c r="I12" i="10"/>
  <c r="I13" i="10"/>
  <c r="I14" i="10"/>
  <c r="I15" i="10"/>
  <c r="I16" i="10"/>
  <c r="I11" i="10"/>
  <c r="H16" i="10"/>
  <c r="H12" i="10"/>
  <c r="H13" i="10"/>
  <c r="H14" i="10"/>
  <c r="H15" i="10"/>
  <c r="H11" i="10"/>
  <c r="J11" i="10" s="1"/>
  <c r="G12" i="10"/>
  <c r="G13" i="10"/>
  <c r="G15" i="10"/>
  <c r="G16" i="10"/>
  <c r="G11" i="10"/>
  <c r="J15" i="10" l="1"/>
  <c r="J13" i="10"/>
  <c r="J12" i="10"/>
  <c r="J14" i="10"/>
  <c r="J16" i="10"/>
</calcChain>
</file>

<file path=xl/sharedStrings.xml><?xml version="1.0" encoding="utf-8"?>
<sst xmlns="http://schemas.openxmlformats.org/spreadsheetml/2006/main" count="36" uniqueCount="23">
  <si>
    <t>Efficiency Score</t>
  </si>
  <si>
    <t>Input Weights</t>
  </si>
  <si>
    <t>Output Weights</t>
  </si>
  <si>
    <t>&lt;=</t>
  </si>
  <si>
    <t>Output Score</t>
  </si>
  <si>
    <t>Input Score</t>
  </si>
  <si>
    <t>Output-Input Score</t>
  </si>
  <si>
    <t>DMUs</t>
  </si>
  <si>
    <t>Beijing</t>
  </si>
  <si>
    <t>Tianjin</t>
  </si>
  <si>
    <t>Hebei</t>
  </si>
  <si>
    <t>Shanxi_1</t>
  </si>
  <si>
    <t>Neimenggu</t>
  </si>
  <si>
    <t>Liaoning</t>
  </si>
  <si>
    <t>Period</t>
  </si>
  <si>
    <t>Labour (in 10000 persons)</t>
  </si>
  <si>
    <t>Capital (in 100 million RMB)</t>
  </si>
  <si>
    <t>GIOV ( in 100 million RMB)</t>
  </si>
  <si>
    <t>Constraint #1: The selected Input Scores should be equal to 1.</t>
  </si>
  <si>
    <t>DV's: Locate the weights for calculating the Input and Output scores such that they maximize</t>
  </si>
  <si>
    <t>Constraint #2: The Output scores should be less than or equal to the Input scores.</t>
  </si>
  <si>
    <t>Objective: To maximize the Output score as a function of maximizing the overall factory efficiency score.</t>
  </si>
  <si>
    <t>the results for the calcuations of the Efficiency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</si>
</sst>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8AD8"/>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horizontal="center" vertical="center"/>
    </xf>
    <xf numFmtId="0" fontId="0" fillId="3" borderId="0" xfId="0" applyFont="1" applyFill="1" applyAlignment="1">
      <alignment horizontal="center" vertical="center" wrapText="1"/>
    </xf>
    <xf numFmtId="0" fontId="0" fillId="2" borderId="0" xfId="0" applyFont="1" applyFill="1" applyAlignment="1">
      <alignment horizontal="center" vertical="center" wrapText="1"/>
    </xf>
    <xf numFmtId="0" fontId="1" fillId="0" borderId="0" xfId="0" applyFont="1" applyAlignment="1">
      <alignment horizontal="center" vertical="center"/>
    </xf>
    <xf numFmtId="0"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2" fillId="0" borderId="0" xfId="0" applyFont="1" applyAlignment="1">
      <alignment horizontal="center" vertical="center"/>
    </xf>
    <xf numFmtId="0" fontId="0" fillId="4" borderId="0" xfId="0" applyFont="1" applyFill="1" applyAlignment="1">
      <alignment horizontal="center" vertical="center"/>
    </xf>
    <xf numFmtId="0" fontId="2" fillId="0" borderId="0" xfId="0" applyFont="1" applyAlignment="1">
      <alignment horizontal="left" vertical="center"/>
    </xf>
    <xf numFmtId="0" fontId="0"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8AD8"/>
      <color rgb="FFF3DD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23303</xdr:colOff>
      <xdr:row>0</xdr:row>
      <xdr:rowOff>23303</xdr:rowOff>
    </xdr:from>
    <xdr:to>
      <xdr:col>7</xdr:col>
      <xdr:colOff>326239</xdr:colOff>
      <xdr:row>7</xdr:row>
      <xdr:rowOff>0</xdr:rowOff>
    </xdr:to>
    <xdr:sp macro="" textlink="">
      <xdr:nvSpPr>
        <xdr:cNvPr id="2" name="TextBox 1">
          <a:extLst>
            <a:ext uri="{FF2B5EF4-FFF2-40B4-BE49-F238E27FC236}">
              <a16:creationId xmlns:a16="http://schemas.microsoft.com/office/drawing/2014/main" id="{340EA3E3-4C1C-2046-ABE4-C64C6B42BDFA}"/>
            </a:ext>
          </a:extLst>
        </xdr:cNvPr>
        <xdr:cNvSpPr txBox="1"/>
      </xdr:nvSpPr>
      <xdr:spPr>
        <a:xfrm>
          <a:off x="23303" y="23303"/>
          <a:ext cx="6932569" cy="1281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 model</a:t>
          </a:r>
          <a:r>
            <a:rPr lang="en-US" sz="1100" b="1" baseline="0"/>
            <a:t> for calculating the efficiency of factories in Chinese Provinces using Data Envelopment Analysis (DEA): </a:t>
          </a:r>
          <a:r>
            <a:rPr lang="en-US" sz="1100" baseline="0"/>
            <a:t>This sheet shows the basic underlying concepts in terms of problem formulation. The objective for this linear problem, is to maximize the weighted output scores. The decision variables are weights applied to both the Inputs and Outputs. The two constraints applied are that the Output scores should be less than or equal to the Input scores and that Input scores should be equal to 1. However, it is important to mention that Python is prefered for solving these types of problems, as it is difficult to scale the linear model for DEA as the number of data entries and decision variables increases.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L26"/>
  <sheetViews>
    <sheetView tabSelected="1" zoomScale="117" zoomScaleNormal="145" workbookViewId="0">
      <selection activeCell="C9" sqref="C9"/>
    </sheetView>
  </sheetViews>
  <sheetFormatPr baseColWidth="10" defaultColWidth="8.83203125" defaultRowHeight="15" x14ac:dyDescent="0.2"/>
  <cols>
    <col min="1" max="1" width="13.1640625" style="1" bestFit="1" customWidth="1"/>
    <col min="2" max="2" width="8.83203125" style="1"/>
    <col min="3" max="3" width="14.1640625" style="1" customWidth="1"/>
    <col min="4" max="4" width="13" style="1" customWidth="1"/>
    <col min="5" max="5" width="16" style="1" customWidth="1"/>
    <col min="6" max="6" width="8.83203125" style="1"/>
    <col min="7" max="7" width="12.83203125" style="1" bestFit="1" customWidth="1"/>
    <col min="8" max="9" width="12.5" style="1" bestFit="1" customWidth="1"/>
    <col min="10" max="10" width="15.83203125" style="1" bestFit="1" customWidth="1"/>
    <col min="11" max="16384" width="8.83203125" style="1"/>
  </cols>
  <sheetData>
    <row r="9" spans="1:12" x14ac:dyDescent="0.2">
      <c r="G9" s="9" t="s">
        <v>18</v>
      </c>
    </row>
    <row r="10" spans="1:12" ht="35" customHeight="1" x14ac:dyDescent="0.2">
      <c r="A10" s="1" t="s">
        <v>7</v>
      </c>
      <c r="B10" s="1" t="s">
        <v>14</v>
      </c>
      <c r="C10" s="2" t="s">
        <v>16</v>
      </c>
      <c r="D10" s="2" t="s">
        <v>15</v>
      </c>
      <c r="E10" s="3" t="s">
        <v>17</v>
      </c>
      <c r="G10" s="1" t="s">
        <v>0</v>
      </c>
      <c r="H10" s="1" t="s">
        <v>4</v>
      </c>
      <c r="I10" s="1" t="s">
        <v>5</v>
      </c>
      <c r="J10" s="1" t="s">
        <v>6</v>
      </c>
      <c r="K10" s="1" t="s">
        <v>3</v>
      </c>
      <c r="L10" s="1">
        <v>0</v>
      </c>
    </row>
    <row r="11" spans="1:12" x14ac:dyDescent="0.2">
      <c r="A11" s="4" t="s">
        <v>8</v>
      </c>
      <c r="B11" s="4">
        <v>2005</v>
      </c>
      <c r="C11" s="4">
        <v>12829.79</v>
      </c>
      <c r="D11" s="4">
        <v>116.97</v>
      </c>
      <c r="E11" s="4">
        <v>6946.07</v>
      </c>
      <c r="G11" s="5">
        <f t="shared" ref="G11:G16" si="0">E11*$E$21/SUMPRODUCT($C$20:$D$20,C11:D11)</f>
        <v>0.55002241629269177</v>
      </c>
      <c r="H11" s="6">
        <f t="shared" ref="H11:H16" si="1">E11*$E$21</f>
        <v>0.53066254827960058</v>
      </c>
      <c r="I11" s="1">
        <f t="shared" ref="I11:I16" si="2">SUMPRODUCT(C11:D11,$C$20:$D$20)</f>
        <v>0.96480167455068067</v>
      </c>
      <c r="J11" s="1">
        <f>H11-I11</f>
        <v>-0.43413912627108009</v>
      </c>
      <c r="K11" s="1" t="s">
        <v>3</v>
      </c>
      <c r="L11" s="1">
        <v>0</v>
      </c>
    </row>
    <row r="12" spans="1:12" x14ac:dyDescent="0.2">
      <c r="A12" s="4" t="s">
        <v>9</v>
      </c>
      <c r="B12" s="4">
        <v>2005</v>
      </c>
      <c r="C12" s="4">
        <v>6347.92</v>
      </c>
      <c r="D12" s="4">
        <v>122.17</v>
      </c>
      <c r="E12" s="4">
        <v>6774.1</v>
      </c>
      <c r="G12" s="5">
        <f t="shared" si="0"/>
        <v>1.0000000000000002</v>
      </c>
      <c r="H12" s="6">
        <f t="shared" si="1"/>
        <v>0.51752446610829472</v>
      </c>
      <c r="I12" s="1">
        <f t="shared" si="2"/>
        <v>0.51752446610829461</v>
      </c>
      <c r="J12" s="1">
        <f t="shared" ref="J12:J16" si="3">H12-I12</f>
        <v>0</v>
      </c>
      <c r="K12" s="1" t="s">
        <v>3</v>
      </c>
      <c r="L12" s="1">
        <v>0</v>
      </c>
    </row>
    <row r="13" spans="1:12" x14ac:dyDescent="0.2">
      <c r="A13" s="4" t="s">
        <v>10</v>
      </c>
      <c r="B13" s="4">
        <v>2005</v>
      </c>
      <c r="C13" s="4">
        <v>9473.7000000000007</v>
      </c>
      <c r="D13" s="4">
        <v>292.20999999999998</v>
      </c>
      <c r="E13" s="4">
        <v>11008.12</v>
      </c>
      <c r="G13" s="5">
        <f t="shared" si="0"/>
        <v>0.99999999999999922</v>
      </c>
      <c r="H13" s="6">
        <f t="shared" si="1"/>
        <v>0.84099310991217147</v>
      </c>
      <c r="I13" s="1">
        <f t="shared" si="2"/>
        <v>0.84099310991217213</v>
      </c>
      <c r="J13" s="1">
        <f t="shared" si="3"/>
        <v>0</v>
      </c>
      <c r="K13" s="1" t="s">
        <v>3</v>
      </c>
      <c r="L13" s="1">
        <v>0</v>
      </c>
    </row>
    <row r="14" spans="1:12" x14ac:dyDescent="0.2">
      <c r="A14" s="4" t="s">
        <v>11</v>
      </c>
      <c r="B14" s="4">
        <v>2005</v>
      </c>
      <c r="C14" s="4">
        <v>7045.09</v>
      </c>
      <c r="D14" s="4">
        <v>213.2</v>
      </c>
      <c r="E14" s="4">
        <v>4850.91</v>
      </c>
      <c r="G14" s="5">
        <f t="shared" si="0"/>
        <v>0.59501191454467528</v>
      </c>
      <c r="H14" s="6">
        <f t="shared" si="1"/>
        <v>0.37059751227312671</v>
      </c>
      <c r="I14" s="1">
        <f t="shared" si="2"/>
        <v>0.62284048976854756</v>
      </c>
      <c r="J14" s="1">
        <f t="shared" si="3"/>
        <v>-0.25224297749542085</v>
      </c>
      <c r="K14" s="1" t="s">
        <v>3</v>
      </c>
      <c r="L14" s="1">
        <v>0</v>
      </c>
    </row>
    <row r="15" spans="1:12" x14ac:dyDescent="0.2">
      <c r="A15" s="4" t="s">
        <v>12</v>
      </c>
      <c r="B15" s="4">
        <v>2005</v>
      </c>
      <c r="C15" s="4">
        <v>4595.8900000000003</v>
      </c>
      <c r="D15" s="4">
        <v>83.7</v>
      </c>
      <c r="E15" s="4">
        <v>2995.59</v>
      </c>
      <c r="G15" s="5">
        <f t="shared" si="0"/>
        <v>0.61566708116446089</v>
      </c>
      <c r="H15" s="6">
        <f t="shared" si="1"/>
        <v>0.2288556583796145</v>
      </c>
      <c r="I15" s="1">
        <f t="shared" si="2"/>
        <v>0.37171982290617406</v>
      </c>
      <c r="J15" s="1">
        <f t="shared" si="3"/>
        <v>-0.14286416452655956</v>
      </c>
      <c r="K15" s="1" t="s">
        <v>3</v>
      </c>
      <c r="L15" s="1">
        <v>0</v>
      </c>
    </row>
    <row r="16" spans="1:12" x14ac:dyDescent="0.2">
      <c r="A16" s="4" t="s">
        <v>13</v>
      </c>
      <c r="B16" s="4">
        <v>2005</v>
      </c>
      <c r="C16" s="4">
        <v>11902.12</v>
      </c>
      <c r="D16" s="4">
        <v>276.55</v>
      </c>
      <c r="E16" s="4">
        <v>10814.51</v>
      </c>
      <c r="G16" s="5">
        <f t="shared" si="0"/>
        <v>0.82620178532540289</v>
      </c>
      <c r="H16" s="8">
        <f t="shared" si="1"/>
        <v>0.82620178532540323</v>
      </c>
      <c r="I16" s="1">
        <f t="shared" si="2"/>
        <v>1.0000000000000004</v>
      </c>
      <c r="J16" s="6">
        <f t="shared" si="3"/>
        <v>-0.17379821467459722</v>
      </c>
      <c r="K16" s="1" t="s">
        <v>3</v>
      </c>
      <c r="L16" s="1">
        <v>0</v>
      </c>
    </row>
    <row r="17" spans="1:8" x14ac:dyDescent="0.2">
      <c r="G17" s="9" t="s">
        <v>20</v>
      </c>
    </row>
    <row r="18" spans="1:8" x14ac:dyDescent="0.2">
      <c r="A18" s="9" t="s">
        <v>19</v>
      </c>
      <c r="G18" s="7"/>
    </row>
    <row r="19" spans="1:8" x14ac:dyDescent="0.2">
      <c r="A19" s="9" t="s">
        <v>22</v>
      </c>
      <c r="G19" s="9" t="s">
        <v>21</v>
      </c>
    </row>
    <row r="20" spans="1:8" x14ac:dyDescent="0.2">
      <c r="A20" s="9" t="s">
        <v>1</v>
      </c>
      <c r="C20" s="10">
        <v>6.9505438806209948E-5</v>
      </c>
      <c r="D20" s="10">
        <v>6.2461734469655683E-4</v>
      </c>
      <c r="G20" s="7" t="s">
        <v>0</v>
      </c>
    </row>
    <row r="21" spans="1:8" x14ac:dyDescent="0.2">
      <c r="A21" s="9" t="s">
        <v>2</v>
      </c>
      <c r="E21" s="10">
        <v>7.6397523819886725E-5</v>
      </c>
      <c r="G21" s="4" t="s">
        <v>8</v>
      </c>
      <c r="H21" s="1">
        <v>1</v>
      </c>
    </row>
    <row r="22" spans="1:8" x14ac:dyDescent="0.2">
      <c r="G22" s="4" t="s">
        <v>9</v>
      </c>
      <c r="H22" s="1">
        <v>1</v>
      </c>
    </row>
    <row r="23" spans="1:8" x14ac:dyDescent="0.2">
      <c r="G23" s="4" t="s">
        <v>10</v>
      </c>
      <c r="H23" s="1">
        <v>1</v>
      </c>
    </row>
    <row r="24" spans="1:8" x14ac:dyDescent="0.2">
      <c r="G24" s="4" t="s">
        <v>11</v>
      </c>
      <c r="H24" s="1">
        <v>0.59501191454467539</v>
      </c>
    </row>
    <row r="25" spans="1:8" x14ac:dyDescent="0.2">
      <c r="G25" s="4" t="s">
        <v>12</v>
      </c>
      <c r="H25" s="1">
        <v>0.64312874412287191</v>
      </c>
    </row>
    <row r="26" spans="1:8" x14ac:dyDescent="0.2">
      <c r="G26" s="4" t="s">
        <v>13</v>
      </c>
      <c r="H26" s="1">
        <v>0.82620178532540289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DEA Basic Model</vt:lpstr>
    </vt:vector>
  </TitlesOfParts>
  <Company>Wisconsin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Tong</dc:creator>
  <cp:lastModifiedBy>Microsoft Office User</cp:lastModifiedBy>
  <dcterms:created xsi:type="dcterms:W3CDTF">2019-09-25T18:44:43Z</dcterms:created>
  <dcterms:modified xsi:type="dcterms:W3CDTF">2021-12-21T02:19:15Z</dcterms:modified>
</cp:coreProperties>
</file>