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.matheus.brasil\Documents\BOLETIM\Automação boletim\scripts\tabelas\"/>
    </mc:Choice>
  </mc:AlternateContent>
  <xr:revisionPtr revIDLastSave="0" documentId="13_ncr:1_{73E3C072-9E2E-4DD2-A1CE-9A7F0B766B17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lanilha1" sheetId="1" r:id="rId1"/>
  </sheets>
  <calcPr calcId="191029"/>
</workbook>
</file>

<file path=xl/calcChain.xml><?xml version="1.0" encoding="utf-8"?>
<calcChain xmlns="http://schemas.openxmlformats.org/spreadsheetml/2006/main">
  <c r="F18" i="1" l="1"/>
  <c r="F20" i="1" s="1"/>
  <c r="F5" i="1"/>
  <c r="G5" i="1" s="1"/>
  <c r="H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4" i="1"/>
  <c r="G4" i="1" s="1"/>
  <c r="H4" i="1" s="1"/>
</calcChain>
</file>

<file path=xl/sharedStrings.xml><?xml version="1.0" encoding="utf-8"?>
<sst xmlns="http://schemas.openxmlformats.org/spreadsheetml/2006/main" count="33" uniqueCount="28">
  <si>
    <t>Grupos de produtos e serviços</t>
  </si>
  <si>
    <t>Variação (%)</t>
  </si>
  <si>
    <t>Acumulado</t>
  </si>
  <si>
    <t>No ano</t>
  </si>
  <si>
    <t>Nos últimos 12 meses</t>
  </si>
  <si>
    <t>Outubro</t>
  </si>
  <si>
    <t>peso</t>
  </si>
  <si>
    <t>Categoria</t>
  </si>
  <si>
    <t>Peso</t>
  </si>
  <si>
    <t>impacto (p.p)</t>
  </si>
  <si>
    <t>INPC</t>
  </si>
  <si>
    <t>total</t>
  </si>
  <si>
    <t>impacto maiores</t>
  </si>
  <si>
    <t>variação em modulo</t>
  </si>
  <si>
    <t>Transportes</t>
  </si>
  <si>
    <t>Habitação</t>
  </si>
  <si>
    <t>Despesas pessoais</t>
  </si>
  <si>
    <t>Educação</t>
  </si>
  <si>
    <t>Vestuário</t>
  </si>
  <si>
    <t>Alimentação e bebidas</t>
  </si>
  <si>
    <t>Comunicação</t>
  </si>
  <si>
    <t>Saúde e cuidados pessoais</t>
  </si>
  <si>
    <t>Artigos de residência</t>
  </si>
  <si>
    <t>Alimentação E Bebidas</t>
  </si>
  <si>
    <t>Artigos De Residência</t>
  </si>
  <si>
    <t>Saúde E Cuidados Pessoais</t>
  </si>
  <si>
    <t>Despesas Pessoais</t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</si>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</sst>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2" fontId="2" fillId="3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3" fillId="0" borderId="7" xfId="0" applyFont="1" applyBorder="1" applyAlignment="1">
      <alignment horizontal="left"/>
    </xf>
    <xf numFmtId="2" fontId="0" fillId="0" borderId="0" xfId="0" applyNumberFormat="1"/>
    <xf numFmtId="0" fontId="0" fillId="0" borderId="0" xfId="0" applyAlignment="1">
      <alignment wrapText="1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I3" sqref="I3"/>
    </sheetView>
  </sheetViews>
  <sheetFormatPr defaultRowHeight="15" x14ac:dyDescent="0.25"/>
  <cols>
    <col min="1" max="1" width="28.28515625" bestFit="1" customWidth="1"/>
    <col min="2" max="5" width="15.7109375" customWidth="1"/>
    <col min="6" max="6" width="12.28515625" customWidth="1"/>
    <col min="7" max="7" width="10.28515625" bestFit="1" customWidth="1"/>
  </cols>
  <sheetData>
    <row r="1" spans="1:8" x14ac:dyDescent="0.25">
      <c r="A1" s="11" t="s">
        <v>0</v>
      </c>
      <c r="B1" s="14" t="s">
        <v>1</v>
      </c>
      <c r="C1" s="15"/>
      <c r="D1" s="15"/>
      <c r="E1" s="16"/>
    </row>
    <row r="2" spans="1:8" x14ac:dyDescent="0.25">
      <c r="A2" s="12"/>
      <c r="B2" s="17" t="s">
        <v>5</v>
      </c>
      <c r="C2" s="17" t="s">
        <v>27</v>
      </c>
      <c r="D2" s="19" t="s">
        <v>2</v>
      </c>
      <c r="E2" s="20"/>
    </row>
    <row r="3" spans="1:8" ht="30" customHeight="1" x14ac:dyDescent="0.25">
      <c r="A3" s="13"/>
      <c r="B3" s="18"/>
      <c r="C3" s="18"/>
      <c r="D3" s="6" t="s">
        <v>3</v>
      </c>
      <c r="E3" s="1" t="s">
        <v>4</v>
      </c>
      <c r="F3" t="s">
        <v>6</v>
      </c>
      <c r="G3" s="10" t="s">
        <v>9</v>
      </c>
    </row>
    <row r="4" spans="1:8" ht="15.75" customHeight="1" x14ac:dyDescent="0.25">
      <c r="A4" s="3" t="s">
        <v>14</v>
      </c>
      <c r="B4" s="4">
        <v>0.13</v>
      </c>
      <c r="C4" s="4">
        <v>1.47</v>
      </c>
      <c r="D4" s="4">
        <v>2.08</v>
      </c>
      <c r="E4" s="4">
        <v>1.56</v>
      </c>
      <c r="F4" s="7">
        <f>VLOOKUP(A4,$A$19:$B$27,2,FALSE)</f>
        <v>23.224</v>
      </c>
      <c r="G4" s="9">
        <f>(F4*C4)/100</f>
        <v>0.3413928</v>
      </c>
      <c r="H4">
        <f>G4/0.2</f>
        <v>1.7069639999999999</v>
      </c>
    </row>
    <row r="5" spans="1:8" ht="15.75" customHeight="1" x14ac:dyDescent="0.25">
      <c r="A5" s="2" t="s">
        <v>15</v>
      </c>
      <c r="B5" s="5">
        <v>-1.98</v>
      </c>
      <c r="C5" s="5">
        <v>0.05</v>
      </c>
      <c r="D5" s="5">
        <v>-7.82</v>
      </c>
      <c r="E5" s="5">
        <v>-7.27</v>
      </c>
      <c r="F5" s="7">
        <f t="shared" ref="F5:F12" si="0">VLOOKUP(A5,$A$19:$B$27,2,FALSE)</f>
        <v>17.736699999999999</v>
      </c>
      <c r="G5" s="9">
        <f t="shared" ref="G5:G12" si="1">(F5*C5)/100</f>
        <v>8.8683500000000005E-3</v>
      </c>
      <c r="H5">
        <f t="shared" ref="H5:H12" si="2">G5/0.2</f>
        <v>4.4341749999999999E-2</v>
      </c>
    </row>
    <row r="6" spans="1:8" ht="15.75" customHeight="1" x14ac:dyDescent="0.25">
      <c r="A6" s="3" t="s">
        <v>16</v>
      </c>
      <c r="B6" s="4">
        <v>0.45</v>
      </c>
      <c r="C6" s="4">
        <v>0.05</v>
      </c>
      <c r="D6" s="4">
        <v>5.81</v>
      </c>
      <c r="E6" s="4">
        <v>6.59</v>
      </c>
      <c r="F6" s="7">
        <f t="shared" si="0"/>
        <v>6.5941999999999998</v>
      </c>
      <c r="G6" s="21">
        <f t="shared" si="1"/>
        <v>3.2970999999999999E-3</v>
      </c>
      <c r="H6">
        <f t="shared" si="2"/>
        <v>1.6485499999999997E-2</v>
      </c>
    </row>
    <row r="7" spans="1:8" ht="15.75" customHeight="1" x14ac:dyDescent="0.25">
      <c r="A7" s="2" t="s">
        <v>17</v>
      </c>
      <c r="B7" s="5">
        <v>0.11</v>
      </c>
      <c r="C7" s="5">
        <v>0.05</v>
      </c>
      <c r="D7" s="5">
        <v>6.39</v>
      </c>
      <c r="E7" s="5">
        <v>6.23</v>
      </c>
      <c r="F7" s="7">
        <f t="shared" si="0"/>
        <v>3.8283</v>
      </c>
      <c r="G7" s="21">
        <f t="shared" si="1"/>
        <v>1.9141500000000001E-3</v>
      </c>
      <c r="H7">
        <f t="shared" si="2"/>
        <v>9.5707499999999994E-3</v>
      </c>
    </row>
    <row r="8" spans="1:8" ht="15.75" customHeight="1" x14ac:dyDescent="0.25">
      <c r="A8" s="3" t="s">
        <v>18</v>
      </c>
      <c r="B8" s="4">
        <v>0.37</v>
      </c>
      <c r="C8" s="4">
        <v>-0.01</v>
      </c>
      <c r="D8" s="4">
        <v>9.8699999999999992</v>
      </c>
      <c r="E8" s="4">
        <v>11.92</v>
      </c>
      <c r="F8" s="7">
        <f t="shared" si="0"/>
        <v>5.1077000000000004</v>
      </c>
      <c r="G8" s="21">
        <f t="shared" si="1"/>
        <v>-5.1077000000000002E-4</v>
      </c>
      <c r="H8">
        <f t="shared" si="2"/>
        <v>-2.5538499999999999E-3</v>
      </c>
    </row>
    <row r="9" spans="1:8" ht="15.75" customHeight="1" x14ac:dyDescent="0.25">
      <c r="A9" s="2" t="s">
        <v>19</v>
      </c>
      <c r="B9" s="5">
        <v>0.68</v>
      </c>
      <c r="C9" s="5">
        <v>-0.1</v>
      </c>
      <c r="D9" s="5">
        <v>10.92</v>
      </c>
      <c r="E9" s="5">
        <v>11</v>
      </c>
      <c r="F9" s="7">
        <f t="shared" si="0"/>
        <v>24.4634</v>
      </c>
      <c r="G9" s="9">
        <f t="shared" si="1"/>
        <v>-2.4463400000000003E-2</v>
      </c>
      <c r="H9">
        <f t="shared" si="2"/>
        <v>-0.12231700000000001</v>
      </c>
    </row>
    <row r="10" spans="1:8" ht="15.75" customHeight="1" x14ac:dyDescent="0.25">
      <c r="A10" s="3" t="s">
        <v>20</v>
      </c>
      <c r="B10" s="4">
        <v>-0.4</v>
      </c>
      <c r="C10" s="4">
        <v>-0.34</v>
      </c>
      <c r="D10" s="4">
        <v>-2.85</v>
      </c>
      <c r="E10" s="4">
        <v>-2.83</v>
      </c>
      <c r="F10" s="7">
        <f t="shared" si="0"/>
        <v>4.6786000000000003</v>
      </c>
      <c r="G10" s="9">
        <f t="shared" si="1"/>
        <v>-1.5907240000000003E-2</v>
      </c>
      <c r="H10">
        <f t="shared" si="2"/>
        <v>-7.9536200000000015E-2</v>
      </c>
    </row>
    <row r="11" spans="1:8" ht="15.75" customHeight="1" x14ac:dyDescent="0.25">
      <c r="A11" s="2" t="s">
        <v>21</v>
      </c>
      <c r="B11" s="5">
        <v>1.47</v>
      </c>
      <c r="C11" s="5">
        <v>-0.55000000000000004</v>
      </c>
      <c r="D11" s="5">
        <v>10.85</v>
      </c>
      <c r="E11" s="5">
        <v>11.78</v>
      </c>
      <c r="F11" s="7">
        <f t="shared" si="0"/>
        <v>9.8788</v>
      </c>
      <c r="G11" s="9">
        <f t="shared" si="1"/>
        <v>-5.4333400000000004E-2</v>
      </c>
      <c r="H11">
        <f t="shared" si="2"/>
        <v>-0.27166699999999999</v>
      </c>
    </row>
    <row r="12" spans="1:8" ht="15.75" customHeight="1" x14ac:dyDescent="0.25">
      <c r="A12" s="3" t="s">
        <v>22</v>
      </c>
      <c r="B12" s="4">
        <v>1</v>
      </c>
      <c r="C12" s="4">
        <v>-1.03</v>
      </c>
      <c r="D12" s="4">
        <v>6.23</v>
      </c>
      <c r="E12" s="4">
        <v>7.97</v>
      </c>
      <c r="F12" s="7">
        <f t="shared" si="0"/>
        <v>4.4882999999999997</v>
      </c>
      <c r="G12" s="9">
        <f t="shared" si="1"/>
        <v>-4.6229490000000005E-2</v>
      </c>
      <c r="H12">
        <f t="shared" si="2"/>
        <v>-0.23114745</v>
      </c>
    </row>
    <row r="13" spans="1:8" ht="15.75" customHeight="1" x14ac:dyDescent="0.25"/>
    <row r="14" spans="1:8" ht="15.75" customHeight="1" x14ac:dyDescent="0.25">
      <c r="E14" t="s">
        <v>12</v>
      </c>
    </row>
    <row r="15" spans="1:8" ht="15.75" customHeight="1" x14ac:dyDescent="0.25">
      <c r="E15">
        <v>1</v>
      </c>
      <c r="F15">
        <v>0.3413928</v>
      </c>
    </row>
    <row r="16" spans="1:8" ht="15.75" customHeight="1" x14ac:dyDescent="0.25">
      <c r="E16">
        <v>2</v>
      </c>
      <c r="F16">
        <v>8.8683500000000005E-3</v>
      </c>
    </row>
    <row r="17" spans="1:7" ht="15.75" customHeight="1" x14ac:dyDescent="0.25">
      <c r="E17">
        <v>3</v>
      </c>
      <c r="F17">
        <v>3.2970999999999999E-3</v>
      </c>
    </row>
    <row r="18" spans="1:7" ht="15.75" customHeight="1" x14ac:dyDescent="0.25">
      <c r="A18" t="s">
        <v>7</v>
      </c>
      <c r="B18" t="s">
        <v>8</v>
      </c>
      <c r="E18" t="s">
        <v>11</v>
      </c>
      <c r="F18">
        <f>SUM(F15:F17)</f>
        <v>0.35355825000000002</v>
      </c>
    </row>
    <row r="19" spans="1:7" x14ac:dyDescent="0.25">
      <c r="A19" s="8" t="s">
        <v>23</v>
      </c>
      <c r="B19" s="7">
        <v>24.4634</v>
      </c>
      <c r="E19" t="s">
        <v>10</v>
      </c>
      <c r="F19">
        <v>0.49</v>
      </c>
      <c r="G19" t="s">
        <v>13</v>
      </c>
    </row>
    <row r="20" spans="1:7" x14ac:dyDescent="0.25">
      <c r="A20" s="8" t="s">
        <v>15</v>
      </c>
      <c r="B20" s="7">
        <v>17.736699999999999</v>
      </c>
      <c r="F20" s="9">
        <f>F18/F19</f>
        <v>0.72154744897959189</v>
      </c>
    </row>
    <row r="21" spans="1:7" x14ac:dyDescent="0.25">
      <c r="A21" s="8" t="s">
        <v>24</v>
      </c>
      <c r="B21" s="7">
        <v>4.4882999999999997</v>
      </c>
    </row>
    <row r="22" spans="1:7" x14ac:dyDescent="0.25">
      <c r="A22" s="8" t="s">
        <v>18</v>
      </c>
      <c r="B22" s="7">
        <v>5.1077000000000004</v>
      </c>
    </row>
    <row r="23" spans="1:7" x14ac:dyDescent="0.25">
      <c r="A23" s="8" t="s">
        <v>14</v>
      </c>
      <c r="B23" s="7">
        <v>23.224</v>
      </c>
    </row>
    <row r="24" spans="1:7" x14ac:dyDescent="0.25">
      <c r="A24" s="8" t="s">
        <v>25</v>
      </c>
      <c r="B24" s="7">
        <v>9.8788</v>
      </c>
    </row>
    <row r="25" spans="1:7" x14ac:dyDescent="0.25">
      <c r="A25" s="8" t="s">
        <v>26</v>
      </c>
      <c r="B25" s="7">
        <v>6.5941999999999998</v>
      </c>
    </row>
    <row r="26" spans="1:7" x14ac:dyDescent="0.25">
      <c r="A26" s="8" t="s">
        <v>17</v>
      </c>
      <c r="B26" s="7">
        <v>3.8283</v>
      </c>
    </row>
    <row r="27" spans="1:7" x14ac:dyDescent="0.25">
      <c r="A27" s="8" t="s">
        <v>20</v>
      </c>
      <c r="B27" s="7">
        <v>4.6786000000000003</v>
      </c>
    </row>
  </sheetData>
  <mergeCells count="5">
    <mergeCell ref="A1:A3"/>
    <mergeCell ref="B1:E1"/>
    <mergeCell ref="B2:B3"/>
    <mergeCell ref="C2:C3"/>
    <mergeCell ref="D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de Souza Brasil</dc:creator>
  <cp:lastModifiedBy>Matheus de Souza Brasil</cp:lastModifiedBy>
  <dcterms:created xsi:type="dcterms:W3CDTF">2022-03-09T19:16:29Z</dcterms:created>
  <dcterms:modified xsi:type="dcterms:W3CDTF">2022-12-12T14:15:46Z</dcterms:modified>
</cp:coreProperties>
</file>