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.matheus.brasil\Documents\BOLETIM\Automação boletim\scripts\tabelas\"/>
    </mc:Choice>
  </mc:AlternateContent>
  <xr:revisionPtr revIDLastSave="0" documentId="13_ncr:1_{44C3A83C-1BF3-4524-99C5-6BA93BE082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191029"/>
</workbook>
</file>

<file path=xl/calcChain.xml><?xml version="1.0" encoding="utf-8"?>
<calcChain xmlns="http://schemas.openxmlformats.org/spreadsheetml/2006/main">
  <c r="H16" i="1" l="1"/>
  <c r="H17" i="1"/>
  <c r="H18" i="1"/>
  <c r="H15" i="1"/>
  <c r="H5" i="1"/>
  <c r="H6" i="1"/>
  <c r="H7" i="1"/>
  <c r="H8" i="1"/>
  <c r="H9" i="1"/>
  <c r="H10" i="1"/>
  <c r="H11" i="1"/>
  <c r="H12" i="1"/>
  <c r="H4" i="1"/>
  <c r="F6" i="1"/>
  <c r="F18" i="1" l="1"/>
  <c r="F20" i="1" s="1"/>
  <c r="F5" i="1"/>
  <c r="G5" i="1" s="1"/>
  <c r="G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4" i="1"/>
  <c r="G4" i="1" s="1"/>
</calcChain>
</file>

<file path=xl/sharedStrings.xml><?xml version="1.0" encoding="utf-8"?>
<sst xmlns="http://schemas.openxmlformats.org/spreadsheetml/2006/main" count="30" uniqueCount="21">
  <si>
    <t>Grupos de produtos e serviços</t>
  </si>
  <si>
    <t>Variação (%)</t>
  </si>
  <si>
    <t>Acumulado</t>
  </si>
  <si>
    <t>No ano</t>
  </si>
  <si>
    <t>Nos últimos 12 meses</t>
  </si>
  <si>
    <t>Outubro</t>
  </si>
  <si>
    <t>peso</t>
  </si>
  <si>
    <t>Categoria</t>
  </si>
  <si>
    <t>Peso</t>
  </si>
  <si>
    <t>impacto (p.p)</t>
  </si>
  <si>
    <t>ipca</t>
  </si>
  <si>
    <t>Transportes</t>
  </si>
  <si>
    <t>Educação</t>
  </si>
  <si>
    <t>Habitação</t>
  </si>
  <si>
    <t>Alimentação e bebidas</t>
  </si>
  <si>
    <t>Vestuário</t>
  </si>
  <si>
    <t>Despesas pessoais</t>
  </si>
  <si>
    <t>Comunicação</t>
  </si>
  <si>
    <t>Saúde e cuidados pessoais</t>
  </si>
  <si>
    <t>Artigos de residência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</si>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</sst>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2" sqref="H12"/>
    </sheetView>
  </sheetViews>
  <sheetFormatPr defaultRowHeight="15" x14ac:dyDescent="0.25"/>
  <cols>
    <col min="1" max="1" width="28.28515625" bestFit="1" customWidth="1"/>
    <col min="2" max="5" width="15.7109375" customWidth="1"/>
    <col min="6" max="6" width="12.28515625" customWidth="1"/>
    <col min="7" max="7" width="10.28515625" bestFit="1" customWidth="1"/>
  </cols>
  <sheetData>
    <row r="1" spans="1:8" x14ac:dyDescent="0.25">
      <c r="A1" s="12" t="s">
        <v>0</v>
      </c>
      <c r="B1" s="15" t="s">
        <v>1</v>
      </c>
      <c r="C1" s="16"/>
      <c r="D1" s="16"/>
      <c r="E1" s="17"/>
    </row>
    <row r="2" spans="1:8" x14ac:dyDescent="0.25">
      <c r="A2" s="13"/>
      <c r="B2" s="15" t="s">
        <v>5</v>
      </c>
      <c r="C2" s="15" t="s">
        <v>20</v>
      </c>
      <c r="D2" s="12" t="s">
        <v>2</v>
      </c>
      <c r="E2" s="17"/>
    </row>
    <row r="3" spans="1:8" ht="30" customHeight="1" x14ac:dyDescent="0.25">
      <c r="A3" s="14"/>
      <c r="B3" s="14"/>
      <c r="C3" s="14"/>
      <c r="D3" s="6" t="s">
        <v>3</v>
      </c>
      <c r="E3" s="1" t="s">
        <v>4</v>
      </c>
      <c r="F3" t="s">
        <v>6</v>
      </c>
      <c r="G3" s="11" t="s">
        <v>9</v>
      </c>
    </row>
    <row r="4" spans="1:8" ht="15.75" customHeight="1" x14ac:dyDescent="0.25">
      <c r="A4" s="3" t="s">
        <v>11</v>
      </c>
      <c r="B4" s="4">
        <v>0.69</v>
      </c>
      <c r="C4" s="4">
        <v>1.31</v>
      </c>
      <c r="D4" s="4">
        <v>3.37</v>
      </c>
      <c r="E4" s="4">
        <v>3.59</v>
      </c>
      <c r="F4" s="7">
        <f>VLOOKUP(A4,$A$19:$B$27,2,FALSE)</f>
        <v>25.7362</v>
      </c>
      <c r="G4" s="10">
        <f>(F4*C4)/100</f>
        <v>0.33714421999999999</v>
      </c>
      <c r="H4">
        <f>G4/0.23</f>
        <v>1.4658444347826085</v>
      </c>
    </row>
    <row r="5" spans="1:8" ht="15.75" customHeight="1" x14ac:dyDescent="0.25">
      <c r="A5" s="2" t="s">
        <v>12</v>
      </c>
      <c r="B5" s="5">
        <v>7.0000000000000007E-2</v>
      </c>
      <c r="C5" s="5">
        <v>0.02</v>
      </c>
      <c r="D5" s="5">
        <v>5.81</v>
      </c>
      <c r="E5" s="5">
        <v>5.76</v>
      </c>
      <c r="F5" s="7">
        <f t="shared" ref="F5:F12" si="0">VLOOKUP(A5,$A$19:$B$27,2,FALSE)</f>
        <v>5.2666000000000004</v>
      </c>
      <c r="G5" s="10">
        <f t="shared" ref="G5:G12" si="1">(F5*C5)/100</f>
        <v>1.0533200000000002E-3</v>
      </c>
      <c r="H5">
        <f t="shared" ref="H5:H12" si="2">G5/0.23</f>
        <v>4.5796521739130437E-3</v>
      </c>
    </row>
    <row r="6" spans="1:8" ht="15.75" customHeight="1" x14ac:dyDescent="0.25">
      <c r="A6" s="3" t="s">
        <v>13</v>
      </c>
      <c r="B6" s="4">
        <v>-2.17</v>
      </c>
      <c r="C6" s="4">
        <v>0.02</v>
      </c>
      <c r="D6" s="4">
        <v>-7.34</v>
      </c>
      <c r="E6" s="4">
        <v>-6.8</v>
      </c>
      <c r="F6" s="7">
        <f>VLOOKUP(A6,$A$19:$B$27,2,FALSE)</f>
        <v>14.222899999999999</v>
      </c>
      <c r="G6" s="10">
        <f t="shared" si="1"/>
        <v>2.8445799999999998E-3</v>
      </c>
      <c r="H6">
        <f t="shared" si="2"/>
        <v>1.2367739130434782E-2</v>
      </c>
    </row>
    <row r="7" spans="1:8" ht="15.75" customHeight="1" x14ac:dyDescent="0.25">
      <c r="A7" s="2" t="s">
        <v>14</v>
      </c>
      <c r="B7" s="5">
        <v>0.4</v>
      </c>
      <c r="C7" s="5">
        <v>-0.01</v>
      </c>
      <c r="D7" s="5">
        <v>10.91</v>
      </c>
      <c r="E7" s="5">
        <v>11.22</v>
      </c>
      <c r="F7" s="7">
        <f t="shared" si="0"/>
        <v>21.7697</v>
      </c>
      <c r="G7" s="10">
        <f t="shared" si="1"/>
        <v>-2.1769699999999999E-3</v>
      </c>
      <c r="H7">
        <f t="shared" si="2"/>
        <v>-9.4650869565217378E-3</v>
      </c>
    </row>
    <row r="8" spans="1:8" ht="15.75" customHeight="1" x14ac:dyDescent="0.25">
      <c r="A8" s="3" t="s">
        <v>15</v>
      </c>
      <c r="B8" s="4">
        <v>0.44</v>
      </c>
      <c r="C8" s="4">
        <v>-0.04</v>
      </c>
      <c r="D8" s="4">
        <v>10.119999999999999</v>
      </c>
      <c r="E8" s="4">
        <v>12.24</v>
      </c>
      <c r="F8" s="7">
        <f t="shared" si="0"/>
        <v>4.9995000000000003</v>
      </c>
      <c r="G8" s="10">
        <f t="shared" si="1"/>
        <v>-1.9998000000000004E-3</v>
      </c>
      <c r="H8">
        <f t="shared" si="2"/>
        <v>-8.6947826086956528E-3</v>
      </c>
    </row>
    <row r="9" spans="1:8" ht="15.75" customHeight="1" x14ac:dyDescent="0.25">
      <c r="A9" s="2" t="s">
        <v>16</v>
      </c>
      <c r="B9" s="5">
        <v>0.59</v>
      </c>
      <c r="C9" s="5">
        <v>-0.13</v>
      </c>
      <c r="D9" s="5">
        <v>6.41</v>
      </c>
      <c r="E9" s="5">
        <v>7.31</v>
      </c>
      <c r="F9" s="7">
        <f t="shared" si="0"/>
        <v>9.2691999999999997</v>
      </c>
      <c r="G9" s="10">
        <f t="shared" si="1"/>
        <v>-1.204996E-2</v>
      </c>
      <c r="H9">
        <f t="shared" si="2"/>
        <v>-5.2391130434782607E-2</v>
      </c>
    </row>
    <row r="10" spans="1:8" ht="15.75" customHeight="1" x14ac:dyDescent="0.25">
      <c r="A10" s="3" t="s">
        <v>17</v>
      </c>
      <c r="B10" s="4">
        <v>-0.19</v>
      </c>
      <c r="C10" s="4">
        <v>-0.24</v>
      </c>
      <c r="D10" s="4">
        <v>-1.8</v>
      </c>
      <c r="E10" s="4">
        <v>-1.78</v>
      </c>
      <c r="F10" s="7">
        <f t="shared" si="0"/>
        <v>4.3051000000000004</v>
      </c>
      <c r="G10" s="10">
        <f t="shared" si="1"/>
        <v>-1.0332240000000001E-2</v>
      </c>
      <c r="H10">
        <f t="shared" si="2"/>
        <v>-4.4922782608695658E-2</v>
      </c>
    </row>
    <row r="11" spans="1:8" ht="15.75" customHeight="1" x14ac:dyDescent="0.25">
      <c r="A11" s="2" t="s">
        <v>18</v>
      </c>
      <c r="B11" s="5">
        <v>1.32</v>
      </c>
      <c r="C11" s="5">
        <v>-0.35</v>
      </c>
      <c r="D11" s="5">
        <v>10.14</v>
      </c>
      <c r="E11" s="5">
        <v>10.91</v>
      </c>
      <c r="F11" s="7">
        <f t="shared" si="0"/>
        <v>10.2181</v>
      </c>
      <c r="G11" s="10">
        <f t="shared" si="1"/>
        <v>-3.5763349999999999E-2</v>
      </c>
      <c r="H11">
        <f t="shared" si="2"/>
        <v>-0.1554928260869565</v>
      </c>
    </row>
    <row r="12" spans="1:8" ht="15.75" customHeight="1" x14ac:dyDescent="0.25">
      <c r="A12" s="3" t="s">
        <v>19</v>
      </c>
      <c r="B12" s="4">
        <v>0.8</v>
      </c>
      <c r="C12" s="4">
        <v>-1.07</v>
      </c>
      <c r="D12" s="4">
        <v>5.38</v>
      </c>
      <c r="E12" s="4">
        <v>7.26</v>
      </c>
      <c r="F12" s="7">
        <f t="shared" si="0"/>
        <v>4.2126999999999999</v>
      </c>
      <c r="G12" s="10">
        <f t="shared" si="1"/>
        <v>-4.507589E-2</v>
      </c>
      <c r="H12">
        <f t="shared" si="2"/>
        <v>-0.1959821304347826</v>
      </c>
    </row>
    <row r="13" spans="1:8" ht="15.75" customHeight="1" x14ac:dyDescent="0.25"/>
    <row r="14" spans="1:8" ht="15.75" customHeight="1" x14ac:dyDescent="0.25"/>
    <row r="15" spans="1:8" ht="15.75" customHeight="1" x14ac:dyDescent="0.25">
      <c r="F15">
        <v>0.33714421999999999</v>
      </c>
      <c r="H15">
        <f>G9*-1</f>
        <v>1.204996E-2</v>
      </c>
    </row>
    <row r="16" spans="1:8" ht="15.75" customHeight="1" x14ac:dyDescent="0.25">
      <c r="F16">
        <v>1.0533200000000002E-3</v>
      </c>
      <c r="H16">
        <f t="shared" ref="H16:H20" si="3">G10*-1</f>
        <v>1.0332240000000001E-2</v>
      </c>
    </row>
    <row r="17" spans="1:8" ht="15.75" customHeight="1" x14ac:dyDescent="0.25">
      <c r="F17">
        <v>2.8445799999999998E-3</v>
      </c>
      <c r="H17">
        <f t="shared" si="3"/>
        <v>3.5763349999999999E-2</v>
      </c>
    </row>
    <row r="18" spans="1:8" ht="15.75" customHeight="1" x14ac:dyDescent="0.25">
      <c r="A18" t="s">
        <v>7</v>
      </c>
      <c r="B18" t="s">
        <v>8</v>
      </c>
      <c r="F18">
        <f>SUM(F15:F17)</f>
        <v>0.34104212</v>
      </c>
      <c r="H18">
        <f t="shared" si="3"/>
        <v>4.507589E-2</v>
      </c>
    </row>
    <row r="19" spans="1:8" x14ac:dyDescent="0.25">
      <c r="A19" s="9" t="s">
        <v>14</v>
      </c>
      <c r="B19" s="8">
        <v>21.7697</v>
      </c>
      <c r="E19" t="s">
        <v>10</v>
      </c>
      <c r="F19">
        <v>0.44</v>
      </c>
      <c r="H19">
        <v>0.33714421999999999</v>
      </c>
    </row>
    <row r="20" spans="1:8" x14ac:dyDescent="0.25">
      <c r="A20" s="9" t="s">
        <v>13</v>
      </c>
      <c r="B20" s="8">
        <v>14.222899999999999</v>
      </c>
      <c r="F20" s="10">
        <f>F18/F19</f>
        <v>0.77509572727272724</v>
      </c>
      <c r="H20">
        <v>1.0533200000000002E-3</v>
      </c>
    </row>
    <row r="21" spans="1:8" x14ac:dyDescent="0.25">
      <c r="A21" s="9" t="s">
        <v>19</v>
      </c>
      <c r="B21" s="8">
        <v>4.2126999999999999</v>
      </c>
      <c r="H21">
        <v>2.8445799999999998E-3</v>
      </c>
    </row>
    <row r="22" spans="1:8" x14ac:dyDescent="0.25">
      <c r="A22" s="9" t="s">
        <v>15</v>
      </c>
      <c r="B22" s="8">
        <v>4.9995000000000003</v>
      </c>
      <c r="H22">
        <v>-2.1769699999999999E-3</v>
      </c>
    </row>
    <row r="23" spans="1:8" x14ac:dyDescent="0.25">
      <c r="A23" s="9" t="s">
        <v>11</v>
      </c>
      <c r="B23" s="8">
        <v>25.7362</v>
      </c>
      <c r="H23">
        <v>-1.9998000000000004E-3</v>
      </c>
    </row>
    <row r="24" spans="1:8" x14ac:dyDescent="0.25">
      <c r="A24" s="9" t="s">
        <v>18</v>
      </c>
      <c r="B24" s="8">
        <v>10.2181</v>
      </c>
    </row>
    <row r="25" spans="1:8" x14ac:dyDescent="0.25">
      <c r="A25" s="9" t="s">
        <v>16</v>
      </c>
      <c r="B25" s="8">
        <v>9.2691999999999997</v>
      </c>
    </row>
    <row r="26" spans="1:8" x14ac:dyDescent="0.25">
      <c r="A26" s="9" t="s">
        <v>12</v>
      </c>
      <c r="B26" s="8">
        <v>5.2666000000000004</v>
      </c>
    </row>
    <row r="27" spans="1:8" x14ac:dyDescent="0.25">
      <c r="A27" s="9" t="s">
        <v>17</v>
      </c>
      <c r="B27" s="8">
        <v>4.3051000000000004</v>
      </c>
    </row>
  </sheetData>
  <mergeCells count="5">
    <mergeCell ref="A1:A3"/>
    <mergeCell ref="B1:E1"/>
    <mergeCell ref="B2:B3"/>
    <mergeCell ref="C2:C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2022-03-09T19:16:29Z</dcterms:created>
  <dcterms:modified xsi:type="dcterms:W3CDTF">2022-12-12T14:09:39Z</dcterms:modified>
</cp:coreProperties>
</file>