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bdcf61546f6d7/Computational/Megan MPC protocol stuff/"/>
    </mc:Choice>
  </mc:AlternateContent>
  <xr:revisionPtr revIDLastSave="0" documentId="8_{0DDCFEFC-9EBE-F94A-AE74-8B3EFB9A0517}" xr6:coauthVersionLast="36" xr6:coauthVersionMax="36" xr10:uidLastSave="{00000000-0000-0000-0000-000000000000}"/>
  <bookViews>
    <workbookView xWindow="0" yWindow="0" windowWidth="28800" windowHeight="18000"/>
  </bookViews>
  <sheets>
    <sheet name="ERCC Mix In " sheetId="1" r:id="rId1"/>
    <sheet name="fCounts data" sheetId="2" r:id="rId2"/>
  </sheets>
  <definedNames>
    <definedName name="ercc_d165_krabair_rna_S9_R1_001.fastq_rnaseq_fc" localSheetId="1">'fCounts data'!$A$1:$G$93</definedName>
  </definedNames>
  <calcPr calcId="191029"/>
</workbook>
</file>

<file path=xl/calcChain.xml><?xml version="1.0" encoding="utf-8"?>
<calcChain xmlns="http://schemas.openxmlformats.org/spreadsheetml/2006/main">
  <c r="J4" i="2" l="1"/>
  <c r="J5" i="2"/>
  <c r="J6" i="2"/>
  <c r="J8" i="2"/>
  <c r="J9" i="2"/>
  <c r="J10" i="2"/>
  <c r="J12" i="2"/>
  <c r="J13" i="2"/>
  <c r="J14" i="2"/>
  <c r="J16" i="2"/>
  <c r="J17" i="2"/>
  <c r="J18" i="2"/>
  <c r="J20" i="2"/>
  <c r="J21" i="2"/>
  <c r="J22" i="2"/>
  <c r="J24" i="2"/>
  <c r="J25" i="2"/>
  <c r="J26" i="2"/>
  <c r="J28" i="2"/>
  <c r="J29" i="2"/>
  <c r="J30" i="2"/>
  <c r="J32" i="2"/>
  <c r="J33" i="2"/>
  <c r="J34" i="2"/>
  <c r="J36" i="2"/>
  <c r="J37" i="2"/>
  <c r="J38" i="2"/>
  <c r="J40" i="2"/>
  <c r="J41" i="2"/>
  <c r="J42" i="2"/>
  <c r="J44" i="2"/>
  <c r="J45" i="2"/>
  <c r="J46" i="2"/>
  <c r="J48" i="2"/>
  <c r="J49" i="2"/>
  <c r="J50" i="2"/>
  <c r="J52" i="2"/>
  <c r="J53" i="2"/>
  <c r="J54" i="2"/>
  <c r="J56" i="2"/>
  <c r="J57" i="2"/>
  <c r="J58" i="2"/>
  <c r="J60" i="2"/>
  <c r="J61" i="2"/>
  <c r="J62" i="2"/>
  <c r="J64" i="2"/>
  <c r="J65" i="2"/>
  <c r="J66" i="2"/>
  <c r="J68" i="2"/>
  <c r="J69" i="2"/>
  <c r="J70" i="2"/>
  <c r="J72" i="2"/>
  <c r="J73" i="2"/>
  <c r="J74" i="2"/>
  <c r="J76" i="2"/>
  <c r="J77" i="2"/>
  <c r="J78" i="2"/>
  <c r="J80" i="2"/>
  <c r="J81" i="2"/>
  <c r="J82" i="2"/>
  <c r="J84" i="2"/>
  <c r="J85" i="2"/>
  <c r="J86" i="2"/>
  <c r="J88" i="2"/>
  <c r="J89" i="2"/>
  <c r="J90" i="2"/>
  <c r="J92" i="2"/>
  <c r="J93" i="2"/>
  <c r="H3" i="2"/>
  <c r="I3" i="2" s="1"/>
  <c r="J3" i="2" s="1"/>
  <c r="H4" i="2"/>
  <c r="I4" i="2" s="1"/>
  <c r="H5" i="2"/>
  <c r="I5" i="2" s="1"/>
  <c r="H6" i="2"/>
  <c r="I6" i="2" s="1"/>
  <c r="H7" i="2"/>
  <c r="I7" i="2" s="1"/>
  <c r="J7" i="2" s="1"/>
  <c r="H8" i="2"/>
  <c r="I8" i="2" s="1"/>
  <c r="H9" i="2"/>
  <c r="I9" i="2" s="1"/>
  <c r="H10" i="2"/>
  <c r="I10" i="2" s="1"/>
  <c r="H11" i="2"/>
  <c r="I11" i="2" s="1"/>
  <c r="J11" i="2" s="1"/>
  <c r="H12" i="2"/>
  <c r="I12" i="2" s="1"/>
  <c r="H13" i="2"/>
  <c r="I13" i="2" s="1"/>
  <c r="H14" i="2"/>
  <c r="I14" i="2" s="1"/>
  <c r="H15" i="2"/>
  <c r="I15" i="2" s="1"/>
  <c r="J15" i="2" s="1"/>
  <c r="H16" i="2"/>
  <c r="I16" i="2" s="1"/>
  <c r="H17" i="2"/>
  <c r="I17" i="2" s="1"/>
  <c r="H18" i="2"/>
  <c r="I18" i="2" s="1"/>
  <c r="H19" i="2"/>
  <c r="I19" i="2" s="1"/>
  <c r="J19" i="2" s="1"/>
  <c r="H20" i="2"/>
  <c r="I20" i="2" s="1"/>
  <c r="H21" i="2"/>
  <c r="I21" i="2" s="1"/>
  <c r="H22" i="2"/>
  <c r="I22" i="2" s="1"/>
  <c r="H23" i="2"/>
  <c r="I23" i="2" s="1"/>
  <c r="J23" i="2" s="1"/>
  <c r="H24" i="2"/>
  <c r="I24" i="2" s="1"/>
  <c r="H25" i="2"/>
  <c r="I25" i="2" s="1"/>
  <c r="H26" i="2"/>
  <c r="I26" i="2" s="1"/>
  <c r="H27" i="2"/>
  <c r="I27" i="2" s="1"/>
  <c r="J27" i="2" s="1"/>
  <c r="H28" i="2"/>
  <c r="I28" i="2" s="1"/>
  <c r="H29" i="2"/>
  <c r="I29" i="2" s="1"/>
  <c r="H30" i="2"/>
  <c r="I30" i="2" s="1"/>
  <c r="H31" i="2"/>
  <c r="I31" i="2" s="1"/>
  <c r="J31" i="2" s="1"/>
  <c r="H32" i="2"/>
  <c r="I32" i="2" s="1"/>
  <c r="H33" i="2"/>
  <c r="I33" i="2" s="1"/>
  <c r="H34" i="2"/>
  <c r="I34" i="2" s="1"/>
  <c r="H35" i="2"/>
  <c r="I35" i="2" s="1"/>
  <c r="J35" i="2" s="1"/>
  <c r="H36" i="2"/>
  <c r="I36" i="2" s="1"/>
  <c r="H37" i="2"/>
  <c r="I37" i="2" s="1"/>
  <c r="H38" i="2"/>
  <c r="I38" i="2" s="1"/>
  <c r="H39" i="2"/>
  <c r="I39" i="2" s="1"/>
  <c r="J39" i="2" s="1"/>
  <c r="H40" i="2"/>
  <c r="I40" i="2" s="1"/>
  <c r="H41" i="2"/>
  <c r="I41" i="2" s="1"/>
  <c r="H42" i="2"/>
  <c r="I42" i="2" s="1"/>
  <c r="H43" i="2"/>
  <c r="I43" i="2" s="1"/>
  <c r="J43" i="2" s="1"/>
  <c r="H44" i="2"/>
  <c r="I44" i="2" s="1"/>
  <c r="H45" i="2"/>
  <c r="I45" i="2" s="1"/>
  <c r="H46" i="2"/>
  <c r="I46" i="2" s="1"/>
  <c r="H47" i="2"/>
  <c r="I47" i="2" s="1"/>
  <c r="J47" i="2" s="1"/>
  <c r="H48" i="2"/>
  <c r="I48" i="2" s="1"/>
  <c r="H49" i="2"/>
  <c r="I49" i="2" s="1"/>
  <c r="H50" i="2"/>
  <c r="I50" i="2" s="1"/>
  <c r="H51" i="2"/>
  <c r="I51" i="2" s="1"/>
  <c r="J51" i="2" s="1"/>
  <c r="H52" i="2"/>
  <c r="I52" i="2" s="1"/>
  <c r="H53" i="2"/>
  <c r="I53" i="2" s="1"/>
  <c r="H54" i="2"/>
  <c r="I54" i="2" s="1"/>
  <c r="H55" i="2"/>
  <c r="I55" i="2" s="1"/>
  <c r="J55" i="2" s="1"/>
  <c r="H56" i="2"/>
  <c r="I56" i="2" s="1"/>
  <c r="H57" i="2"/>
  <c r="I57" i="2" s="1"/>
  <c r="H58" i="2"/>
  <c r="I58" i="2" s="1"/>
  <c r="H59" i="2"/>
  <c r="I59" i="2" s="1"/>
  <c r="J59" i="2" s="1"/>
  <c r="H60" i="2"/>
  <c r="I60" i="2" s="1"/>
  <c r="H61" i="2"/>
  <c r="I61" i="2" s="1"/>
  <c r="H62" i="2"/>
  <c r="I62" i="2" s="1"/>
  <c r="H63" i="2"/>
  <c r="I63" i="2" s="1"/>
  <c r="J63" i="2" s="1"/>
  <c r="H64" i="2"/>
  <c r="I64" i="2" s="1"/>
  <c r="H65" i="2"/>
  <c r="I65" i="2" s="1"/>
  <c r="H66" i="2"/>
  <c r="I66" i="2" s="1"/>
  <c r="H67" i="2"/>
  <c r="I67" i="2" s="1"/>
  <c r="J67" i="2" s="1"/>
  <c r="H68" i="2"/>
  <c r="I68" i="2" s="1"/>
  <c r="H69" i="2"/>
  <c r="I69" i="2" s="1"/>
  <c r="H70" i="2"/>
  <c r="I70" i="2" s="1"/>
  <c r="H71" i="2"/>
  <c r="I71" i="2" s="1"/>
  <c r="J71" i="2" s="1"/>
  <c r="H72" i="2"/>
  <c r="I72" i="2" s="1"/>
  <c r="H73" i="2"/>
  <c r="I73" i="2" s="1"/>
  <c r="H74" i="2"/>
  <c r="I74" i="2" s="1"/>
  <c r="H75" i="2"/>
  <c r="I75" i="2" s="1"/>
  <c r="J75" i="2" s="1"/>
  <c r="H76" i="2"/>
  <c r="I76" i="2" s="1"/>
  <c r="H77" i="2"/>
  <c r="I77" i="2" s="1"/>
  <c r="H78" i="2"/>
  <c r="I78" i="2" s="1"/>
  <c r="H79" i="2"/>
  <c r="I79" i="2" s="1"/>
  <c r="J79" i="2" s="1"/>
  <c r="H80" i="2"/>
  <c r="I80" i="2" s="1"/>
  <c r="H81" i="2"/>
  <c r="I81" i="2" s="1"/>
  <c r="H82" i="2"/>
  <c r="I82" i="2" s="1"/>
  <c r="H83" i="2"/>
  <c r="I83" i="2" s="1"/>
  <c r="J83" i="2" s="1"/>
  <c r="H84" i="2"/>
  <c r="I84" i="2" s="1"/>
  <c r="H85" i="2"/>
  <c r="I85" i="2" s="1"/>
  <c r="H86" i="2"/>
  <c r="I86" i="2" s="1"/>
  <c r="H87" i="2"/>
  <c r="I87" i="2" s="1"/>
  <c r="J87" i="2" s="1"/>
  <c r="H88" i="2"/>
  <c r="I88" i="2" s="1"/>
  <c r="H89" i="2"/>
  <c r="I89" i="2" s="1"/>
  <c r="H90" i="2"/>
  <c r="I90" i="2" s="1"/>
  <c r="H91" i="2"/>
  <c r="I91" i="2" s="1"/>
  <c r="J91" i="2" s="1"/>
  <c r="H92" i="2"/>
  <c r="I92" i="2" s="1"/>
  <c r="H93" i="2"/>
  <c r="I93" i="2" s="1"/>
  <c r="H2" i="2"/>
  <c r="I2" i="2" s="1"/>
  <c r="J2" i="2" s="1"/>
  <c r="E4" i="1"/>
  <c r="F4" i="1" s="1"/>
  <c r="G4" i="1" s="1"/>
  <c r="H4" i="1" s="1"/>
  <c r="E72" i="1"/>
  <c r="F72" i="1" s="1"/>
  <c r="G72" i="1" s="1"/>
  <c r="H72" i="1" s="1"/>
  <c r="E59" i="1"/>
  <c r="F59" i="1" s="1"/>
  <c r="G59" i="1" s="1"/>
  <c r="H59" i="1" s="1"/>
  <c r="E64" i="1"/>
  <c r="F64" i="1" s="1"/>
  <c r="G64" i="1" s="1"/>
  <c r="H64" i="1" s="1"/>
  <c r="E52" i="1"/>
  <c r="F52" i="1" s="1"/>
  <c r="G52" i="1" s="1"/>
  <c r="H52" i="1" s="1"/>
  <c r="E53" i="1"/>
  <c r="F53" i="1" s="1"/>
  <c r="G53" i="1" s="1"/>
  <c r="H53" i="1" s="1"/>
  <c r="E70" i="1"/>
  <c r="F70" i="1" s="1"/>
  <c r="G70" i="1" s="1"/>
  <c r="H70" i="1" s="1"/>
  <c r="E36" i="1"/>
  <c r="F36" i="1" s="1"/>
  <c r="G36" i="1" s="1"/>
  <c r="H36" i="1" s="1"/>
  <c r="E11" i="1"/>
  <c r="F11" i="1" s="1"/>
  <c r="G11" i="1" s="1"/>
  <c r="H11" i="1" s="1"/>
  <c r="E77" i="1"/>
  <c r="F77" i="1" s="1"/>
  <c r="G77" i="1" s="1"/>
  <c r="H77" i="1" s="1"/>
  <c r="E92" i="1"/>
  <c r="F92" i="1" s="1"/>
  <c r="G92" i="1" s="1"/>
  <c r="H92" i="1" s="1"/>
  <c r="E82" i="1"/>
  <c r="F82" i="1" s="1"/>
  <c r="G82" i="1" s="1"/>
  <c r="H82" i="1" s="1"/>
  <c r="E50" i="1"/>
  <c r="F50" i="1" s="1"/>
  <c r="G50" i="1" s="1"/>
  <c r="H50" i="1" s="1"/>
  <c r="E15" i="1"/>
  <c r="F15" i="1" s="1"/>
  <c r="G15" i="1" s="1"/>
  <c r="H15" i="1" s="1"/>
  <c r="E17" i="1"/>
  <c r="F17" i="1" s="1"/>
  <c r="G17" i="1" s="1"/>
  <c r="H17" i="1" s="1"/>
  <c r="E71" i="1"/>
  <c r="F71" i="1" s="1"/>
  <c r="G71" i="1" s="1"/>
  <c r="H71" i="1" s="1"/>
  <c r="E79" i="1"/>
  <c r="F79" i="1" s="1"/>
  <c r="G79" i="1" s="1"/>
  <c r="H79" i="1" s="1"/>
  <c r="E55" i="1"/>
  <c r="F55" i="1" s="1"/>
  <c r="G55" i="1" s="1"/>
  <c r="H55" i="1" s="1"/>
  <c r="E83" i="1"/>
  <c r="F83" i="1" s="1"/>
  <c r="G83" i="1" s="1"/>
  <c r="H83" i="1" s="1"/>
  <c r="E67" i="1"/>
  <c r="F67" i="1" s="1"/>
  <c r="G67" i="1" s="1"/>
  <c r="H67" i="1" s="1"/>
  <c r="E10" i="1"/>
  <c r="F10" i="1" s="1"/>
  <c r="G10" i="1" s="1"/>
  <c r="H10" i="1" s="1"/>
  <c r="E48" i="1"/>
  <c r="F48" i="1" s="1"/>
  <c r="G48" i="1" s="1"/>
  <c r="H48" i="1" s="1"/>
  <c r="E54" i="1"/>
  <c r="F54" i="1" s="1"/>
  <c r="G54" i="1" s="1"/>
  <c r="H54" i="1" s="1"/>
  <c r="E93" i="1"/>
  <c r="F93" i="1" s="1"/>
  <c r="G93" i="1" s="1"/>
  <c r="H93" i="1" s="1"/>
  <c r="E5" i="1"/>
  <c r="F5" i="1" s="1"/>
  <c r="G5" i="1" s="1"/>
  <c r="H5" i="1" s="1"/>
  <c r="E23" i="1"/>
  <c r="F23" i="1" s="1"/>
  <c r="G23" i="1" s="1"/>
  <c r="H23" i="1" s="1"/>
  <c r="E34" i="1"/>
  <c r="F34" i="1" s="1"/>
  <c r="G34" i="1" s="1"/>
  <c r="H34" i="1" s="1"/>
  <c r="E19" i="1"/>
  <c r="F19" i="1" s="1"/>
  <c r="G19" i="1" s="1"/>
  <c r="H19" i="1" s="1"/>
  <c r="E14" i="1"/>
  <c r="F14" i="1" s="1"/>
  <c r="G14" i="1" s="1"/>
  <c r="H14" i="1" s="1"/>
  <c r="E28" i="1"/>
  <c r="F28" i="1" s="1"/>
  <c r="G28" i="1" s="1"/>
  <c r="H28" i="1" s="1"/>
  <c r="E29" i="1"/>
  <c r="F29" i="1" s="1"/>
  <c r="G29" i="1" s="1"/>
  <c r="H29" i="1" s="1"/>
  <c r="E80" i="1"/>
  <c r="F80" i="1" s="1"/>
  <c r="G80" i="1" s="1"/>
  <c r="H80" i="1" s="1"/>
  <c r="E68" i="1"/>
  <c r="F68" i="1" s="1"/>
  <c r="G68" i="1" s="1"/>
  <c r="H68" i="1" s="1"/>
  <c r="E18" i="1"/>
  <c r="F18" i="1" s="1"/>
  <c r="G18" i="1" s="1"/>
  <c r="H18" i="1" s="1"/>
  <c r="E81" i="1"/>
  <c r="F81" i="1" s="1"/>
  <c r="G81" i="1" s="1"/>
  <c r="H81" i="1" s="1"/>
  <c r="E37" i="1"/>
  <c r="F37" i="1" s="1"/>
  <c r="G37" i="1" s="1"/>
  <c r="H37" i="1" s="1"/>
  <c r="E16" i="1"/>
  <c r="F16" i="1" s="1"/>
  <c r="G16" i="1" s="1"/>
  <c r="H16" i="1" s="1"/>
  <c r="E60" i="1"/>
  <c r="F60" i="1" s="1"/>
  <c r="G60" i="1" s="1"/>
  <c r="H60" i="1" s="1"/>
  <c r="E40" i="1"/>
  <c r="F40" i="1" s="1"/>
  <c r="G40" i="1" s="1"/>
  <c r="H40" i="1" s="1"/>
  <c r="E85" i="1"/>
  <c r="F85" i="1" s="1"/>
  <c r="G85" i="1" s="1"/>
  <c r="H85" i="1" s="1"/>
  <c r="E58" i="1"/>
  <c r="F58" i="1" s="1"/>
  <c r="G58" i="1" s="1"/>
  <c r="H58" i="1" s="1"/>
  <c r="E75" i="1"/>
  <c r="F75" i="1" s="1"/>
  <c r="G75" i="1" s="1"/>
  <c r="H75" i="1" s="1"/>
  <c r="E74" i="1"/>
  <c r="F74" i="1" s="1"/>
  <c r="G74" i="1" s="1"/>
  <c r="H74" i="1" s="1"/>
  <c r="E65" i="1"/>
  <c r="F65" i="1" s="1"/>
  <c r="G65" i="1" s="1"/>
  <c r="H65" i="1" s="1"/>
  <c r="E42" i="1"/>
  <c r="F42" i="1" s="1"/>
  <c r="G42" i="1" s="1"/>
  <c r="H42" i="1" s="1"/>
  <c r="E41" i="1"/>
  <c r="F41" i="1" s="1"/>
  <c r="G41" i="1" s="1"/>
  <c r="H41" i="1" s="1"/>
  <c r="E63" i="1"/>
  <c r="F63" i="1" s="1"/>
  <c r="G63" i="1" s="1"/>
  <c r="H63" i="1" s="1"/>
  <c r="E78" i="1"/>
  <c r="F78" i="1" s="1"/>
  <c r="G78" i="1" s="1"/>
  <c r="H78" i="1" s="1"/>
  <c r="E61" i="1"/>
  <c r="F61" i="1" s="1"/>
  <c r="G61" i="1" s="1"/>
  <c r="H61" i="1" s="1"/>
  <c r="E43" i="1"/>
  <c r="F43" i="1" s="1"/>
  <c r="G43" i="1" s="1"/>
  <c r="H43" i="1" s="1"/>
  <c r="E25" i="1"/>
  <c r="F25" i="1" s="1"/>
  <c r="G25" i="1" s="1"/>
  <c r="H25" i="1" s="1"/>
  <c r="E87" i="1"/>
  <c r="F87" i="1" s="1"/>
  <c r="G87" i="1" s="1"/>
  <c r="H87" i="1" s="1"/>
  <c r="E39" i="1"/>
  <c r="F39" i="1" s="1"/>
  <c r="G39" i="1" s="1"/>
  <c r="H39" i="1" s="1"/>
  <c r="E49" i="1"/>
  <c r="F49" i="1" s="1"/>
  <c r="G49" i="1" s="1"/>
  <c r="H49" i="1" s="1"/>
  <c r="E57" i="1"/>
  <c r="F57" i="1" s="1"/>
  <c r="G57" i="1" s="1"/>
  <c r="H57" i="1" s="1"/>
  <c r="E30" i="1"/>
  <c r="F30" i="1" s="1"/>
  <c r="G30" i="1" s="1"/>
  <c r="H30" i="1" s="1"/>
  <c r="E84" i="1"/>
  <c r="F84" i="1" s="1"/>
  <c r="G84" i="1" s="1"/>
  <c r="H84" i="1" s="1"/>
  <c r="E76" i="1"/>
  <c r="F76" i="1" s="1"/>
  <c r="G76" i="1" s="1"/>
  <c r="H76" i="1" s="1"/>
  <c r="E20" i="1"/>
  <c r="F20" i="1" s="1"/>
  <c r="G20" i="1" s="1"/>
  <c r="H20" i="1" s="1"/>
  <c r="E32" i="1"/>
  <c r="F32" i="1" s="1"/>
  <c r="G32" i="1" s="1"/>
  <c r="H32" i="1" s="1"/>
  <c r="E66" i="1"/>
  <c r="F66" i="1" s="1"/>
  <c r="G66" i="1" s="1"/>
  <c r="H66" i="1" s="1"/>
  <c r="E21" i="1"/>
  <c r="F21" i="1" s="1"/>
  <c r="G21" i="1" s="1"/>
  <c r="H21" i="1" s="1"/>
  <c r="E89" i="1"/>
  <c r="F89" i="1" s="1"/>
  <c r="G89" i="1" s="1"/>
  <c r="H89" i="1" s="1"/>
  <c r="E13" i="1"/>
  <c r="F13" i="1" s="1"/>
  <c r="G13" i="1" s="1"/>
  <c r="H13" i="1" s="1"/>
  <c r="E9" i="1"/>
  <c r="F9" i="1" s="1"/>
  <c r="G9" i="1" s="1"/>
  <c r="H9" i="1" s="1"/>
  <c r="E6" i="1"/>
  <c r="F6" i="1" s="1"/>
  <c r="G6" i="1" s="1"/>
  <c r="H6" i="1" s="1"/>
  <c r="E56" i="1"/>
  <c r="F56" i="1" s="1"/>
  <c r="G56" i="1" s="1"/>
  <c r="H56" i="1" s="1"/>
  <c r="E31" i="1"/>
  <c r="F31" i="1" s="1"/>
  <c r="G31" i="1" s="1"/>
  <c r="H31" i="1" s="1"/>
  <c r="E2" i="1"/>
  <c r="F2" i="1" s="1"/>
  <c r="G2" i="1" s="1"/>
  <c r="H2" i="1" s="1"/>
  <c r="E26" i="1"/>
  <c r="F26" i="1" s="1"/>
  <c r="G26" i="1" s="1"/>
  <c r="H26" i="1" s="1"/>
  <c r="E3" i="1"/>
  <c r="F3" i="1" s="1"/>
  <c r="G3" i="1" s="1"/>
  <c r="H3" i="1" s="1"/>
  <c r="E24" i="1"/>
  <c r="F24" i="1" s="1"/>
  <c r="G24" i="1" s="1"/>
  <c r="H24" i="1" s="1"/>
  <c r="E12" i="1"/>
  <c r="F12" i="1" s="1"/>
  <c r="G12" i="1" s="1"/>
  <c r="H12" i="1" s="1"/>
  <c r="E62" i="1"/>
  <c r="F62" i="1" s="1"/>
  <c r="G62" i="1" s="1"/>
  <c r="H62" i="1" s="1"/>
  <c r="E90" i="1"/>
  <c r="F90" i="1" s="1"/>
  <c r="G90" i="1" s="1"/>
  <c r="H90" i="1" s="1"/>
  <c r="E46" i="1"/>
  <c r="F46" i="1" s="1"/>
  <c r="G46" i="1" s="1"/>
  <c r="H46" i="1" s="1"/>
  <c r="E45" i="1"/>
  <c r="F45" i="1" s="1"/>
  <c r="G45" i="1" s="1"/>
  <c r="H45" i="1" s="1"/>
  <c r="E88" i="1"/>
  <c r="F88" i="1" s="1"/>
  <c r="G88" i="1" s="1"/>
  <c r="H88" i="1" s="1"/>
  <c r="E33" i="1"/>
  <c r="F33" i="1" s="1"/>
  <c r="G33" i="1" s="1"/>
  <c r="H33" i="1" s="1"/>
  <c r="E86" i="1"/>
  <c r="F86" i="1" s="1"/>
  <c r="G86" i="1" s="1"/>
  <c r="H86" i="1" s="1"/>
  <c r="E8" i="1"/>
  <c r="F8" i="1" s="1"/>
  <c r="G8" i="1" s="1"/>
  <c r="H8" i="1" s="1"/>
  <c r="E44" i="1"/>
  <c r="F44" i="1" s="1"/>
  <c r="G44" i="1" s="1"/>
  <c r="H44" i="1" s="1"/>
  <c r="E38" i="1"/>
  <c r="F38" i="1" s="1"/>
  <c r="G38" i="1" s="1"/>
  <c r="H38" i="1" s="1"/>
  <c r="E73" i="1"/>
  <c r="F73" i="1" s="1"/>
  <c r="G73" i="1" s="1"/>
  <c r="H73" i="1" s="1"/>
  <c r="E7" i="1"/>
  <c r="F7" i="1" s="1"/>
  <c r="G7" i="1" s="1"/>
  <c r="H7" i="1" s="1"/>
  <c r="E91" i="1"/>
  <c r="F91" i="1" s="1"/>
  <c r="G91" i="1" s="1"/>
  <c r="H91" i="1" s="1"/>
  <c r="E22" i="1"/>
  <c r="F22" i="1" s="1"/>
  <c r="G22" i="1" s="1"/>
  <c r="H22" i="1" s="1"/>
  <c r="E47" i="1"/>
  <c r="F47" i="1" s="1"/>
  <c r="G47" i="1" s="1"/>
  <c r="H47" i="1" s="1"/>
  <c r="E51" i="1"/>
  <c r="F51" i="1" s="1"/>
  <c r="G51" i="1" s="1"/>
  <c r="H51" i="1" s="1"/>
  <c r="E35" i="1"/>
  <c r="F35" i="1" s="1"/>
  <c r="G35" i="1" s="1"/>
  <c r="H35" i="1" s="1"/>
  <c r="E27" i="1"/>
  <c r="F27" i="1" s="1"/>
  <c r="G27" i="1" s="1"/>
  <c r="H27" i="1" s="1"/>
  <c r="E69" i="1"/>
  <c r="F69" i="1" s="1"/>
  <c r="G69" i="1" s="1"/>
  <c r="H69" i="1" s="1"/>
</calcChain>
</file>

<file path=xl/connections.xml><?xml version="1.0" encoding="utf-8"?>
<connections xmlns="http://schemas.openxmlformats.org/spreadsheetml/2006/main">
  <connection id="1" name="ercc_d165_krabair_rna_S9_R1_001.fastq_rnaseq_fc" type="6" refreshedVersion="6" background="1" saveData="1">
    <textPr codePage="10000" sourceFile="/Users/McKenzie/OneDrive/Computational/Megan MPC protocol stuff/mpc/fc/ercc_d165_krabair_rna_S9_R1_001.fastq_rnaseq_fc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<sst xmlns="http://schemas.openxmlformats.org/spreadsheetml/2006/main" count="299" uniqueCount="119">
  <si>
    <t>Re-sort ID</t>
  </si>
  <si>
    <t>ERCC ID</t>
  </si>
  <si>
    <t>subgroup</t>
  </si>
  <si>
    <t>concentration in Mix 1 (attomoles/ul)</t>
  </si>
  <si>
    <t>ERCC-00130</t>
  </si>
  <si>
    <t>A</t>
  </si>
  <si>
    <t>ERCC-00004</t>
  </si>
  <si>
    <t>ERCC-00136</t>
  </si>
  <si>
    <t>ERCC-00108</t>
  </si>
  <si>
    <t>ERCC-00116</t>
  </si>
  <si>
    <t>ERCC-00092</t>
  </si>
  <si>
    <t>ERCC-00095</t>
  </si>
  <si>
    <t>ERCC-00131</t>
  </si>
  <si>
    <t>ERCC-00062</t>
  </si>
  <si>
    <t>ERCC-00019</t>
  </si>
  <si>
    <t>ERCC-00144</t>
  </si>
  <si>
    <t>ERCC-00170</t>
  </si>
  <si>
    <t>ERCC-00154</t>
  </si>
  <si>
    <t>ERCC-00085</t>
  </si>
  <si>
    <t>ERCC-00028</t>
  </si>
  <si>
    <t>ERCC-00033</t>
  </si>
  <si>
    <t>ERCC-00134</t>
  </si>
  <si>
    <t>ERCC-00147</t>
  </si>
  <si>
    <t>ERCC-00097</t>
  </si>
  <si>
    <t>ERCC-00156</t>
  </si>
  <si>
    <t>ERCC-00123</t>
  </si>
  <si>
    <t>ERCC-00017</t>
  </si>
  <si>
    <t>ERCC-00083</t>
  </si>
  <si>
    <t>ERCC-00096</t>
  </si>
  <si>
    <t>B</t>
  </si>
  <si>
    <t>ERCC-00171</t>
  </si>
  <si>
    <t>ERCC-00009</t>
  </si>
  <si>
    <t>ERCC-00042</t>
  </si>
  <si>
    <t>ERCC-00060</t>
  </si>
  <si>
    <t>ERCC-00035</t>
  </si>
  <si>
    <t>ERCC-00025</t>
  </si>
  <si>
    <t>ERCC-00051</t>
  </si>
  <si>
    <t>ERCC-00053</t>
  </si>
  <si>
    <t>ERCC-00148</t>
  </si>
  <si>
    <t>ERCC-00126</t>
  </si>
  <si>
    <t>ERCC-00034</t>
  </si>
  <si>
    <t>ERCC-00150</t>
  </si>
  <si>
    <t>ERCC-00067</t>
  </si>
  <si>
    <t>ERCC-00031</t>
  </si>
  <si>
    <t>ERCC-00109</t>
  </si>
  <si>
    <t>ERCC-00073</t>
  </si>
  <si>
    <t>ERCC-00158</t>
  </si>
  <si>
    <t>ERCC-00104</t>
  </si>
  <si>
    <t>ERCC-00142</t>
  </si>
  <si>
    <t>ERCC-00138</t>
  </si>
  <si>
    <t>ERCC-00117</t>
  </si>
  <si>
    <t>ERCC-00075</t>
  </si>
  <si>
    <t>ERCC-00074</t>
  </si>
  <si>
    <t>C</t>
  </si>
  <si>
    <t>ERCC-00113</t>
  </si>
  <si>
    <t>ERCC-00145</t>
  </si>
  <si>
    <t>ERCC-00111</t>
  </si>
  <si>
    <t>ERCC-00076</t>
  </si>
  <si>
    <t>ERCC-00044</t>
  </si>
  <si>
    <t>ERCC-00162</t>
  </si>
  <si>
    <t>ERCC-00071</t>
  </si>
  <si>
    <t>ERCC-00084</t>
  </si>
  <si>
    <t>ERCC-00099</t>
  </si>
  <si>
    <t>ERCC-00054</t>
  </si>
  <si>
    <t>ERCC-00157</t>
  </si>
  <si>
    <t>ERCC-00143</t>
  </si>
  <si>
    <t>ERCC-00039</t>
  </si>
  <si>
    <t>ERCC-00058</t>
  </si>
  <si>
    <t>ERCC-00120</t>
  </si>
  <si>
    <t>ERCC-00040</t>
  </si>
  <si>
    <t>ERCC-00164</t>
  </si>
  <si>
    <t>ERCC-00024</t>
  </si>
  <si>
    <t>ERCC-00016</t>
  </si>
  <si>
    <t>ERCC-00012</t>
  </si>
  <si>
    <t>ERCC-00098</t>
  </si>
  <si>
    <t>ERCC-00057</t>
  </si>
  <si>
    <t>ERCC-00002</t>
  </si>
  <si>
    <t>D</t>
  </si>
  <si>
    <t>ERCC-00046</t>
  </si>
  <si>
    <t>ERCC-00003</t>
  </si>
  <si>
    <t>ERCC-00043</t>
  </si>
  <si>
    <t>ERCC-00022</t>
  </si>
  <si>
    <t>ERCC-00112</t>
  </si>
  <si>
    <t>ERCC-00165</t>
  </si>
  <si>
    <t>ERCC-00079</t>
  </si>
  <si>
    <t>ERCC-00078</t>
  </si>
  <si>
    <t>ERCC-00163</t>
  </si>
  <si>
    <t>ERCC-00059</t>
  </si>
  <si>
    <t>ERCC-00160</t>
  </si>
  <si>
    <t>ERCC-00014</t>
  </si>
  <si>
    <t>ERCC-00077</t>
  </si>
  <si>
    <t>ERCC-00069</t>
  </si>
  <si>
    <t>ERCC-00137</t>
  </si>
  <si>
    <t>ERCC-00013</t>
  </si>
  <si>
    <t>ERCC-00168</t>
  </si>
  <si>
    <t>ERCC-00041</t>
  </si>
  <si>
    <t>ERCC-00081</t>
  </si>
  <si>
    <t>ERCC-00086</t>
  </si>
  <si>
    <t>ERCC-00061</t>
  </si>
  <si>
    <t>ERCC-00048</t>
  </si>
  <si>
    <t>Attomoles added</t>
  </si>
  <si>
    <t>Moles</t>
  </si>
  <si>
    <t>Molecules</t>
  </si>
  <si>
    <t>log2(molecules)</t>
  </si>
  <si>
    <r>
      <t>log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(molecules)</t>
    </r>
  </si>
  <si>
    <t>Geneid</t>
  </si>
  <si>
    <t>Chr</t>
  </si>
  <si>
    <t>Start</t>
  </si>
  <si>
    <t>End</t>
  </si>
  <si>
    <t>Strand</t>
  </si>
  <si>
    <t>Length</t>
  </si>
  <si>
    <t>rnaseq_file_out_q30.sam</t>
  </si>
  <si>
    <t>RPM</t>
  </si>
  <si>
    <t>RPKM</t>
  </si>
  <si>
    <r>
      <t>log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(RPKM)</t>
    </r>
  </si>
  <si>
    <t>log2(RPKM)</t>
  </si>
  <si>
    <t>Blue indicates sample data from ERCC mix in and fCounts sheet</t>
  </si>
  <si>
    <t>Yellow indicates necessary input</t>
  </si>
  <si>
    <t>Green indicates calculated on "fCounts data sheet"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</si>
</sst>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2"/>
      <color theme="1"/>
      <name val="Calibri (Body)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'ERCC Mix In '!$K$2:$K$93</c:f>
              <c:numCache>
                <c:formatCode>General</c:formatCode>
                <c:ptCount val="92"/>
                <c:pt idx="0">
                  <c:v>27.428701872995283</c:v>
                </c:pt>
                <c:pt idx="1">
                  <c:v>23.42870187299528</c:v>
                </c:pt>
                <c:pt idx="2">
                  <c:v>26.428701872995283</c:v>
                </c:pt>
                <c:pt idx="3">
                  <c:v>23.42870187299528</c:v>
                </c:pt>
                <c:pt idx="4">
                  <c:v>10.428701898602158</c:v>
                </c:pt>
                <c:pt idx="5">
                  <c:v>13.428701867086003</c:v>
                </c:pt>
                <c:pt idx="6">
                  <c:v>15.428701874965045</c:v>
                </c:pt>
                <c:pt idx="7">
                  <c:v>11.428701898602158</c:v>
                </c:pt>
                <c:pt idx="8">
                  <c:v>10.428701898602158</c:v>
                </c:pt>
                <c:pt idx="9">
                  <c:v>18.428701872995283</c:v>
                </c:pt>
                <c:pt idx="10">
                  <c:v>21.428701872995283</c:v>
                </c:pt>
                <c:pt idx="11">
                  <c:v>11.428701898602158</c:v>
                </c:pt>
                <c:pt idx="12">
                  <c:v>19.428701872995283</c:v>
                </c:pt>
                <c:pt idx="13">
                  <c:v>15.428701874965045</c:v>
                </c:pt>
                <c:pt idx="14">
                  <c:v>14.428701874965045</c:v>
                </c:pt>
                <c:pt idx="15">
                  <c:v>14.428701874965045</c:v>
                </c:pt>
                <c:pt idx="16">
                  <c:v>16.428701872995283</c:v>
                </c:pt>
                <c:pt idx="17">
                  <c:v>20.428701872995283</c:v>
                </c:pt>
                <c:pt idx="18">
                  <c:v>15.428701874965045</c:v>
                </c:pt>
                <c:pt idx="19">
                  <c:v>13.428701867086003</c:v>
                </c:pt>
                <c:pt idx="20">
                  <c:v>11.428701898602158</c:v>
                </c:pt>
                <c:pt idx="21">
                  <c:v>22.428701872995283</c:v>
                </c:pt>
                <c:pt idx="22">
                  <c:v>22.428701872995283</c:v>
                </c:pt>
                <c:pt idx="23">
                  <c:v>20.428701872995283</c:v>
                </c:pt>
                <c:pt idx="24">
                  <c:v>25.428701872995283</c:v>
                </c:pt>
                <c:pt idx="25">
                  <c:v>7.4287024028605257</c:v>
                </c:pt>
                <c:pt idx="26">
                  <c:v>19.428701872995283</c:v>
                </c:pt>
                <c:pt idx="27">
                  <c:v>18.428701872995283</c:v>
                </c:pt>
                <c:pt idx="28">
                  <c:v>17.428701872995283</c:v>
                </c:pt>
                <c:pt idx="29">
                  <c:v>7.4287024028605257</c:v>
                </c:pt>
                <c:pt idx="30">
                  <c:v>14.428701874965045</c:v>
                </c:pt>
                <c:pt idx="31">
                  <c:v>17.428701872995283</c:v>
                </c:pt>
                <c:pt idx="32">
                  <c:v>21.428701872995283</c:v>
                </c:pt>
                <c:pt idx="33">
                  <c:v>9.4287018986021582</c:v>
                </c:pt>
                <c:pt idx="34">
                  <c:v>19.428701872995283</c:v>
                </c:pt>
                <c:pt idx="35">
                  <c:v>15.428701874965045</c:v>
                </c:pt>
                <c:pt idx="36">
                  <c:v>14.428701874965045</c:v>
                </c:pt>
                <c:pt idx="37">
                  <c:v>19.428701872995283</c:v>
                </c:pt>
                <c:pt idx="38">
                  <c:v>13.428701867086003</c:v>
                </c:pt>
                <c:pt idx="39">
                  <c:v>27.428701872995283</c:v>
                </c:pt>
                <c:pt idx="40">
                  <c:v>7.4287024028605257</c:v>
                </c:pt>
                <c:pt idx="41">
                  <c:v>21.428701872995283</c:v>
                </c:pt>
                <c:pt idx="42">
                  <c:v>15.428701874965045</c:v>
                </c:pt>
                <c:pt idx="43">
                  <c:v>18.428701872995283</c:v>
                </c:pt>
                <c:pt idx="44">
                  <c:v>19.428701872995283</c:v>
                </c:pt>
                <c:pt idx="45">
                  <c:v>11.428701898602158</c:v>
                </c:pt>
                <c:pt idx="46">
                  <c:v>8.4287018986021582</c:v>
                </c:pt>
                <c:pt idx="47">
                  <c:v>18.428701872995283</c:v>
                </c:pt>
                <c:pt idx="48">
                  <c:v>16.428701872995283</c:v>
                </c:pt>
                <c:pt idx="49">
                  <c:v>10.428701898602158</c:v>
                </c:pt>
                <c:pt idx="50">
                  <c:v>21.428701872995283</c:v>
                </c:pt>
                <c:pt idx="51">
                  <c:v>20.428701872995283</c:v>
                </c:pt>
                <c:pt idx="52">
                  <c:v>27.428701872995283</c:v>
                </c:pt>
                <c:pt idx="53">
                  <c:v>12.428701867086003</c:v>
                </c:pt>
                <c:pt idx="54">
                  <c:v>9.4287018986021582</c:v>
                </c:pt>
                <c:pt idx="55">
                  <c:v>17.428701872995283</c:v>
                </c:pt>
                <c:pt idx="56">
                  <c:v>11.428701898602158</c:v>
                </c:pt>
                <c:pt idx="57">
                  <c:v>23.42870187299528</c:v>
                </c:pt>
                <c:pt idx="58">
                  <c:v>13.428701867086003</c:v>
                </c:pt>
                <c:pt idx="59">
                  <c:v>22.428701872995283</c:v>
                </c:pt>
                <c:pt idx="60">
                  <c:v>20.428701872995283</c:v>
                </c:pt>
                <c:pt idx="61">
                  <c:v>25.428701872995283</c:v>
                </c:pt>
                <c:pt idx="62">
                  <c:v>22.428701872995283</c:v>
                </c:pt>
                <c:pt idx="63">
                  <c:v>9.4287018986021582</c:v>
                </c:pt>
                <c:pt idx="64">
                  <c:v>13.428701867086003</c:v>
                </c:pt>
                <c:pt idx="65">
                  <c:v>11.428701898602158</c:v>
                </c:pt>
                <c:pt idx="66">
                  <c:v>17.428701872995283</c:v>
                </c:pt>
                <c:pt idx="67">
                  <c:v>28.428701872995283</c:v>
                </c:pt>
                <c:pt idx="68">
                  <c:v>20.428701872995283</c:v>
                </c:pt>
                <c:pt idx="69">
                  <c:v>14.428701874965045</c:v>
                </c:pt>
                <c:pt idx="70">
                  <c:v>24.428701872995283</c:v>
                </c:pt>
                <c:pt idx="71">
                  <c:v>13.428701867086003</c:v>
                </c:pt>
                <c:pt idx="72">
                  <c:v>10.428701898602158</c:v>
                </c:pt>
                <c:pt idx="73">
                  <c:v>11.428701898602158</c:v>
                </c:pt>
                <c:pt idx="74">
                  <c:v>15.428701874965045</c:v>
                </c:pt>
                <c:pt idx="75">
                  <c:v>18.428701872995283</c:v>
                </c:pt>
                <c:pt idx="76">
                  <c:v>23.42870187299528</c:v>
                </c:pt>
                <c:pt idx="77">
                  <c:v>13.428701867086003</c:v>
                </c:pt>
                <c:pt idx="78">
                  <c:v>17.428701872995283</c:v>
                </c:pt>
                <c:pt idx="79">
                  <c:v>15.428701874965045</c:v>
                </c:pt>
                <c:pt idx="80">
                  <c:v>16.428701872995283</c:v>
                </c:pt>
                <c:pt idx="81">
                  <c:v>12.428701867086003</c:v>
                </c:pt>
                <c:pt idx="82">
                  <c:v>16.428701872995283</c:v>
                </c:pt>
                <c:pt idx="83">
                  <c:v>12.428701867086003</c:v>
                </c:pt>
                <c:pt idx="84">
                  <c:v>16.428701872995283</c:v>
                </c:pt>
                <c:pt idx="85">
                  <c:v>19.428701872995283</c:v>
                </c:pt>
                <c:pt idx="86">
                  <c:v>17.428701872995283</c:v>
                </c:pt>
                <c:pt idx="87">
                  <c:v>12.428701867086003</c:v>
                </c:pt>
                <c:pt idx="88">
                  <c:v>19.428701872995283</c:v>
                </c:pt>
                <c:pt idx="89">
                  <c:v>12.428701867086003</c:v>
                </c:pt>
                <c:pt idx="90">
                  <c:v>17.428701872995283</c:v>
                </c:pt>
                <c:pt idx="91">
                  <c:v>25.428701872995283</c:v>
                </c:pt>
              </c:numCache>
            </c:numRef>
          </c:xVal>
          <c:yVal>
            <c:numRef>
              <c:f>'ERCC Mix In '!$L$2:$L$93</c:f>
              <c:numCache>
                <c:formatCode>General</c:formatCode>
                <c:ptCount val="92"/>
                <c:pt idx="0">
                  <c:v>10.325588637602264</c:v>
                </c:pt>
                <c:pt idx="1">
                  <c:v>7.0784968030392603</c:v>
                </c:pt>
                <c:pt idx="2">
                  <c:v>9.7799123934314132</c:v>
                </c:pt>
                <c:pt idx="3">
                  <c:v>5.7049352602757226</c:v>
                </c:pt>
                <c:pt idx="5">
                  <c:v>-3.8780404568464952</c:v>
                </c:pt>
                <c:pt idx="6">
                  <c:v>-1.6948253960842068</c:v>
                </c:pt>
                <c:pt idx="9">
                  <c:v>1.2566090698482868</c:v>
                </c:pt>
                <c:pt idx="10">
                  <c:v>3.9174998998104735</c:v>
                </c:pt>
                <c:pt idx="12">
                  <c:v>2.3461983375675</c:v>
                </c:pt>
                <c:pt idx="13">
                  <c:v>-1.9025044127599529</c:v>
                </c:pt>
                <c:pt idx="14">
                  <c:v>-2.0501857215139196</c:v>
                </c:pt>
                <c:pt idx="15">
                  <c:v>-2.7419646373604176</c:v>
                </c:pt>
                <c:pt idx="16">
                  <c:v>0.1447846943575698</c:v>
                </c:pt>
                <c:pt idx="17">
                  <c:v>3.215492796638499</c:v>
                </c:pt>
                <c:pt idx="18">
                  <c:v>-3.1662479338898564</c:v>
                </c:pt>
                <c:pt idx="19">
                  <c:v>-3.7589877852027316</c:v>
                </c:pt>
                <c:pt idx="20">
                  <c:v>-4.3516859347034931</c:v>
                </c:pt>
                <c:pt idx="21">
                  <c:v>6.0887814053007805</c:v>
                </c:pt>
                <c:pt idx="22">
                  <c:v>6.1247663116078535</c:v>
                </c:pt>
                <c:pt idx="23">
                  <c:v>3.3297591965245705</c:v>
                </c:pt>
                <c:pt idx="24">
                  <c:v>8.8002409435062638</c:v>
                </c:pt>
                <c:pt idx="26">
                  <c:v>2.2671014436659291</c:v>
                </c:pt>
                <c:pt idx="27">
                  <c:v>1.1738980189387316</c:v>
                </c:pt>
                <c:pt idx="28">
                  <c:v>-0.5105061349976231</c:v>
                </c:pt>
                <c:pt idx="30">
                  <c:v>-1.6691363754582902</c:v>
                </c:pt>
                <c:pt idx="31">
                  <c:v>0.26755936940882757</c:v>
                </c:pt>
                <c:pt idx="32">
                  <c:v>5.7123998949956194</c:v>
                </c:pt>
                <c:pt idx="34">
                  <c:v>2.966455939068255</c:v>
                </c:pt>
                <c:pt idx="35">
                  <c:v>-3.5507458522093174</c:v>
                </c:pt>
                <c:pt idx="36">
                  <c:v>-3.3708455129869481</c:v>
                </c:pt>
                <c:pt idx="37">
                  <c:v>2.4649687942062508</c:v>
                </c:pt>
                <c:pt idx="38">
                  <c:v>-4.4558431659947857</c:v>
                </c:pt>
                <c:pt idx="39">
                  <c:v>11.207817011005758</c:v>
                </c:pt>
                <c:pt idx="41">
                  <c:v>4.0461985760510775</c:v>
                </c:pt>
                <c:pt idx="42">
                  <c:v>-0.72762361429339661</c:v>
                </c:pt>
                <c:pt idx="43">
                  <c:v>1.6318760404345301</c:v>
                </c:pt>
                <c:pt idx="44">
                  <c:v>2.2041416499541517</c:v>
                </c:pt>
                <c:pt idx="45">
                  <c:v>-4.2805249057822543</c:v>
                </c:pt>
                <c:pt idx="47">
                  <c:v>1.3308636245417098</c:v>
                </c:pt>
                <c:pt idx="48">
                  <c:v>-0.61900006791452278</c:v>
                </c:pt>
                <c:pt idx="49">
                  <c:v>-5.2141824109535584</c:v>
                </c:pt>
                <c:pt idx="50">
                  <c:v>4.5511317107025047</c:v>
                </c:pt>
                <c:pt idx="51">
                  <c:v>4.3952763998491378</c:v>
                </c:pt>
                <c:pt idx="52">
                  <c:v>10.371202565195695</c:v>
                </c:pt>
                <c:pt idx="53">
                  <c:v>-3.2504961103416417</c:v>
                </c:pt>
                <c:pt idx="54">
                  <c:v>-5.3784386623091782</c:v>
                </c:pt>
                <c:pt idx="55">
                  <c:v>0.61024602446298737</c:v>
                </c:pt>
                <c:pt idx="56">
                  <c:v>-5.2013962559977154</c:v>
                </c:pt>
                <c:pt idx="57">
                  <c:v>5.748775829629766</c:v>
                </c:pt>
                <c:pt idx="58">
                  <c:v>-2.7009556638313166</c:v>
                </c:pt>
                <c:pt idx="59">
                  <c:v>5.571261833932474</c:v>
                </c:pt>
                <c:pt idx="60">
                  <c:v>3.4821729478166756</c:v>
                </c:pt>
                <c:pt idx="61">
                  <c:v>8.63078949846612</c:v>
                </c:pt>
                <c:pt idx="62">
                  <c:v>5.1915809269920148</c:v>
                </c:pt>
                <c:pt idx="66">
                  <c:v>-1.3465334469378905</c:v>
                </c:pt>
                <c:pt idx="67">
                  <c:v>11.196692475774283</c:v>
                </c:pt>
                <c:pt idx="68">
                  <c:v>3.7518264002113382</c:v>
                </c:pt>
                <c:pt idx="70">
                  <c:v>7.1499003207047522</c:v>
                </c:pt>
                <c:pt idx="72">
                  <c:v>-5.2198289740946997</c:v>
                </c:pt>
                <c:pt idx="74">
                  <c:v>-1.8345388182099085</c:v>
                </c:pt>
                <c:pt idx="75">
                  <c:v>1.2632975150263128</c:v>
                </c:pt>
                <c:pt idx="76">
                  <c:v>5.8231379394855649</c:v>
                </c:pt>
                <c:pt idx="77">
                  <c:v>-4.2184194038400289</c:v>
                </c:pt>
                <c:pt idx="78">
                  <c:v>-0.36084128362177376</c:v>
                </c:pt>
                <c:pt idx="79">
                  <c:v>-1.9496924525756925</c:v>
                </c:pt>
                <c:pt idx="80">
                  <c:v>-1.2886072520801131</c:v>
                </c:pt>
                <c:pt idx="82">
                  <c:v>-0.40541238820290992</c:v>
                </c:pt>
                <c:pt idx="83">
                  <c:v>-3.2240494404128954</c:v>
                </c:pt>
                <c:pt idx="84">
                  <c:v>0.28734674472515703</c:v>
                </c:pt>
                <c:pt idx="85">
                  <c:v>3.2572985298570551</c:v>
                </c:pt>
                <c:pt idx="86">
                  <c:v>1.7290732988300521E-2</c:v>
                </c:pt>
                <c:pt idx="87">
                  <c:v>-2.6320459543111654</c:v>
                </c:pt>
                <c:pt idx="88">
                  <c:v>1.930849938402968</c:v>
                </c:pt>
                <c:pt idx="89">
                  <c:v>-3.2198289740947006</c:v>
                </c:pt>
                <c:pt idx="90">
                  <c:v>1.6017595585751592</c:v>
                </c:pt>
                <c:pt idx="91">
                  <c:v>8.2903809540054301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A-C047-A160-10B8676F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41648"/>
        <c:axId val="1556908928"/>
      </c:scatterChart>
      <c:valAx>
        <c:axId val="151434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(molecules)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8928"/>
        <c:crosses val="autoZero"/>
        <c:crossBetween val="midCat"/>
      </c:valAx>
      <c:valAx>
        <c:axId val="155690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log</a:t>
                </a:r>
                <a:r>
                  <a:rPr lang="en-US" sz="1000" b="0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(RPKM)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1098550</xdr:colOff>
      <xdr:row>70</xdr:row>
      <xdr:rowOff>95250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C806AC-9CF5-254C-8C0E-B5DBC1ACFB78}"/>
            </a:ext>
          </a:extLst>
        </xdr:cNvPr>
        <xdr:cNvSpPr txBox="1"/>
      </xdr:nvSpPr>
      <xdr:spPr>
        <a:xfrm>
          <a:off x="8540750" y="3575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717550</xdr:colOff>
      <xdr:row>5</xdr:row>
      <xdr:rowOff>107950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61E1DE-AED6-8C41-952A-584A5A53BA0B}"/>
            </a:ext>
          </a:extLst>
        </xdr:cNvPr>
        <xdr:cNvSpPr txBox="1"/>
      </xdr:nvSpPr>
      <xdr:spPr>
        <a:xfrm>
          <a:off x="11410950" y="1149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491067</xdr:colOff>
      <xdr:row>22</xdr:row>
      <xdr:rowOff>0</xdr:rowOff>
    </xdr:from>
    <xdr:to>
      <xdr:col>14</xdr:col>
      <xdr:colOff>4030135</xdr:colOff>
      <xdr:row>36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AB37-C1CF-724A-8B31-3F7B13639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717550</xdr:colOff>
      <xdr:row>5</xdr:row>
      <xdr:rowOff>107950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EA07D2D-C617-C844-8949-DF0A74084D4F}"/>
            </a:ext>
          </a:extLst>
        </xdr:cNvPr>
        <xdr:cNvSpPr txBox="1"/>
      </xdr:nvSpPr>
      <xdr:spPr>
        <a:xfrm>
          <a:off x="11453283" y="11578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ercc_d165_krabair_rna_S9_R1_001.fastq_rnaseq_f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zoomScale="75" workbookViewId="0">
      <selection activeCell="O63" sqref="O63"/>
    </sheetView>
  </sheetViews>
  <sheetFormatPr baseColWidth="10" defaultRowHeight="16"/>
  <cols>
    <col min="4" max="4" width="33" customWidth="1"/>
    <col min="5" max="5" width="32.1640625" customWidth="1"/>
    <col min="6" max="6" width="17" customWidth="1"/>
    <col min="8" max="8" width="14.83203125" customWidth="1"/>
    <col min="15" max="15" width="54.6640625" customWidth="1"/>
  </cols>
  <sheetData>
    <row r="1" spans="1:15" ht="18">
      <c r="A1" s="2" t="s">
        <v>0</v>
      </c>
      <c r="B1" s="2" t="s">
        <v>1</v>
      </c>
      <c r="C1" s="2" t="s">
        <v>2</v>
      </c>
      <c r="D1" s="2" t="s">
        <v>3</v>
      </c>
      <c r="E1" s="2" t="s">
        <v>100</v>
      </c>
      <c r="F1" s="2" t="s">
        <v>101</v>
      </c>
      <c r="G1" s="2" t="s">
        <v>102</v>
      </c>
      <c r="H1" s="2" t="s">
        <v>104</v>
      </c>
      <c r="I1" s="2"/>
      <c r="K1" s="1" t="s">
        <v>103</v>
      </c>
      <c r="L1" s="4" t="s">
        <v>115</v>
      </c>
    </row>
    <row r="2" spans="1:15">
      <c r="A2">
        <v>70</v>
      </c>
      <c r="B2" t="s">
        <v>76</v>
      </c>
      <c r="C2" t="s">
        <v>77</v>
      </c>
      <c r="D2">
        <v>15000</v>
      </c>
      <c r="E2">
        <f>(D2/100)*2</f>
        <v>300</v>
      </c>
      <c r="F2">
        <f>E2/1000000000000000000</f>
        <v>2.9999999999999999E-16</v>
      </c>
      <c r="G2">
        <f>F2*6.022E+23</f>
        <v>180660000</v>
      </c>
      <c r="H2">
        <f>LOG(G2,2)</f>
        <v>27.428701872995283</v>
      </c>
      <c r="K2" s="1">
        <v>27.428701872995283</v>
      </c>
      <c r="L2" s="1">
        <v>10.325588637602264</v>
      </c>
      <c r="O2" s="1" t="s">
        <v>116</v>
      </c>
    </row>
    <row r="3" spans="1:15">
      <c r="A3">
        <v>72</v>
      </c>
      <c r="B3" t="s">
        <v>79</v>
      </c>
      <c r="C3" t="s">
        <v>77</v>
      </c>
      <c r="D3">
        <v>937.5</v>
      </c>
      <c r="E3">
        <f>(D3/100)*2</f>
        <v>18.75</v>
      </c>
      <c r="F3">
        <f>E3/1000000000000000000</f>
        <v>1.875E-17</v>
      </c>
      <c r="G3">
        <f>F3*6.022E+23</f>
        <v>11291250</v>
      </c>
      <c r="H3">
        <f>LOG(G3,2)</f>
        <v>23.42870187299528</v>
      </c>
      <c r="K3" s="1">
        <v>23.42870187299528</v>
      </c>
      <c r="L3" s="1">
        <v>7.0784968030392603</v>
      </c>
    </row>
    <row r="4" spans="1:15">
      <c r="A4">
        <v>2</v>
      </c>
      <c r="B4" t="s">
        <v>6</v>
      </c>
      <c r="C4" t="s">
        <v>5</v>
      </c>
      <c r="D4">
        <v>7500</v>
      </c>
      <c r="E4">
        <f>(D4/100)*2</f>
        <v>150</v>
      </c>
      <c r="F4">
        <f>E4/1000000000000000000</f>
        <v>1.5E-16</v>
      </c>
      <c r="G4">
        <f>F4*6.022E+23</f>
        <v>90330000</v>
      </c>
      <c r="H4">
        <f>LOG(G4,2)</f>
        <v>26.428701872995283</v>
      </c>
      <c r="K4" s="1">
        <v>26.428701872995283</v>
      </c>
      <c r="L4" s="1">
        <v>9.7799123934314132</v>
      </c>
    </row>
    <row r="5" spans="1:15">
      <c r="A5">
        <v>26</v>
      </c>
      <c r="B5" t="s">
        <v>31</v>
      </c>
      <c r="C5" t="s">
        <v>29</v>
      </c>
      <c r="D5">
        <v>937.5</v>
      </c>
      <c r="E5">
        <f>(D5/100)*2</f>
        <v>18.75</v>
      </c>
      <c r="F5">
        <f>E5/1000000000000000000</f>
        <v>1.875E-17</v>
      </c>
      <c r="G5">
        <f>F5*6.022E+23</f>
        <v>11291250</v>
      </c>
      <c r="H5">
        <f>LOG(G5,2)</f>
        <v>23.42870187299528</v>
      </c>
      <c r="K5" s="1">
        <v>23.42870187299528</v>
      </c>
      <c r="L5" s="1">
        <v>5.7049352602757226</v>
      </c>
    </row>
    <row r="6" spans="1:15">
      <c r="A6">
        <v>67</v>
      </c>
      <c r="B6" t="s">
        <v>73</v>
      </c>
      <c r="C6" t="s">
        <v>53</v>
      </c>
      <c r="D6">
        <v>0.11444092</v>
      </c>
      <c r="E6">
        <f>(D6/100)*2</f>
        <v>2.2888183999999999E-3</v>
      </c>
      <c r="F6">
        <f>E6/1000000000000000000</f>
        <v>2.2888183999999997E-21</v>
      </c>
      <c r="G6">
        <f>F6*6.022E+23</f>
        <v>1378.32644048</v>
      </c>
      <c r="H6">
        <f>LOG(G6,2)</f>
        <v>10.428701898602158</v>
      </c>
      <c r="K6" s="1">
        <v>10.428701898602158</v>
      </c>
      <c r="L6" s="1"/>
      <c r="O6" s="4" t="s">
        <v>118</v>
      </c>
    </row>
    <row r="7" spans="1:15">
      <c r="A7">
        <v>86</v>
      </c>
      <c r="B7" t="s">
        <v>93</v>
      </c>
      <c r="C7" t="s">
        <v>77</v>
      </c>
      <c r="D7">
        <v>0.91552734000000002</v>
      </c>
      <c r="E7">
        <f>(D7/100)*2</f>
        <v>1.8310546800000001E-2</v>
      </c>
      <c r="F7">
        <f>E7/1000000000000000000</f>
        <v>1.8310546799999999E-20</v>
      </c>
      <c r="G7">
        <f>F7*6.022E+23</f>
        <v>11026.611282960001</v>
      </c>
      <c r="H7">
        <f>LOG(G7,2)</f>
        <v>13.428701867086003</v>
      </c>
      <c r="K7" s="1">
        <v>13.428701867086003</v>
      </c>
      <c r="L7" s="1">
        <v>-3.8780404568464952</v>
      </c>
    </row>
    <row r="8" spans="1:15">
      <c r="A8">
        <v>82</v>
      </c>
      <c r="B8" t="s">
        <v>89</v>
      </c>
      <c r="C8" t="s">
        <v>77</v>
      </c>
      <c r="D8">
        <v>3.66210938</v>
      </c>
      <c r="E8">
        <f>(D8/100)*2</f>
        <v>7.3242187599999994E-2</v>
      </c>
      <c r="F8">
        <f>E8/1000000000000000000</f>
        <v>7.3242187599999999E-20</v>
      </c>
      <c r="G8">
        <f>F8*6.022E+23</f>
        <v>44106.445372720002</v>
      </c>
      <c r="H8">
        <f>LOG(G8,2)</f>
        <v>15.428701874965045</v>
      </c>
      <c r="K8" s="1">
        <v>15.428701874965045</v>
      </c>
      <c r="L8" s="1">
        <v>-1.6948253960842068</v>
      </c>
    </row>
    <row r="9" spans="1:15">
      <c r="A9">
        <v>66</v>
      </c>
      <c r="B9" t="s">
        <v>72</v>
      </c>
      <c r="C9" t="s">
        <v>53</v>
      </c>
      <c r="D9">
        <v>0.22888184</v>
      </c>
      <c r="E9">
        <f>(D9/100)*2</f>
        <v>4.5776367999999998E-3</v>
      </c>
      <c r="F9">
        <f>E9/1000000000000000000</f>
        <v>4.5776367999999994E-21</v>
      </c>
      <c r="G9">
        <f>F9*6.022E+23</f>
        <v>2756.6528809599999</v>
      </c>
      <c r="H9">
        <f>LOG(G9,2)</f>
        <v>11.428701898602158</v>
      </c>
      <c r="K9" s="1">
        <v>11.428701898602158</v>
      </c>
      <c r="L9" s="1"/>
    </row>
    <row r="10" spans="1:15">
      <c r="A10">
        <v>22</v>
      </c>
      <c r="B10" t="s">
        <v>26</v>
      </c>
      <c r="C10" t="s">
        <v>5</v>
      </c>
      <c r="D10">
        <v>0.11444092</v>
      </c>
      <c r="E10">
        <f>(D10/100)*2</f>
        <v>2.2888183999999999E-3</v>
      </c>
      <c r="F10">
        <f>E10/1000000000000000000</f>
        <v>2.2888183999999997E-21</v>
      </c>
      <c r="G10">
        <f>F10*6.022E+23</f>
        <v>1378.32644048</v>
      </c>
      <c r="H10">
        <f>LOG(G10,2)</f>
        <v>10.428701898602158</v>
      </c>
      <c r="K10" s="1">
        <v>10.428701898602158</v>
      </c>
      <c r="L10" s="1"/>
    </row>
    <row r="11" spans="1:15">
      <c r="A11">
        <v>10</v>
      </c>
      <c r="B11" t="s">
        <v>14</v>
      </c>
      <c r="C11" t="s">
        <v>5</v>
      </c>
      <c r="D11">
        <v>29.296875</v>
      </c>
      <c r="E11">
        <f>(D11/100)*2</f>
        <v>0.5859375</v>
      </c>
      <c r="F11">
        <f>E11/1000000000000000000</f>
        <v>5.8593749999999999E-19</v>
      </c>
      <c r="G11">
        <f>F11*6.022E+23</f>
        <v>352851.5625</v>
      </c>
      <c r="H11">
        <f>LOG(G11,2)</f>
        <v>18.428701872995283</v>
      </c>
      <c r="K11" s="1">
        <v>18.428701872995283</v>
      </c>
      <c r="L11" s="1">
        <v>1.2566090698482868</v>
      </c>
    </row>
    <row r="12" spans="1:15">
      <c r="A12">
        <v>74</v>
      </c>
      <c r="B12" t="s">
        <v>81</v>
      </c>
      <c r="C12" t="s">
        <v>77</v>
      </c>
      <c r="D12">
        <v>234.375</v>
      </c>
      <c r="E12">
        <f>(D12/100)*2</f>
        <v>4.6875</v>
      </c>
      <c r="F12">
        <f>E12/1000000000000000000</f>
        <v>4.6874999999999999E-18</v>
      </c>
      <c r="G12">
        <f>F12*6.022E+23</f>
        <v>2822812.5</v>
      </c>
      <c r="H12">
        <f>LOG(G12,2)</f>
        <v>21.428701872995283</v>
      </c>
      <c r="K12" s="1">
        <v>21.428701872995283</v>
      </c>
      <c r="L12" s="1">
        <v>3.9174998998104735</v>
      </c>
    </row>
    <row r="13" spans="1:15">
      <c r="A13">
        <v>65</v>
      </c>
      <c r="B13" t="s">
        <v>71</v>
      </c>
      <c r="C13" t="s">
        <v>53</v>
      </c>
      <c r="D13">
        <v>0.22888184</v>
      </c>
      <c r="E13">
        <f>(D13/100)*2</f>
        <v>4.5776367999999998E-3</v>
      </c>
      <c r="F13">
        <f>E13/1000000000000000000</f>
        <v>4.5776367999999994E-21</v>
      </c>
      <c r="G13">
        <f>F13*6.022E+23</f>
        <v>2756.6528809599999</v>
      </c>
      <c r="H13">
        <f>LOG(G13,2)</f>
        <v>11.428701898602158</v>
      </c>
      <c r="K13" s="1">
        <v>11.428701898602158</v>
      </c>
      <c r="L13" s="1"/>
    </row>
    <row r="14" spans="1:15">
      <c r="A14">
        <v>30</v>
      </c>
      <c r="B14" t="s">
        <v>35</v>
      </c>
      <c r="C14" t="s">
        <v>29</v>
      </c>
      <c r="D14">
        <v>58.59375</v>
      </c>
      <c r="E14">
        <f>(D14/100)*2</f>
        <v>1.171875</v>
      </c>
      <c r="F14">
        <f>E14/1000000000000000000</f>
        <v>1.171875E-18</v>
      </c>
      <c r="G14">
        <f>F14*6.022E+23</f>
        <v>705703.125</v>
      </c>
      <c r="H14">
        <f>LOG(G14,2)</f>
        <v>19.428701872995283</v>
      </c>
      <c r="K14" s="1">
        <v>19.428701872995283</v>
      </c>
      <c r="L14" s="1">
        <v>2.3461983375675</v>
      </c>
    </row>
    <row r="15" spans="1:15">
      <c r="A15">
        <v>15</v>
      </c>
      <c r="B15" t="s">
        <v>19</v>
      </c>
      <c r="C15" t="s">
        <v>5</v>
      </c>
      <c r="D15">
        <v>3.66210938</v>
      </c>
      <c r="E15">
        <f>(D15/100)*2</f>
        <v>7.3242187599999994E-2</v>
      </c>
      <c r="F15">
        <f>E15/1000000000000000000</f>
        <v>7.3242187599999999E-20</v>
      </c>
      <c r="G15">
        <f>F15*6.022E+23</f>
        <v>44106.445372720002</v>
      </c>
      <c r="H15">
        <f>LOG(G15,2)</f>
        <v>15.428701874965045</v>
      </c>
      <c r="K15" s="1">
        <v>15.428701874965045</v>
      </c>
      <c r="L15" s="1">
        <v>-1.9025044127599529</v>
      </c>
    </row>
    <row r="16" spans="1:15">
      <c r="A16">
        <v>38</v>
      </c>
      <c r="B16" t="s">
        <v>43</v>
      </c>
      <c r="C16" t="s">
        <v>29</v>
      </c>
      <c r="D16">
        <v>1.83105469</v>
      </c>
      <c r="E16">
        <f>(D16/100)*2</f>
        <v>3.6621093799999997E-2</v>
      </c>
      <c r="F16">
        <f>E16/1000000000000000000</f>
        <v>3.6621093799999999E-20</v>
      </c>
      <c r="G16">
        <f>F16*6.022E+23</f>
        <v>22053.222686360001</v>
      </c>
      <c r="H16">
        <f>LOG(G16,2)</f>
        <v>14.428701874965045</v>
      </c>
      <c r="K16" s="1">
        <v>14.428701874965045</v>
      </c>
      <c r="L16" s="1">
        <v>-2.0501857215139196</v>
      </c>
    </row>
    <row r="17" spans="1:12">
      <c r="A17">
        <v>16</v>
      </c>
      <c r="B17" t="s">
        <v>20</v>
      </c>
      <c r="C17" t="s">
        <v>5</v>
      </c>
      <c r="D17">
        <v>1.83105469</v>
      </c>
      <c r="E17">
        <f>(D17/100)*2</f>
        <v>3.6621093799999997E-2</v>
      </c>
      <c r="F17">
        <f>E17/1000000000000000000</f>
        <v>3.6621093799999999E-20</v>
      </c>
      <c r="G17">
        <f>F17*6.022E+23</f>
        <v>22053.222686360001</v>
      </c>
      <c r="H17">
        <f>LOG(G17,2)</f>
        <v>14.428701874965045</v>
      </c>
      <c r="K17" s="1">
        <v>14.428701874965045</v>
      </c>
      <c r="L17" s="1">
        <v>-2.7419646373604176</v>
      </c>
    </row>
    <row r="18" spans="1:12">
      <c r="A18">
        <v>35</v>
      </c>
      <c r="B18" t="s">
        <v>40</v>
      </c>
      <c r="C18" t="s">
        <v>29</v>
      </c>
      <c r="D18">
        <v>7.32421875</v>
      </c>
      <c r="E18">
        <f>(D18/100)*2</f>
        <v>0.146484375</v>
      </c>
      <c r="F18">
        <f>E18/1000000000000000000</f>
        <v>1.46484375E-19</v>
      </c>
      <c r="G18">
        <f>F18*6.022E+23</f>
        <v>88212.890625</v>
      </c>
      <c r="H18">
        <f>LOG(G18,2)</f>
        <v>16.428701872995283</v>
      </c>
      <c r="K18" s="1">
        <v>16.428701872995283</v>
      </c>
      <c r="L18" s="1">
        <v>0.1447846943575698</v>
      </c>
    </row>
    <row r="19" spans="1:12">
      <c r="A19">
        <v>29</v>
      </c>
      <c r="B19" t="s">
        <v>34</v>
      </c>
      <c r="C19" t="s">
        <v>29</v>
      </c>
      <c r="D19">
        <v>117.1875</v>
      </c>
      <c r="E19">
        <f>(D19/100)*2</f>
        <v>2.34375</v>
      </c>
      <c r="F19">
        <f>E19/1000000000000000000</f>
        <v>2.34375E-18</v>
      </c>
      <c r="G19">
        <f>F19*6.022E+23</f>
        <v>1411406.25</v>
      </c>
      <c r="H19">
        <f>LOG(G19,2)</f>
        <v>20.428701872995283</v>
      </c>
      <c r="K19" s="1">
        <v>20.428701872995283</v>
      </c>
      <c r="L19" s="1">
        <v>3.215492796638499</v>
      </c>
    </row>
    <row r="20" spans="1:12">
      <c r="A20">
        <v>60</v>
      </c>
      <c r="B20" t="s">
        <v>66</v>
      </c>
      <c r="C20" t="s">
        <v>53</v>
      </c>
      <c r="D20">
        <v>3.66210938</v>
      </c>
      <c r="E20">
        <f>(D20/100)*2</f>
        <v>7.3242187599999994E-2</v>
      </c>
      <c r="F20">
        <f>E20/1000000000000000000</f>
        <v>7.3242187599999999E-20</v>
      </c>
      <c r="G20">
        <f>F20*6.022E+23</f>
        <v>44106.445372720002</v>
      </c>
      <c r="H20">
        <f>LOG(G20,2)</f>
        <v>15.428701874965045</v>
      </c>
      <c r="K20" s="1">
        <v>15.428701874965045</v>
      </c>
      <c r="L20" s="1">
        <v>-3.1662479338898564</v>
      </c>
    </row>
    <row r="21" spans="1:12">
      <c r="A21">
        <v>63</v>
      </c>
      <c r="B21" t="s">
        <v>69</v>
      </c>
      <c r="C21" t="s">
        <v>53</v>
      </c>
      <c r="D21">
        <v>0.91552734000000002</v>
      </c>
      <c r="E21">
        <f>(D21/100)*2</f>
        <v>1.8310546800000001E-2</v>
      </c>
      <c r="F21">
        <f>E21/1000000000000000000</f>
        <v>1.8310546799999999E-20</v>
      </c>
      <c r="G21">
        <f>F21*6.022E+23</f>
        <v>11026.611282960001</v>
      </c>
      <c r="H21">
        <f>LOG(G21,2)</f>
        <v>13.428701867086003</v>
      </c>
      <c r="K21" s="1">
        <v>13.428701867086003</v>
      </c>
      <c r="L21" s="1">
        <v>-3.7589877852027316</v>
      </c>
    </row>
    <row r="22" spans="1:12">
      <c r="A22">
        <v>88</v>
      </c>
      <c r="B22" t="s">
        <v>95</v>
      </c>
      <c r="C22" t="s">
        <v>77</v>
      </c>
      <c r="D22">
        <v>0.22888184</v>
      </c>
      <c r="E22">
        <f>(D22/100)*2</f>
        <v>4.5776367999999998E-3</v>
      </c>
      <c r="F22">
        <f>E22/1000000000000000000</f>
        <v>4.5776367999999994E-21</v>
      </c>
      <c r="G22">
        <f>F22*6.022E+23</f>
        <v>2756.6528809599999</v>
      </c>
      <c r="H22">
        <f>LOG(G22,2)</f>
        <v>11.428701898602158</v>
      </c>
      <c r="K22" s="1">
        <v>11.428701898602158</v>
      </c>
      <c r="L22" s="1">
        <v>-4.3516859347034931</v>
      </c>
    </row>
    <row r="23" spans="1:12">
      <c r="A23">
        <v>27</v>
      </c>
      <c r="B23" t="s">
        <v>32</v>
      </c>
      <c r="C23" t="s">
        <v>29</v>
      </c>
      <c r="D23">
        <v>468.75</v>
      </c>
      <c r="E23">
        <f>(D23/100)*2</f>
        <v>9.375</v>
      </c>
      <c r="F23">
        <f>E23/1000000000000000000</f>
        <v>9.3749999999999998E-18</v>
      </c>
      <c r="G23">
        <f>F23*6.022E+23</f>
        <v>5645625</v>
      </c>
      <c r="H23">
        <f>LOG(G23,2)</f>
        <v>22.428701872995283</v>
      </c>
      <c r="K23" s="1">
        <v>22.428701872995283</v>
      </c>
      <c r="L23" s="1">
        <v>6.0887814053007805</v>
      </c>
    </row>
    <row r="24" spans="1:12">
      <c r="A24">
        <v>73</v>
      </c>
      <c r="B24" t="s">
        <v>80</v>
      </c>
      <c r="C24" t="s">
        <v>77</v>
      </c>
      <c r="D24">
        <v>468.75</v>
      </c>
      <c r="E24">
        <f>(D24/100)*2</f>
        <v>9.375</v>
      </c>
      <c r="F24">
        <f>E24/1000000000000000000</f>
        <v>9.3749999999999998E-18</v>
      </c>
      <c r="G24">
        <f>F24*6.022E+23</f>
        <v>5645625</v>
      </c>
      <c r="H24">
        <f>LOG(G24,2)</f>
        <v>22.428701872995283</v>
      </c>
      <c r="K24" s="1">
        <v>22.428701872995283</v>
      </c>
      <c r="L24" s="1">
        <v>6.1247663116078535</v>
      </c>
    </row>
    <row r="25" spans="1:12">
      <c r="A25">
        <v>52</v>
      </c>
      <c r="B25" t="s">
        <v>58</v>
      </c>
      <c r="C25" t="s">
        <v>53</v>
      </c>
      <c r="D25">
        <v>117.1875</v>
      </c>
      <c r="E25">
        <f>(D25/100)*2</f>
        <v>2.34375</v>
      </c>
      <c r="F25">
        <f>E25/1000000000000000000</f>
        <v>2.34375E-18</v>
      </c>
      <c r="G25">
        <f>F25*6.022E+23</f>
        <v>1411406.25</v>
      </c>
      <c r="H25">
        <f>LOG(G25,2)</f>
        <v>20.428701872995283</v>
      </c>
      <c r="K25" s="1">
        <v>20.428701872995283</v>
      </c>
      <c r="L25" s="1">
        <v>3.3297591965245705</v>
      </c>
    </row>
    <row r="26" spans="1:12">
      <c r="A26">
        <v>71</v>
      </c>
      <c r="B26" t="s">
        <v>78</v>
      </c>
      <c r="C26" t="s">
        <v>77</v>
      </c>
      <c r="D26">
        <v>3750</v>
      </c>
      <c r="E26">
        <f>(D26/100)*2</f>
        <v>75</v>
      </c>
      <c r="F26">
        <f>E26/1000000000000000000</f>
        <v>7.4999999999999998E-17</v>
      </c>
      <c r="G26">
        <f>F26*6.022E+23</f>
        <v>45165000</v>
      </c>
      <c r="H26">
        <f>LOG(G26,2)</f>
        <v>25.428701872995283</v>
      </c>
      <c r="K26" s="1">
        <v>25.428701872995283</v>
      </c>
      <c r="L26" s="1">
        <v>8.8002409435062638</v>
      </c>
    </row>
    <row r="27" spans="1:12">
      <c r="A27">
        <v>92</v>
      </c>
      <c r="B27" t="s">
        <v>99</v>
      </c>
      <c r="C27" t="s">
        <v>77</v>
      </c>
      <c r="D27">
        <v>1.4305119999999999E-2</v>
      </c>
      <c r="E27">
        <f>(D27/100)*2</f>
        <v>2.8610239999999997E-4</v>
      </c>
      <c r="F27">
        <f>E27/1000000000000000000</f>
        <v>2.8610239999999995E-22</v>
      </c>
      <c r="G27">
        <f>F27*6.022E+23</f>
        <v>172.29086527999999</v>
      </c>
      <c r="H27">
        <f>LOG(G27,2)</f>
        <v>7.4287024028605257</v>
      </c>
      <c r="K27" s="1">
        <v>7.4287024028605257</v>
      </c>
      <c r="L27" s="1"/>
    </row>
    <row r="28" spans="1:12">
      <c r="A28">
        <v>31</v>
      </c>
      <c r="B28" t="s">
        <v>36</v>
      </c>
      <c r="C28" t="s">
        <v>29</v>
      </c>
      <c r="D28">
        <v>58.59375</v>
      </c>
      <c r="E28">
        <f>(D28/100)*2</f>
        <v>1.171875</v>
      </c>
      <c r="F28">
        <f>E28/1000000000000000000</f>
        <v>1.171875E-18</v>
      </c>
      <c r="G28">
        <f>F28*6.022E+23</f>
        <v>705703.125</v>
      </c>
      <c r="H28">
        <f>LOG(G28,2)</f>
        <v>19.428701872995283</v>
      </c>
      <c r="K28" s="1">
        <v>19.428701872995283</v>
      </c>
      <c r="L28" s="1">
        <v>2.2671014436659291</v>
      </c>
    </row>
    <row r="29" spans="1:12">
      <c r="A29">
        <v>32</v>
      </c>
      <c r="B29" t="s">
        <v>37</v>
      </c>
      <c r="C29" t="s">
        <v>29</v>
      </c>
      <c r="D29">
        <v>29.296875</v>
      </c>
      <c r="E29">
        <f>(D29/100)*2</f>
        <v>0.5859375</v>
      </c>
      <c r="F29">
        <f>E29/1000000000000000000</f>
        <v>5.8593749999999999E-19</v>
      </c>
      <c r="G29">
        <f>F29*6.022E+23</f>
        <v>352851.5625</v>
      </c>
      <c r="H29">
        <f>LOG(G29,2)</f>
        <v>18.428701872995283</v>
      </c>
      <c r="K29" s="1">
        <v>18.428701872995283</v>
      </c>
      <c r="L29" s="1">
        <v>1.1738980189387316</v>
      </c>
    </row>
    <row r="30" spans="1:12">
      <c r="A30">
        <v>57</v>
      </c>
      <c r="B30" t="s">
        <v>63</v>
      </c>
      <c r="C30" t="s">
        <v>53</v>
      </c>
      <c r="D30">
        <v>14.6484375</v>
      </c>
      <c r="E30">
        <f>(D30/100)*2</f>
        <v>0.29296875</v>
      </c>
      <c r="F30">
        <f>E30/1000000000000000000</f>
        <v>2.9296874999999999E-19</v>
      </c>
      <c r="G30">
        <f>F30*6.022E+23</f>
        <v>176425.78125</v>
      </c>
      <c r="H30">
        <f>LOG(G30,2)</f>
        <v>17.428701872995283</v>
      </c>
      <c r="K30" s="1">
        <v>17.428701872995283</v>
      </c>
      <c r="L30" s="1">
        <v>-0.5105061349976231</v>
      </c>
    </row>
    <row r="31" spans="1:12">
      <c r="A31">
        <v>69</v>
      </c>
      <c r="B31" t="s">
        <v>75</v>
      </c>
      <c r="C31" t="s">
        <v>53</v>
      </c>
      <c r="D31">
        <v>1.4305119999999999E-2</v>
      </c>
      <c r="E31">
        <f>(D31/100)*2</f>
        <v>2.8610239999999997E-4</v>
      </c>
      <c r="F31">
        <f>E31/1000000000000000000</f>
        <v>2.8610239999999995E-22</v>
      </c>
      <c r="G31">
        <f>F31*6.022E+23</f>
        <v>172.29086527999999</v>
      </c>
      <c r="H31">
        <f>LOG(G31,2)</f>
        <v>7.4287024028605257</v>
      </c>
      <c r="K31" s="1">
        <v>7.4287024028605257</v>
      </c>
      <c r="L31" s="1"/>
    </row>
    <row r="32" spans="1:12">
      <c r="A32">
        <v>61</v>
      </c>
      <c r="B32" t="s">
        <v>67</v>
      </c>
      <c r="C32" t="s">
        <v>53</v>
      </c>
      <c r="D32">
        <v>1.83105469</v>
      </c>
      <c r="E32">
        <f>(D32/100)*2</f>
        <v>3.6621093799999997E-2</v>
      </c>
      <c r="F32">
        <f>E32/1000000000000000000</f>
        <v>3.6621093799999999E-20</v>
      </c>
      <c r="G32">
        <f>F32*6.022E+23</f>
        <v>22053.222686360001</v>
      </c>
      <c r="H32">
        <f>LOG(G32,2)</f>
        <v>14.428701874965045</v>
      </c>
      <c r="K32" s="1">
        <v>14.428701874965045</v>
      </c>
      <c r="L32" s="1">
        <v>-1.6691363754582902</v>
      </c>
    </row>
    <row r="33" spans="1:12">
      <c r="A33">
        <v>80</v>
      </c>
      <c r="B33" t="s">
        <v>87</v>
      </c>
      <c r="C33" t="s">
        <v>77</v>
      </c>
      <c r="D33">
        <v>14.6484375</v>
      </c>
      <c r="E33">
        <f>(D33/100)*2</f>
        <v>0.29296875</v>
      </c>
      <c r="F33">
        <f>E33/1000000000000000000</f>
        <v>2.9296874999999999E-19</v>
      </c>
      <c r="G33">
        <f>F33*6.022E+23</f>
        <v>176425.78125</v>
      </c>
      <c r="H33">
        <f>LOG(G33,2)</f>
        <v>17.428701872995283</v>
      </c>
      <c r="K33" s="1">
        <v>17.428701872995283</v>
      </c>
      <c r="L33" s="1">
        <v>0.26755936940882757</v>
      </c>
    </row>
    <row r="34" spans="1:12">
      <c r="A34">
        <v>28</v>
      </c>
      <c r="B34" t="s">
        <v>33</v>
      </c>
      <c r="C34" t="s">
        <v>29</v>
      </c>
      <c r="D34">
        <v>234.375</v>
      </c>
      <c r="E34">
        <f>(D34/100)*2</f>
        <v>4.6875</v>
      </c>
      <c r="F34">
        <f>E34/1000000000000000000</f>
        <v>4.6874999999999999E-18</v>
      </c>
      <c r="G34">
        <f>F34*6.022E+23</f>
        <v>2822812.5</v>
      </c>
      <c r="H34">
        <f>LOG(G34,2)</f>
        <v>21.428701872995283</v>
      </c>
      <c r="K34" s="1">
        <v>21.428701872995283</v>
      </c>
      <c r="L34" s="1">
        <v>5.7123998949956194</v>
      </c>
    </row>
    <row r="35" spans="1:12">
      <c r="A35">
        <v>91</v>
      </c>
      <c r="B35" t="s">
        <v>98</v>
      </c>
      <c r="C35" t="s">
        <v>77</v>
      </c>
      <c r="D35">
        <v>5.7220460000000001E-2</v>
      </c>
      <c r="E35">
        <f>(D35/100)*2</f>
        <v>1.1444091999999999E-3</v>
      </c>
      <c r="F35">
        <f>E35/1000000000000000000</f>
        <v>1.1444091999999999E-21</v>
      </c>
      <c r="G35">
        <f>F35*6.022E+23</f>
        <v>689.16322023999999</v>
      </c>
      <c r="H35">
        <f>LOG(G35,2)</f>
        <v>9.4287018986021582</v>
      </c>
      <c r="K35" s="1">
        <v>9.4287018986021582</v>
      </c>
      <c r="L35" s="1"/>
    </row>
    <row r="36" spans="1:12">
      <c r="A36">
        <v>9</v>
      </c>
      <c r="B36" t="s">
        <v>13</v>
      </c>
      <c r="C36" t="s">
        <v>5</v>
      </c>
      <c r="D36">
        <v>58.59375</v>
      </c>
      <c r="E36">
        <f>(D36/100)*2</f>
        <v>1.171875</v>
      </c>
      <c r="F36">
        <f>E36/1000000000000000000</f>
        <v>1.171875E-18</v>
      </c>
      <c r="G36">
        <f>F36*6.022E+23</f>
        <v>705703.125</v>
      </c>
      <c r="H36">
        <f>LOG(G36,2)</f>
        <v>19.428701872995283</v>
      </c>
      <c r="K36" s="1">
        <v>19.428701872995283</v>
      </c>
      <c r="L36" s="1">
        <v>2.966455939068255</v>
      </c>
    </row>
    <row r="37" spans="1:12">
      <c r="A37">
        <v>37</v>
      </c>
      <c r="B37" t="s">
        <v>42</v>
      </c>
      <c r="C37" t="s">
        <v>29</v>
      </c>
      <c r="D37">
        <v>3.66210938</v>
      </c>
      <c r="E37">
        <f>(D37/100)*2</f>
        <v>7.3242187599999994E-2</v>
      </c>
      <c r="F37">
        <f>E37/1000000000000000000</f>
        <v>7.3242187599999999E-20</v>
      </c>
      <c r="G37">
        <f>F37*6.022E+23</f>
        <v>44106.445372720002</v>
      </c>
      <c r="H37">
        <f>LOG(G37,2)</f>
        <v>15.428701874965045</v>
      </c>
      <c r="K37" s="1">
        <v>15.428701874965045</v>
      </c>
      <c r="L37" s="1">
        <v>-3.5507458522093174</v>
      </c>
    </row>
    <row r="38" spans="1:12">
      <c r="A38">
        <v>84</v>
      </c>
      <c r="B38" t="s">
        <v>91</v>
      </c>
      <c r="C38" t="s">
        <v>77</v>
      </c>
      <c r="D38">
        <v>1.83105469</v>
      </c>
      <c r="E38">
        <f>(D38/100)*2</f>
        <v>3.6621093799999997E-2</v>
      </c>
      <c r="F38">
        <f>E38/1000000000000000000</f>
        <v>3.6621093799999999E-20</v>
      </c>
      <c r="G38">
        <f>F38*6.022E+23</f>
        <v>22053.222686360001</v>
      </c>
      <c r="H38">
        <f>LOG(G38,2)</f>
        <v>14.428701874965045</v>
      </c>
      <c r="K38" s="1">
        <v>14.428701874965045</v>
      </c>
      <c r="L38" s="1">
        <v>-3.3708455129869481</v>
      </c>
    </row>
    <row r="39" spans="1:12">
      <c r="A39">
        <v>54</v>
      </c>
      <c r="B39" t="s">
        <v>60</v>
      </c>
      <c r="C39" t="s">
        <v>53</v>
      </c>
      <c r="D39">
        <v>58.59375</v>
      </c>
      <c r="E39">
        <f>(D39/100)*2</f>
        <v>1.171875</v>
      </c>
      <c r="F39">
        <f>E39/1000000000000000000</f>
        <v>1.171875E-18</v>
      </c>
      <c r="G39">
        <f>F39*6.022E+23</f>
        <v>705703.125</v>
      </c>
      <c r="H39">
        <f>LOG(G39,2)</f>
        <v>19.428701872995283</v>
      </c>
      <c r="K39" s="1">
        <v>19.428701872995283</v>
      </c>
      <c r="L39" s="1">
        <v>2.4649687942062508</v>
      </c>
    </row>
    <row r="40" spans="1:12">
      <c r="A40">
        <v>40</v>
      </c>
      <c r="B40" t="s">
        <v>45</v>
      </c>
      <c r="C40" t="s">
        <v>29</v>
      </c>
      <c r="D40">
        <v>0.91552734000000002</v>
      </c>
      <c r="E40">
        <f>(D40/100)*2</f>
        <v>1.8310546800000001E-2</v>
      </c>
      <c r="F40">
        <f>E40/1000000000000000000</f>
        <v>1.8310546799999999E-20</v>
      </c>
      <c r="G40">
        <f>F40*6.022E+23</f>
        <v>11026.611282960001</v>
      </c>
      <c r="H40">
        <f>LOG(G40,2)</f>
        <v>13.428701867086003</v>
      </c>
      <c r="K40" s="1">
        <v>13.428701867086003</v>
      </c>
      <c r="L40" s="1">
        <v>-4.4558431659947857</v>
      </c>
    </row>
    <row r="41" spans="1:12">
      <c r="A41">
        <v>47</v>
      </c>
      <c r="B41" t="s">
        <v>52</v>
      </c>
      <c r="C41" t="s">
        <v>53</v>
      </c>
      <c r="D41">
        <v>15000</v>
      </c>
      <c r="E41">
        <f>(D41/100)*2</f>
        <v>300</v>
      </c>
      <c r="F41">
        <f>E41/1000000000000000000</f>
        <v>2.9999999999999999E-16</v>
      </c>
      <c r="G41">
        <f>F41*6.022E+23</f>
        <v>180660000</v>
      </c>
      <c r="H41">
        <f>LOG(G41,2)</f>
        <v>27.428701872995283</v>
      </c>
      <c r="K41" s="1">
        <v>27.428701872995283</v>
      </c>
      <c r="L41" s="1">
        <v>11.207817011005758</v>
      </c>
    </row>
    <row r="42" spans="1:12">
      <c r="A42">
        <v>46</v>
      </c>
      <c r="B42" t="s">
        <v>51</v>
      </c>
      <c r="C42" t="s">
        <v>29</v>
      </c>
      <c r="D42">
        <v>1.4305119999999999E-2</v>
      </c>
      <c r="E42">
        <f>(D42/100)*2</f>
        <v>2.8610239999999997E-4</v>
      </c>
      <c r="F42">
        <f>E42/1000000000000000000</f>
        <v>2.8610239999999995E-22</v>
      </c>
      <c r="G42">
        <f>F42*6.022E+23</f>
        <v>172.29086527999999</v>
      </c>
      <c r="H42">
        <f>LOG(G42,2)</f>
        <v>7.4287024028605257</v>
      </c>
      <c r="K42" s="1">
        <v>7.4287024028605257</v>
      </c>
      <c r="L42" s="1"/>
    </row>
    <row r="43" spans="1:12">
      <c r="A43">
        <v>51</v>
      </c>
      <c r="B43" t="s">
        <v>57</v>
      </c>
      <c r="C43" t="s">
        <v>53</v>
      </c>
      <c r="D43">
        <v>234.375</v>
      </c>
      <c r="E43">
        <f>(D43/100)*2</f>
        <v>4.6875</v>
      </c>
      <c r="F43">
        <f>E43/1000000000000000000</f>
        <v>4.6874999999999999E-18</v>
      </c>
      <c r="G43">
        <f>F43*6.022E+23</f>
        <v>2822812.5</v>
      </c>
      <c r="H43">
        <f>LOG(G43,2)</f>
        <v>21.428701872995283</v>
      </c>
      <c r="K43" s="1">
        <v>21.428701872995283</v>
      </c>
      <c r="L43" s="1">
        <v>4.0461985760510775</v>
      </c>
    </row>
    <row r="44" spans="1:12">
      <c r="A44">
        <v>83</v>
      </c>
      <c r="B44" t="s">
        <v>90</v>
      </c>
      <c r="C44" t="s">
        <v>77</v>
      </c>
      <c r="D44">
        <v>3.66210938</v>
      </c>
      <c r="E44">
        <f>(D44/100)*2</f>
        <v>7.3242187599999994E-2</v>
      </c>
      <c r="F44">
        <f>E44/1000000000000000000</f>
        <v>7.3242187599999999E-20</v>
      </c>
      <c r="G44">
        <f>F44*6.022E+23</f>
        <v>44106.445372720002</v>
      </c>
      <c r="H44">
        <f>LOG(G44,2)</f>
        <v>15.428701874965045</v>
      </c>
      <c r="K44" s="1">
        <v>15.428701874965045</v>
      </c>
      <c r="L44" s="1">
        <v>-0.72762361429339661</v>
      </c>
    </row>
    <row r="45" spans="1:12">
      <c r="A45">
        <v>78</v>
      </c>
      <c r="B45" t="s">
        <v>85</v>
      </c>
      <c r="C45" t="s">
        <v>77</v>
      </c>
      <c r="D45">
        <v>29.296875</v>
      </c>
      <c r="E45">
        <f>(D45/100)*2</f>
        <v>0.5859375</v>
      </c>
      <c r="F45">
        <f>E45/1000000000000000000</f>
        <v>5.8593749999999999E-19</v>
      </c>
      <c r="G45">
        <f>F45*6.022E+23</f>
        <v>352851.5625</v>
      </c>
      <c r="H45">
        <f>LOG(G45,2)</f>
        <v>18.428701872995283</v>
      </c>
      <c r="K45" s="1">
        <v>18.428701872995283</v>
      </c>
      <c r="L45" s="1">
        <v>1.6318760404345301</v>
      </c>
    </row>
    <row r="46" spans="1:12">
      <c r="A46">
        <v>77</v>
      </c>
      <c r="B46" t="s">
        <v>84</v>
      </c>
      <c r="C46" t="s">
        <v>77</v>
      </c>
      <c r="D46">
        <v>58.59375</v>
      </c>
      <c r="E46">
        <f>(D46/100)*2</f>
        <v>1.171875</v>
      </c>
      <c r="F46">
        <f>E46/1000000000000000000</f>
        <v>1.171875E-18</v>
      </c>
      <c r="G46">
        <f>F46*6.022E+23</f>
        <v>705703.125</v>
      </c>
      <c r="H46">
        <f>LOG(G46,2)</f>
        <v>19.428701872995283</v>
      </c>
      <c r="K46" s="1">
        <v>19.428701872995283</v>
      </c>
      <c r="L46" s="1">
        <v>2.2041416499541517</v>
      </c>
    </row>
    <row r="47" spans="1:12">
      <c r="A47">
        <v>89</v>
      </c>
      <c r="B47" t="s">
        <v>96</v>
      </c>
      <c r="C47" t="s">
        <v>77</v>
      </c>
      <c r="D47">
        <v>0.22888184</v>
      </c>
      <c r="E47">
        <f>(D47/100)*2</f>
        <v>4.5776367999999998E-3</v>
      </c>
      <c r="F47">
        <f>E47/1000000000000000000</f>
        <v>4.5776367999999994E-21</v>
      </c>
      <c r="G47">
        <f>F47*6.022E+23</f>
        <v>2756.6528809599999</v>
      </c>
      <c r="H47">
        <f>LOG(G47,2)</f>
        <v>11.428701898602158</v>
      </c>
      <c r="K47" s="1">
        <v>11.428701898602158</v>
      </c>
      <c r="L47" s="1">
        <v>-4.2805249057822543</v>
      </c>
    </row>
    <row r="48" spans="1:12">
      <c r="A48">
        <v>23</v>
      </c>
      <c r="B48" t="s">
        <v>27</v>
      </c>
      <c r="C48" t="s">
        <v>5</v>
      </c>
      <c r="D48">
        <v>2.861023E-2</v>
      </c>
      <c r="E48">
        <f>(D48/100)*2</f>
        <v>5.7220459999999997E-4</v>
      </c>
      <c r="F48">
        <f>E48/1000000000000000000</f>
        <v>5.7220459999999993E-22</v>
      </c>
      <c r="G48">
        <f>F48*6.022E+23</f>
        <v>344.58161011999999</v>
      </c>
      <c r="H48">
        <f>LOG(G48,2)</f>
        <v>8.4287018986021582</v>
      </c>
      <c r="K48" s="1">
        <v>8.4287018986021582</v>
      </c>
      <c r="L48" s="1"/>
    </row>
    <row r="49" spans="1:12">
      <c r="A49">
        <v>55</v>
      </c>
      <c r="B49" t="s">
        <v>61</v>
      </c>
      <c r="C49" t="s">
        <v>53</v>
      </c>
      <c r="D49">
        <v>29.296875</v>
      </c>
      <c r="E49">
        <f>(D49/100)*2</f>
        <v>0.5859375</v>
      </c>
      <c r="F49">
        <f>E49/1000000000000000000</f>
        <v>5.8593749999999999E-19</v>
      </c>
      <c r="G49">
        <f>F49*6.022E+23</f>
        <v>352851.5625</v>
      </c>
      <c r="H49">
        <f>LOG(G49,2)</f>
        <v>18.428701872995283</v>
      </c>
      <c r="K49" s="1">
        <v>18.428701872995283</v>
      </c>
      <c r="L49" s="1">
        <v>1.3308636245417098</v>
      </c>
    </row>
    <row r="50" spans="1:12">
      <c r="A50">
        <v>14</v>
      </c>
      <c r="B50" t="s">
        <v>18</v>
      </c>
      <c r="C50" t="s">
        <v>5</v>
      </c>
      <c r="D50">
        <v>7.32421875</v>
      </c>
      <c r="E50">
        <f>(D50/100)*2</f>
        <v>0.146484375</v>
      </c>
      <c r="F50">
        <f>E50/1000000000000000000</f>
        <v>1.46484375E-19</v>
      </c>
      <c r="G50">
        <f>F50*6.022E+23</f>
        <v>88212.890625</v>
      </c>
      <c r="H50">
        <f>LOG(G50,2)</f>
        <v>16.428701872995283</v>
      </c>
      <c r="K50" s="1">
        <v>16.428701872995283</v>
      </c>
      <c r="L50" s="1">
        <v>-0.61900006791452278</v>
      </c>
    </row>
    <row r="51" spans="1:12">
      <c r="A51">
        <v>90</v>
      </c>
      <c r="B51" t="s">
        <v>97</v>
      </c>
      <c r="C51" t="s">
        <v>77</v>
      </c>
      <c r="D51">
        <v>0.11444092</v>
      </c>
      <c r="E51">
        <f>(D51/100)*2</f>
        <v>2.2888183999999999E-3</v>
      </c>
      <c r="F51">
        <f>E51/1000000000000000000</f>
        <v>2.2888183999999997E-21</v>
      </c>
      <c r="G51">
        <f>F51*6.022E+23</f>
        <v>1378.32644048</v>
      </c>
      <c r="H51">
        <f>LOG(G51,2)</f>
        <v>10.428701898602158</v>
      </c>
      <c r="K51" s="1">
        <v>10.428701898602158</v>
      </c>
      <c r="L51" s="1">
        <v>-5.2141824109535584</v>
      </c>
    </row>
    <row r="52" spans="1:12">
      <c r="A52">
        <v>6</v>
      </c>
      <c r="B52" t="s">
        <v>10</v>
      </c>
      <c r="C52" t="s">
        <v>5</v>
      </c>
      <c r="D52">
        <v>234.375</v>
      </c>
      <c r="E52">
        <f>(D52/100)*2</f>
        <v>4.6875</v>
      </c>
      <c r="F52">
        <f>E52/1000000000000000000</f>
        <v>4.6874999999999999E-18</v>
      </c>
      <c r="G52">
        <f>F52*6.022E+23</f>
        <v>2822812.5</v>
      </c>
      <c r="H52">
        <f>LOG(G52,2)</f>
        <v>21.428701872995283</v>
      </c>
      <c r="K52" s="1">
        <v>21.428701872995283</v>
      </c>
      <c r="L52" s="1">
        <v>4.5511317107025047</v>
      </c>
    </row>
    <row r="53" spans="1:12">
      <c r="A53">
        <v>7</v>
      </c>
      <c r="B53" t="s">
        <v>11</v>
      </c>
      <c r="C53" t="s">
        <v>5</v>
      </c>
      <c r="D53">
        <v>117.1875</v>
      </c>
      <c r="E53">
        <f>(D53/100)*2</f>
        <v>2.34375</v>
      </c>
      <c r="F53">
        <f>E53/1000000000000000000</f>
        <v>2.34375E-18</v>
      </c>
      <c r="G53">
        <f>F53*6.022E+23</f>
        <v>1411406.25</v>
      </c>
      <c r="H53">
        <f>LOG(G53,2)</f>
        <v>20.428701872995283</v>
      </c>
      <c r="K53" s="1">
        <v>20.428701872995283</v>
      </c>
      <c r="L53" s="1">
        <v>4.3952763998491378</v>
      </c>
    </row>
    <row r="54" spans="1:12">
      <c r="A54">
        <v>24</v>
      </c>
      <c r="B54" t="s">
        <v>28</v>
      </c>
      <c r="C54" t="s">
        <v>29</v>
      </c>
      <c r="D54">
        <v>15000</v>
      </c>
      <c r="E54">
        <f>(D54/100)*2</f>
        <v>300</v>
      </c>
      <c r="F54">
        <f>E54/1000000000000000000</f>
        <v>2.9999999999999999E-16</v>
      </c>
      <c r="G54">
        <f>F54*6.022E+23</f>
        <v>180660000</v>
      </c>
      <c r="H54">
        <f>LOG(G54,2)</f>
        <v>27.428701872995283</v>
      </c>
      <c r="K54" s="1">
        <v>27.428701872995283</v>
      </c>
      <c r="L54" s="1">
        <v>10.371202565195695</v>
      </c>
    </row>
    <row r="55" spans="1:12">
      <c r="A55">
        <v>19</v>
      </c>
      <c r="B55" t="s">
        <v>23</v>
      </c>
      <c r="C55" t="s">
        <v>5</v>
      </c>
      <c r="D55">
        <v>0.45776367000000001</v>
      </c>
      <c r="E55">
        <f>(D55/100)*2</f>
        <v>9.1552734000000004E-3</v>
      </c>
      <c r="F55">
        <f>E55/1000000000000000000</f>
        <v>9.1552733999999997E-21</v>
      </c>
      <c r="G55">
        <f>F55*6.022E+23</f>
        <v>5513.3056414800003</v>
      </c>
      <c r="H55">
        <f>LOG(G55,2)</f>
        <v>12.428701867086003</v>
      </c>
      <c r="K55" s="1">
        <v>12.428701867086003</v>
      </c>
      <c r="L55" s="1">
        <v>-3.2504961103416417</v>
      </c>
    </row>
    <row r="56" spans="1:12">
      <c r="A56">
        <v>68</v>
      </c>
      <c r="B56" t="s">
        <v>74</v>
      </c>
      <c r="C56" t="s">
        <v>53</v>
      </c>
      <c r="D56">
        <v>5.7220460000000001E-2</v>
      </c>
      <c r="E56">
        <f>(D56/100)*2</f>
        <v>1.1444091999999999E-3</v>
      </c>
      <c r="F56">
        <f>E56/1000000000000000000</f>
        <v>1.1444091999999999E-21</v>
      </c>
      <c r="G56">
        <f>F56*6.022E+23</f>
        <v>689.16322023999999</v>
      </c>
      <c r="H56">
        <f>LOG(G56,2)</f>
        <v>9.4287018986021582</v>
      </c>
      <c r="K56" s="1">
        <v>9.4287018986021582</v>
      </c>
      <c r="L56" s="1">
        <v>-5.3784386623091782</v>
      </c>
    </row>
    <row r="57" spans="1:12">
      <c r="A57">
        <v>56</v>
      </c>
      <c r="B57" t="s">
        <v>62</v>
      </c>
      <c r="C57" t="s">
        <v>53</v>
      </c>
      <c r="D57">
        <v>14.6484375</v>
      </c>
      <c r="E57">
        <f>(D57/100)*2</f>
        <v>0.29296875</v>
      </c>
      <c r="F57">
        <f>E57/1000000000000000000</f>
        <v>2.9296874999999999E-19</v>
      </c>
      <c r="G57">
        <f>F57*6.022E+23</f>
        <v>176425.78125</v>
      </c>
      <c r="H57">
        <f>LOG(G57,2)</f>
        <v>17.428701872995283</v>
      </c>
      <c r="K57" s="1">
        <v>17.428701872995283</v>
      </c>
      <c r="L57" s="1">
        <v>0.61024602446298737</v>
      </c>
    </row>
    <row r="58" spans="1:12">
      <c r="A58">
        <v>42</v>
      </c>
      <c r="B58" t="s">
        <v>47</v>
      </c>
      <c r="C58" t="s">
        <v>29</v>
      </c>
      <c r="D58">
        <v>0.22888184</v>
      </c>
      <c r="E58">
        <f>(D58/100)*2</f>
        <v>4.5776367999999998E-3</v>
      </c>
      <c r="F58">
        <f>E58/1000000000000000000</f>
        <v>4.5776367999999994E-21</v>
      </c>
      <c r="G58">
        <f>F58*6.022E+23</f>
        <v>2756.6528809599999</v>
      </c>
      <c r="H58">
        <f>LOG(G58,2)</f>
        <v>11.428701898602158</v>
      </c>
      <c r="K58" s="1">
        <v>11.428701898602158</v>
      </c>
      <c r="L58" s="1">
        <v>-5.2013962559977154</v>
      </c>
    </row>
    <row r="59" spans="1:12">
      <c r="A59">
        <v>4</v>
      </c>
      <c r="B59" t="s">
        <v>8</v>
      </c>
      <c r="C59" t="s">
        <v>5</v>
      </c>
      <c r="D59">
        <v>937.5</v>
      </c>
      <c r="E59">
        <f>(D59/100)*2</f>
        <v>18.75</v>
      </c>
      <c r="F59">
        <f>E59/1000000000000000000</f>
        <v>1.875E-17</v>
      </c>
      <c r="G59">
        <f>F59*6.022E+23</f>
        <v>11291250</v>
      </c>
      <c r="H59">
        <f>LOG(G59,2)</f>
        <v>23.42870187299528</v>
      </c>
      <c r="K59" s="1">
        <v>23.42870187299528</v>
      </c>
      <c r="L59" s="1">
        <v>5.748775829629766</v>
      </c>
    </row>
    <row r="60" spans="1:12">
      <c r="A60">
        <v>39</v>
      </c>
      <c r="B60" t="s">
        <v>44</v>
      </c>
      <c r="C60" t="s">
        <v>29</v>
      </c>
      <c r="D60">
        <v>0.91552734000000002</v>
      </c>
      <c r="E60">
        <f>(D60/100)*2</f>
        <v>1.8310546800000001E-2</v>
      </c>
      <c r="F60">
        <f>E60/1000000000000000000</f>
        <v>1.8310546799999999E-20</v>
      </c>
      <c r="G60">
        <f>F60*6.022E+23</f>
        <v>11026.611282960001</v>
      </c>
      <c r="H60">
        <f>LOG(G60,2)</f>
        <v>13.428701867086003</v>
      </c>
      <c r="K60" s="1">
        <v>13.428701867086003</v>
      </c>
      <c r="L60" s="1">
        <v>-2.7009556638313166</v>
      </c>
    </row>
    <row r="61" spans="1:12">
      <c r="A61">
        <v>50</v>
      </c>
      <c r="B61" t="s">
        <v>56</v>
      </c>
      <c r="C61" t="s">
        <v>53</v>
      </c>
      <c r="D61">
        <v>468.75</v>
      </c>
      <c r="E61">
        <f>(D61/100)*2</f>
        <v>9.375</v>
      </c>
      <c r="F61">
        <f>E61/1000000000000000000</f>
        <v>9.3749999999999998E-18</v>
      </c>
      <c r="G61">
        <f>F61*6.022E+23</f>
        <v>5645625</v>
      </c>
      <c r="H61">
        <f>LOG(G61,2)</f>
        <v>22.428701872995283</v>
      </c>
      <c r="K61" s="1">
        <v>22.428701872995283</v>
      </c>
      <c r="L61" s="1">
        <v>5.571261833932474</v>
      </c>
    </row>
    <row r="62" spans="1:12">
      <c r="A62">
        <v>75</v>
      </c>
      <c r="B62" t="s">
        <v>82</v>
      </c>
      <c r="C62" t="s">
        <v>77</v>
      </c>
      <c r="D62">
        <v>117.1875</v>
      </c>
      <c r="E62">
        <f>(D62/100)*2</f>
        <v>2.34375</v>
      </c>
      <c r="F62">
        <f>E62/1000000000000000000</f>
        <v>2.34375E-18</v>
      </c>
      <c r="G62">
        <f>F62*6.022E+23</f>
        <v>1411406.25</v>
      </c>
      <c r="H62">
        <f>LOG(G62,2)</f>
        <v>20.428701872995283</v>
      </c>
      <c r="K62" s="1">
        <v>20.428701872995283</v>
      </c>
      <c r="L62" s="1">
        <v>3.4821729478166756</v>
      </c>
    </row>
    <row r="63" spans="1:12">
      <c r="A63">
        <v>48</v>
      </c>
      <c r="B63" t="s">
        <v>54</v>
      </c>
      <c r="C63" t="s">
        <v>53</v>
      </c>
      <c r="D63">
        <v>3750</v>
      </c>
      <c r="E63">
        <f>(D63/100)*2</f>
        <v>75</v>
      </c>
      <c r="F63">
        <f>E63/1000000000000000000</f>
        <v>7.4999999999999998E-17</v>
      </c>
      <c r="G63">
        <f>F63*6.022E+23</f>
        <v>45165000</v>
      </c>
      <c r="H63">
        <f>LOG(G63,2)</f>
        <v>25.428701872995283</v>
      </c>
      <c r="K63" s="1">
        <v>25.428701872995283</v>
      </c>
      <c r="L63" s="1">
        <v>8.63078949846612</v>
      </c>
    </row>
    <row r="64" spans="1:12">
      <c r="A64">
        <v>5</v>
      </c>
      <c r="B64" t="s">
        <v>9</v>
      </c>
      <c r="C64" t="s">
        <v>5</v>
      </c>
      <c r="D64">
        <v>468.75</v>
      </c>
      <c r="E64">
        <f>(D64/100)*2</f>
        <v>9.375</v>
      </c>
      <c r="F64">
        <f>E64/1000000000000000000</f>
        <v>9.3749999999999998E-18</v>
      </c>
      <c r="G64">
        <f>F64*6.022E+23</f>
        <v>5645625</v>
      </c>
      <c r="H64">
        <f>LOG(G64,2)</f>
        <v>22.428701872995283</v>
      </c>
      <c r="K64" s="1">
        <v>22.428701872995283</v>
      </c>
      <c r="L64" s="1">
        <v>5.1915809269920148</v>
      </c>
    </row>
    <row r="65" spans="1:12">
      <c r="A65">
        <v>45</v>
      </c>
      <c r="B65" t="s">
        <v>50</v>
      </c>
      <c r="C65" t="s">
        <v>29</v>
      </c>
      <c r="D65">
        <v>5.7220460000000001E-2</v>
      </c>
      <c r="E65">
        <f>(D65/100)*2</f>
        <v>1.1444091999999999E-3</v>
      </c>
      <c r="F65">
        <f>E65/1000000000000000000</f>
        <v>1.1444091999999999E-21</v>
      </c>
      <c r="G65">
        <f>F65*6.022E+23</f>
        <v>689.16322023999999</v>
      </c>
      <c r="H65">
        <f>LOG(G65,2)</f>
        <v>9.4287018986021582</v>
      </c>
      <c r="K65" s="1">
        <v>9.4287018986021582</v>
      </c>
      <c r="L65" s="1"/>
    </row>
    <row r="66" spans="1:12">
      <c r="A66">
        <v>62</v>
      </c>
      <c r="B66" t="s">
        <v>68</v>
      </c>
      <c r="C66" t="s">
        <v>53</v>
      </c>
      <c r="D66">
        <v>0.91552734000000002</v>
      </c>
      <c r="E66">
        <f>(D66/100)*2</f>
        <v>1.8310546800000001E-2</v>
      </c>
      <c r="F66">
        <f>E66/1000000000000000000</f>
        <v>1.8310546799999999E-20</v>
      </c>
      <c r="G66">
        <f>F66*6.022E+23</f>
        <v>11026.611282960001</v>
      </c>
      <c r="H66">
        <f>LOG(G66,2)</f>
        <v>13.428701867086003</v>
      </c>
      <c r="K66" s="1">
        <v>13.428701867086003</v>
      </c>
      <c r="L66" s="1"/>
    </row>
    <row r="67" spans="1:12">
      <c r="A67">
        <v>21</v>
      </c>
      <c r="B67" t="s">
        <v>25</v>
      </c>
      <c r="C67" t="s">
        <v>5</v>
      </c>
      <c r="D67">
        <v>0.22888184</v>
      </c>
      <c r="E67">
        <f>(D67/100)*2</f>
        <v>4.5776367999999998E-3</v>
      </c>
      <c r="F67">
        <f>E67/1000000000000000000</f>
        <v>4.5776367999999994E-21</v>
      </c>
      <c r="G67">
        <f>F67*6.022E+23</f>
        <v>2756.6528809599999</v>
      </c>
      <c r="H67">
        <f>LOG(G67,2)</f>
        <v>11.428701898602158</v>
      </c>
      <c r="K67" s="1">
        <v>11.428701898602158</v>
      </c>
      <c r="L67" s="1"/>
    </row>
    <row r="68" spans="1:12">
      <c r="A68">
        <v>34</v>
      </c>
      <c r="B68" t="s">
        <v>39</v>
      </c>
      <c r="C68" t="s">
        <v>29</v>
      </c>
      <c r="D68">
        <v>14.6484375</v>
      </c>
      <c r="E68">
        <f>(D68/100)*2</f>
        <v>0.29296875</v>
      </c>
      <c r="F68">
        <f>E68/1000000000000000000</f>
        <v>2.9296874999999999E-19</v>
      </c>
      <c r="G68">
        <f>F68*6.022E+23</f>
        <v>176425.78125</v>
      </c>
      <c r="H68">
        <f>LOG(G68,2)</f>
        <v>17.428701872995283</v>
      </c>
      <c r="K68" s="1">
        <v>17.428701872995283</v>
      </c>
      <c r="L68" s="1">
        <v>-1.3465334469378905</v>
      </c>
    </row>
    <row r="69" spans="1:12">
      <c r="A69">
        <v>1</v>
      </c>
      <c r="B69" t="s">
        <v>4</v>
      </c>
      <c r="C69" t="s">
        <v>5</v>
      </c>
      <c r="D69">
        <v>30000</v>
      </c>
      <c r="E69">
        <f>(D69/100)*2</f>
        <v>600</v>
      </c>
      <c r="F69">
        <f>E69/1000000000000000000</f>
        <v>5.9999999999999999E-16</v>
      </c>
      <c r="G69">
        <f>F69*6.022E+23</f>
        <v>361320000</v>
      </c>
      <c r="H69">
        <f>LOG(G69,2)</f>
        <v>28.428701872995283</v>
      </c>
      <c r="K69" s="1">
        <v>28.428701872995283</v>
      </c>
      <c r="L69" s="1">
        <v>11.196692475774283</v>
      </c>
    </row>
    <row r="70" spans="1:12">
      <c r="A70">
        <v>8</v>
      </c>
      <c r="B70" t="s">
        <v>12</v>
      </c>
      <c r="C70" t="s">
        <v>5</v>
      </c>
      <c r="D70">
        <v>117.1875</v>
      </c>
      <c r="E70">
        <f>(D70/100)*2</f>
        <v>2.34375</v>
      </c>
      <c r="F70">
        <f>E70/1000000000000000000</f>
        <v>2.34375E-18</v>
      </c>
      <c r="G70">
        <f>F70*6.022E+23</f>
        <v>1411406.25</v>
      </c>
      <c r="H70">
        <f>LOG(G70,2)</f>
        <v>20.428701872995283</v>
      </c>
      <c r="K70" s="1">
        <v>20.428701872995283</v>
      </c>
      <c r="L70" s="1">
        <v>3.7518264002113382</v>
      </c>
    </row>
    <row r="71" spans="1:12">
      <c r="A71">
        <v>17</v>
      </c>
      <c r="B71" t="s">
        <v>21</v>
      </c>
      <c r="C71" t="s">
        <v>5</v>
      </c>
      <c r="D71">
        <v>1.83105469</v>
      </c>
      <c r="E71">
        <f>(D71/100)*2</f>
        <v>3.6621093799999997E-2</v>
      </c>
      <c r="F71">
        <f>E71/1000000000000000000</f>
        <v>3.6621093799999999E-20</v>
      </c>
      <c r="G71">
        <f>F71*6.022E+23</f>
        <v>22053.222686360001</v>
      </c>
      <c r="H71">
        <f>LOG(G71,2)</f>
        <v>14.428701874965045</v>
      </c>
      <c r="K71" s="1">
        <v>14.428701874965045</v>
      </c>
      <c r="L71" s="1"/>
    </row>
    <row r="72" spans="1:12">
      <c r="A72">
        <v>3</v>
      </c>
      <c r="B72" t="s">
        <v>7</v>
      </c>
      <c r="C72" t="s">
        <v>5</v>
      </c>
      <c r="D72">
        <v>1875</v>
      </c>
      <c r="E72">
        <f>(D72/100)*2</f>
        <v>37.5</v>
      </c>
      <c r="F72">
        <f>E72/1000000000000000000</f>
        <v>3.7499999999999999E-17</v>
      </c>
      <c r="G72">
        <f>F72*6.022E+23</f>
        <v>22582500</v>
      </c>
      <c r="H72">
        <f>LOG(G72,2)</f>
        <v>24.428701872995283</v>
      </c>
      <c r="K72" s="1">
        <v>24.428701872995283</v>
      </c>
      <c r="L72" s="1">
        <v>7.1499003207047522</v>
      </c>
    </row>
    <row r="73" spans="1:12">
      <c r="A73">
        <v>85</v>
      </c>
      <c r="B73" t="s">
        <v>92</v>
      </c>
      <c r="C73" t="s">
        <v>77</v>
      </c>
      <c r="D73">
        <v>0.91552734000000002</v>
      </c>
      <c r="E73">
        <f>(D73/100)*2</f>
        <v>1.8310546800000001E-2</v>
      </c>
      <c r="F73">
        <f>E73/1000000000000000000</f>
        <v>1.8310546799999999E-20</v>
      </c>
      <c r="G73">
        <f>F73*6.022E+23</f>
        <v>11026.611282960001</v>
      </c>
      <c r="H73">
        <f>LOG(G73,2)</f>
        <v>13.428701867086003</v>
      </c>
      <c r="K73" s="1">
        <v>13.428701867086003</v>
      </c>
      <c r="L73" s="1"/>
    </row>
    <row r="74" spans="1:12">
      <c r="A74">
        <v>44</v>
      </c>
      <c r="B74" t="s">
        <v>49</v>
      </c>
      <c r="C74" t="s">
        <v>29</v>
      </c>
      <c r="D74">
        <v>0.11444092</v>
      </c>
      <c r="E74">
        <f>(D74/100)*2</f>
        <v>2.2888183999999999E-3</v>
      </c>
      <c r="F74">
        <f>E74/1000000000000000000</f>
        <v>2.2888183999999997E-21</v>
      </c>
      <c r="G74">
        <f>F74*6.022E+23</f>
        <v>1378.32644048</v>
      </c>
      <c r="H74">
        <f>LOG(G74,2)</f>
        <v>10.428701898602158</v>
      </c>
      <c r="K74" s="1">
        <v>10.428701898602158</v>
      </c>
      <c r="L74" s="1">
        <v>-5.2198289740946997</v>
      </c>
    </row>
    <row r="75" spans="1:12">
      <c r="A75">
        <v>43</v>
      </c>
      <c r="B75" t="s">
        <v>48</v>
      </c>
      <c r="C75" t="s">
        <v>29</v>
      </c>
      <c r="D75">
        <v>0.22888184</v>
      </c>
      <c r="E75">
        <f>(D75/100)*2</f>
        <v>4.5776367999999998E-3</v>
      </c>
      <c r="F75">
        <f>E75/1000000000000000000</f>
        <v>4.5776367999999994E-21</v>
      </c>
      <c r="G75">
        <f>F75*6.022E+23</f>
        <v>2756.6528809599999</v>
      </c>
      <c r="H75">
        <f>LOG(G75,2)</f>
        <v>11.428701898602158</v>
      </c>
      <c r="K75" s="1">
        <v>11.428701898602158</v>
      </c>
      <c r="L75" s="1"/>
    </row>
    <row r="76" spans="1:12">
      <c r="A76">
        <v>59</v>
      </c>
      <c r="B76" t="s">
        <v>65</v>
      </c>
      <c r="C76" t="s">
        <v>53</v>
      </c>
      <c r="D76">
        <v>3.66210938</v>
      </c>
      <c r="E76">
        <f>(D76/100)*2</f>
        <v>7.3242187599999994E-2</v>
      </c>
      <c r="F76">
        <f>E76/1000000000000000000</f>
        <v>7.3242187599999999E-20</v>
      </c>
      <c r="G76">
        <f>F76*6.022E+23</f>
        <v>44106.445372720002</v>
      </c>
      <c r="H76">
        <f>LOG(G76,2)</f>
        <v>15.428701874965045</v>
      </c>
      <c r="K76" s="1">
        <v>15.428701874965045</v>
      </c>
      <c r="L76" s="1">
        <v>-1.8345388182099085</v>
      </c>
    </row>
    <row r="77" spans="1:12">
      <c r="A77">
        <v>11</v>
      </c>
      <c r="B77" t="s">
        <v>15</v>
      </c>
      <c r="C77" t="s">
        <v>5</v>
      </c>
      <c r="D77">
        <v>29.296875</v>
      </c>
      <c r="E77">
        <f>(D77/100)*2</f>
        <v>0.5859375</v>
      </c>
      <c r="F77">
        <f>E77/1000000000000000000</f>
        <v>5.8593749999999999E-19</v>
      </c>
      <c r="G77">
        <f>F77*6.022E+23</f>
        <v>352851.5625</v>
      </c>
      <c r="H77">
        <f>LOG(G77,2)</f>
        <v>18.428701872995283</v>
      </c>
      <c r="K77" s="1">
        <v>18.428701872995283</v>
      </c>
      <c r="L77" s="1">
        <v>1.2632975150263128</v>
      </c>
    </row>
    <row r="78" spans="1:12">
      <c r="A78">
        <v>49</v>
      </c>
      <c r="B78" t="s">
        <v>55</v>
      </c>
      <c r="C78" t="s">
        <v>53</v>
      </c>
      <c r="D78">
        <v>937.5</v>
      </c>
      <c r="E78">
        <f>(D78/100)*2</f>
        <v>18.75</v>
      </c>
      <c r="F78">
        <f>E78/1000000000000000000</f>
        <v>1.875E-17</v>
      </c>
      <c r="G78">
        <f>F78*6.022E+23</f>
        <v>11291250</v>
      </c>
      <c r="H78">
        <f>LOG(G78,2)</f>
        <v>23.42870187299528</v>
      </c>
      <c r="K78" s="1">
        <v>23.42870187299528</v>
      </c>
      <c r="L78" s="1">
        <v>5.8231379394855649</v>
      </c>
    </row>
    <row r="79" spans="1:12">
      <c r="A79">
        <v>18</v>
      </c>
      <c r="B79" t="s">
        <v>22</v>
      </c>
      <c r="C79" t="s">
        <v>5</v>
      </c>
      <c r="D79">
        <v>0.91552734000000002</v>
      </c>
      <c r="E79">
        <f>(D79/100)*2</f>
        <v>1.8310546800000001E-2</v>
      </c>
      <c r="F79">
        <f>E79/1000000000000000000</f>
        <v>1.8310546799999999E-20</v>
      </c>
      <c r="G79">
        <f>F79*6.022E+23</f>
        <v>11026.611282960001</v>
      </c>
      <c r="H79">
        <f>LOG(G79,2)</f>
        <v>13.428701867086003</v>
      </c>
      <c r="K79" s="1">
        <v>13.428701867086003</v>
      </c>
      <c r="L79" s="1">
        <v>-4.2184194038400289</v>
      </c>
    </row>
    <row r="80" spans="1:12">
      <c r="A80">
        <v>33</v>
      </c>
      <c r="B80" t="s">
        <v>38</v>
      </c>
      <c r="C80" t="s">
        <v>29</v>
      </c>
      <c r="D80">
        <v>14.6484375</v>
      </c>
      <c r="E80">
        <f>(D80/100)*2</f>
        <v>0.29296875</v>
      </c>
      <c r="F80">
        <f>E80/1000000000000000000</f>
        <v>2.9296874999999999E-19</v>
      </c>
      <c r="G80">
        <f>F80*6.022E+23</f>
        <v>176425.78125</v>
      </c>
      <c r="H80">
        <f>LOG(G80,2)</f>
        <v>17.428701872995283</v>
      </c>
      <c r="K80" s="1">
        <v>17.428701872995283</v>
      </c>
      <c r="L80" s="1">
        <v>-0.36084128362177376</v>
      </c>
    </row>
    <row r="81" spans="1:12">
      <c r="A81">
        <v>36</v>
      </c>
      <c r="B81" t="s">
        <v>41</v>
      </c>
      <c r="C81" t="s">
        <v>29</v>
      </c>
      <c r="D81">
        <v>3.66210938</v>
      </c>
      <c r="E81">
        <f>(D81/100)*2</f>
        <v>7.3242187599999994E-2</v>
      </c>
      <c r="F81">
        <f>E81/1000000000000000000</f>
        <v>7.3242187599999999E-20</v>
      </c>
      <c r="G81">
        <f>F81*6.022E+23</f>
        <v>44106.445372720002</v>
      </c>
      <c r="H81">
        <f>LOG(G81,2)</f>
        <v>15.428701874965045</v>
      </c>
      <c r="K81" s="1">
        <v>15.428701874965045</v>
      </c>
      <c r="L81" s="1">
        <v>-1.9496924525756925</v>
      </c>
    </row>
    <row r="82" spans="1:12">
      <c r="A82">
        <v>13</v>
      </c>
      <c r="B82" t="s">
        <v>17</v>
      </c>
      <c r="C82" t="s">
        <v>5</v>
      </c>
      <c r="D82">
        <v>7.32421875</v>
      </c>
      <c r="E82">
        <f>(D82/100)*2</f>
        <v>0.146484375</v>
      </c>
      <c r="F82">
        <f>E82/1000000000000000000</f>
        <v>1.46484375E-19</v>
      </c>
      <c r="G82">
        <f>F82*6.022E+23</f>
        <v>88212.890625</v>
      </c>
      <c r="H82">
        <f>LOG(G82,2)</f>
        <v>16.428701872995283</v>
      </c>
      <c r="K82" s="1">
        <v>16.428701872995283</v>
      </c>
      <c r="L82" s="1">
        <v>-1.2886072520801131</v>
      </c>
    </row>
    <row r="83" spans="1:12">
      <c r="A83">
        <v>20</v>
      </c>
      <c r="B83" t="s">
        <v>24</v>
      </c>
      <c r="C83" t="s">
        <v>5</v>
      </c>
      <c r="D83">
        <v>0.45776367000000001</v>
      </c>
      <c r="E83">
        <f>(D83/100)*2</f>
        <v>9.1552734000000004E-3</v>
      </c>
      <c r="F83">
        <f>E83/1000000000000000000</f>
        <v>9.1552733999999997E-21</v>
      </c>
      <c r="G83">
        <f>F83*6.022E+23</f>
        <v>5513.3056414800003</v>
      </c>
      <c r="H83">
        <f>LOG(G83,2)</f>
        <v>12.428701867086003</v>
      </c>
      <c r="K83" s="1">
        <v>12.428701867086003</v>
      </c>
      <c r="L83" s="1"/>
    </row>
    <row r="84" spans="1:12">
      <c r="A84">
        <v>58</v>
      </c>
      <c r="B84" t="s">
        <v>64</v>
      </c>
      <c r="C84" t="s">
        <v>53</v>
      </c>
      <c r="D84">
        <v>7.32421875</v>
      </c>
      <c r="E84">
        <f>(D84/100)*2</f>
        <v>0.146484375</v>
      </c>
      <c r="F84">
        <f>E84/1000000000000000000</f>
        <v>1.46484375E-19</v>
      </c>
      <c r="G84">
        <f>F84*6.022E+23</f>
        <v>88212.890625</v>
      </c>
      <c r="H84">
        <f>LOG(G84,2)</f>
        <v>16.428701872995283</v>
      </c>
      <c r="K84" s="1">
        <v>16.428701872995283</v>
      </c>
      <c r="L84" s="1">
        <v>-0.40541238820290992</v>
      </c>
    </row>
    <row r="85" spans="1:12">
      <c r="A85">
        <v>41</v>
      </c>
      <c r="B85" t="s">
        <v>46</v>
      </c>
      <c r="C85" t="s">
        <v>29</v>
      </c>
      <c r="D85">
        <v>0.45776367000000001</v>
      </c>
      <c r="E85">
        <f>(D85/100)*2</f>
        <v>9.1552734000000004E-3</v>
      </c>
      <c r="F85">
        <f>E85/1000000000000000000</f>
        <v>9.1552733999999997E-21</v>
      </c>
      <c r="G85">
        <f>F85*6.022E+23</f>
        <v>5513.3056414800003</v>
      </c>
      <c r="H85">
        <f>LOG(G85,2)</f>
        <v>12.428701867086003</v>
      </c>
      <c r="K85" s="1">
        <v>12.428701867086003</v>
      </c>
      <c r="L85" s="1">
        <v>-3.2240494404128954</v>
      </c>
    </row>
    <row r="86" spans="1:12">
      <c r="A86">
        <v>81</v>
      </c>
      <c r="B86" t="s">
        <v>88</v>
      </c>
      <c r="C86" t="s">
        <v>77</v>
      </c>
      <c r="D86">
        <v>7.32421875</v>
      </c>
      <c r="E86">
        <f>(D86/100)*2</f>
        <v>0.146484375</v>
      </c>
      <c r="F86">
        <f>E86/1000000000000000000</f>
        <v>1.46484375E-19</v>
      </c>
      <c r="G86">
        <f>F86*6.022E+23</f>
        <v>88212.890625</v>
      </c>
      <c r="H86">
        <f>LOG(G86,2)</f>
        <v>16.428701872995283</v>
      </c>
      <c r="K86" s="1">
        <v>16.428701872995283</v>
      </c>
      <c r="L86" s="1">
        <v>0.28734674472515703</v>
      </c>
    </row>
    <row r="87" spans="1:12">
      <c r="A87">
        <v>53</v>
      </c>
      <c r="B87" t="s">
        <v>59</v>
      </c>
      <c r="C87" t="s">
        <v>53</v>
      </c>
      <c r="D87">
        <v>58.59375</v>
      </c>
      <c r="E87">
        <f>(D87/100)*2</f>
        <v>1.171875</v>
      </c>
      <c r="F87">
        <f>E87/1000000000000000000</f>
        <v>1.171875E-18</v>
      </c>
      <c r="G87">
        <f>F87*6.022E+23</f>
        <v>705703.125</v>
      </c>
      <c r="H87">
        <f>LOG(G87,2)</f>
        <v>19.428701872995283</v>
      </c>
      <c r="K87" s="1">
        <v>19.428701872995283</v>
      </c>
      <c r="L87" s="1">
        <v>3.2572985298570551</v>
      </c>
    </row>
    <row r="88" spans="1:12">
      <c r="A88">
        <v>79</v>
      </c>
      <c r="B88" t="s">
        <v>86</v>
      </c>
      <c r="C88" t="s">
        <v>77</v>
      </c>
      <c r="D88">
        <v>14.6484375</v>
      </c>
      <c r="E88">
        <f>(D88/100)*2</f>
        <v>0.29296875</v>
      </c>
      <c r="F88">
        <f>E88/1000000000000000000</f>
        <v>2.9296874999999999E-19</v>
      </c>
      <c r="G88">
        <f>F88*6.022E+23</f>
        <v>176425.78125</v>
      </c>
      <c r="H88">
        <f>LOG(G88,2)</f>
        <v>17.428701872995283</v>
      </c>
      <c r="K88" s="1">
        <v>17.428701872995283</v>
      </c>
      <c r="L88" s="1">
        <v>1.7290732988300521E-2</v>
      </c>
    </row>
    <row r="89" spans="1:12">
      <c r="A89">
        <v>64</v>
      </c>
      <c r="B89" t="s">
        <v>70</v>
      </c>
      <c r="C89" t="s">
        <v>53</v>
      </c>
      <c r="D89">
        <v>0.45776367000000001</v>
      </c>
      <c r="E89">
        <f>(D89/100)*2</f>
        <v>9.1552734000000004E-3</v>
      </c>
      <c r="F89">
        <f>E89/1000000000000000000</f>
        <v>9.1552733999999997E-21</v>
      </c>
      <c r="G89">
        <f>F89*6.022E+23</f>
        <v>5513.3056414800003</v>
      </c>
      <c r="H89">
        <f>LOG(G89,2)</f>
        <v>12.428701867086003</v>
      </c>
      <c r="K89" s="1">
        <v>12.428701867086003</v>
      </c>
      <c r="L89" s="1">
        <v>-2.6320459543111654</v>
      </c>
    </row>
    <row r="90" spans="1:12">
      <c r="A90">
        <v>76</v>
      </c>
      <c r="B90" t="s">
        <v>83</v>
      </c>
      <c r="C90" t="s">
        <v>77</v>
      </c>
      <c r="D90">
        <v>58.59375</v>
      </c>
      <c r="E90">
        <f>(D90/100)*2</f>
        <v>1.171875</v>
      </c>
      <c r="F90">
        <f>E90/1000000000000000000</f>
        <v>1.171875E-18</v>
      </c>
      <c r="G90">
        <f>F90*6.022E+23</f>
        <v>705703.125</v>
      </c>
      <c r="H90">
        <f>LOG(G90,2)</f>
        <v>19.428701872995283</v>
      </c>
      <c r="K90" s="1">
        <v>19.428701872995283</v>
      </c>
      <c r="L90" s="1">
        <v>1.930849938402968</v>
      </c>
    </row>
    <row r="91" spans="1:12">
      <c r="A91">
        <v>87</v>
      </c>
      <c r="B91" t="s">
        <v>94</v>
      </c>
      <c r="C91" t="s">
        <v>77</v>
      </c>
      <c r="D91">
        <v>0.45776367000000001</v>
      </c>
      <c r="E91">
        <f>(D91/100)*2</f>
        <v>9.1552734000000004E-3</v>
      </c>
      <c r="F91">
        <f>E91/1000000000000000000</f>
        <v>9.1552733999999997E-21</v>
      </c>
      <c r="G91">
        <f>F91*6.022E+23</f>
        <v>5513.3056414800003</v>
      </c>
      <c r="H91">
        <f>LOG(G91,2)</f>
        <v>12.428701867086003</v>
      </c>
      <c r="K91" s="1">
        <v>12.428701867086003</v>
      </c>
      <c r="L91" s="1">
        <v>-3.2198289740947006</v>
      </c>
    </row>
    <row r="92" spans="1:12">
      <c r="A92">
        <v>12</v>
      </c>
      <c r="B92" t="s">
        <v>16</v>
      </c>
      <c r="C92" t="s">
        <v>5</v>
      </c>
      <c r="D92">
        <v>14.6484375</v>
      </c>
      <c r="E92">
        <f>(D92/100)*2</f>
        <v>0.29296875</v>
      </c>
      <c r="F92">
        <f>E92/1000000000000000000</f>
        <v>2.9296874999999999E-19</v>
      </c>
      <c r="G92">
        <f>F92*6.022E+23</f>
        <v>176425.78125</v>
      </c>
      <c r="H92">
        <f>LOG(G92,2)</f>
        <v>17.428701872995283</v>
      </c>
      <c r="K92" s="1">
        <v>17.428701872995283</v>
      </c>
      <c r="L92" s="1">
        <v>1.6017595585751592</v>
      </c>
    </row>
    <row r="93" spans="1:12">
      <c r="A93">
        <v>25</v>
      </c>
      <c r="B93" t="s">
        <v>30</v>
      </c>
      <c r="C93" t="s">
        <v>29</v>
      </c>
      <c r="D93">
        <v>3750</v>
      </c>
      <c r="E93">
        <f>(D93/100)*2</f>
        <v>75</v>
      </c>
      <c r="F93">
        <f>E93/1000000000000000000</f>
        <v>7.4999999999999998E-17</v>
      </c>
      <c r="G93">
        <f>F93*6.022E+23</f>
        <v>45165000</v>
      </c>
      <c r="H93">
        <f>LOG(G93,2)</f>
        <v>25.428701872995283</v>
      </c>
      <c r="K93" s="1">
        <v>25.428701872995283</v>
      </c>
      <c r="L93" s="1">
        <v>8.2903809540054301</v>
      </c>
    </row>
  </sheetData>
  <sortState ref="A2:H93">
    <sortCondition ref="B2:B9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G23" sqref="G23"/>
    </sheetView>
  </sheetViews>
  <sheetFormatPr baseColWidth="10" defaultRowHeight="16"/>
  <cols>
    <col min="1" max="2" width="11" bestFit="1" customWidth="1"/>
    <col min="3" max="4" width="5.1640625" bestFit="1" customWidth="1"/>
    <col min="5" max="5" width="6.5" bestFit="1" customWidth="1"/>
    <col min="6" max="6" width="6.6640625" bestFit="1" customWidth="1"/>
    <col min="7" max="7" width="53.5" bestFit="1" customWidth="1"/>
    <col min="13" max="13" width="30" customWidth="1"/>
  </cols>
  <sheetData>
    <row r="1" spans="1:13" ht="18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s="3" t="s">
        <v>110</v>
      </c>
      <c r="G1" s="3" t="s">
        <v>111</v>
      </c>
      <c r="H1" t="s">
        <v>112</v>
      </c>
      <c r="I1" t="s">
        <v>113</v>
      </c>
      <c r="J1" t="s">
        <v>114</v>
      </c>
    </row>
    <row r="2" spans="1:13">
      <c r="A2" t="s">
        <v>76</v>
      </c>
      <c r="H2">
        <f>G2/36.39361</f>
        <v>0</v>
      </c>
      <c r="I2" t="e">
        <f>H2/(F2/1000)</f>
        <v>#DIV/0!</v>
      </c>
      <c r="J2" t="e">
        <f>LOG(I2,2)</f>
        <v>#DIV/0!</v>
      </c>
      <c r="M2" s="3" t="s">
        <v>117</v>
      </c>
    </row>
    <row r="3" spans="1:13">
      <c r="A3" t="s">
        <v>79</v>
      </c>
      <c r="H3">
        <f t="shared" ref="H3:H66" si="0">G3/36.39361</f>
        <v>0</v>
      </c>
      <c r="I3" t="e">
        <f t="shared" ref="I3:I66" si="1">H3/(F3/1000)</f>
        <v>#DIV/0!</v>
      </c>
      <c r="J3" t="e">
        <f t="shared" ref="J3:J66" si="2">LOG(I3,2)</f>
        <v>#DIV/0!</v>
      </c>
    </row>
    <row r="4" spans="1:13">
      <c r="A4" t="s">
        <v>6</v>
      </c>
      <c r="H4">
        <f t="shared" si="0"/>
        <v>0</v>
      </c>
      <c r="I4" t="e">
        <f t="shared" si="1"/>
        <v>#DIV/0!</v>
      </c>
      <c r="J4" t="e">
        <f t="shared" si="2"/>
        <v>#DIV/0!</v>
      </c>
    </row>
    <row r="5" spans="1:13">
      <c r="A5" t="s">
        <v>31</v>
      </c>
      <c r="H5">
        <f t="shared" si="0"/>
        <v>0</v>
      </c>
      <c r="I5" t="e">
        <f t="shared" si="1"/>
        <v>#DIV/0!</v>
      </c>
      <c r="J5" t="e">
        <f t="shared" si="2"/>
        <v>#DIV/0!</v>
      </c>
    </row>
    <row r="6" spans="1:13">
      <c r="A6" t="s">
        <v>73</v>
      </c>
      <c r="H6">
        <f t="shared" si="0"/>
        <v>0</v>
      </c>
      <c r="I6" t="e">
        <f t="shared" si="1"/>
        <v>#DIV/0!</v>
      </c>
      <c r="J6" t="e">
        <f t="shared" si="2"/>
        <v>#DIV/0!</v>
      </c>
    </row>
    <row r="7" spans="1:13">
      <c r="A7" t="s">
        <v>93</v>
      </c>
      <c r="H7">
        <f t="shared" si="0"/>
        <v>0</v>
      </c>
      <c r="I7" t="e">
        <f t="shared" si="1"/>
        <v>#DIV/0!</v>
      </c>
      <c r="J7" t="e">
        <f t="shared" si="2"/>
        <v>#DIV/0!</v>
      </c>
    </row>
    <row r="8" spans="1:13">
      <c r="A8" t="s">
        <v>89</v>
      </c>
      <c r="H8">
        <f t="shared" si="0"/>
        <v>0</v>
      </c>
      <c r="I8" t="e">
        <f t="shared" si="1"/>
        <v>#DIV/0!</v>
      </c>
      <c r="J8" t="e">
        <f t="shared" si="2"/>
        <v>#DIV/0!</v>
      </c>
    </row>
    <row r="9" spans="1:13">
      <c r="A9" t="s">
        <v>72</v>
      </c>
      <c r="H9">
        <f t="shared" si="0"/>
        <v>0</v>
      </c>
      <c r="I9" t="e">
        <f t="shared" si="1"/>
        <v>#DIV/0!</v>
      </c>
      <c r="J9" t="e">
        <f t="shared" si="2"/>
        <v>#DIV/0!</v>
      </c>
    </row>
    <row r="10" spans="1:13">
      <c r="A10" t="s">
        <v>26</v>
      </c>
      <c r="H10">
        <f t="shared" si="0"/>
        <v>0</v>
      </c>
      <c r="I10" t="e">
        <f t="shared" si="1"/>
        <v>#DIV/0!</v>
      </c>
      <c r="J10" t="e">
        <f t="shared" si="2"/>
        <v>#DIV/0!</v>
      </c>
    </row>
    <row r="11" spans="1:13">
      <c r="A11" t="s">
        <v>14</v>
      </c>
      <c r="H11">
        <f t="shared" si="0"/>
        <v>0</v>
      </c>
      <c r="I11" t="e">
        <f t="shared" si="1"/>
        <v>#DIV/0!</v>
      </c>
      <c r="J11" t="e">
        <f t="shared" si="2"/>
        <v>#DIV/0!</v>
      </c>
    </row>
    <row r="12" spans="1:13">
      <c r="A12" t="s">
        <v>81</v>
      </c>
      <c r="H12">
        <f t="shared" si="0"/>
        <v>0</v>
      </c>
      <c r="I12" t="e">
        <f t="shared" si="1"/>
        <v>#DIV/0!</v>
      </c>
      <c r="J12" t="e">
        <f t="shared" si="2"/>
        <v>#DIV/0!</v>
      </c>
    </row>
    <row r="13" spans="1:13">
      <c r="A13" t="s">
        <v>71</v>
      </c>
      <c r="H13">
        <f t="shared" si="0"/>
        <v>0</v>
      </c>
      <c r="I13" t="e">
        <f t="shared" si="1"/>
        <v>#DIV/0!</v>
      </c>
      <c r="J13" t="e">
        <f t="shared" si="2"/>
        <v>#DIV/0!</v>
      </c>
    </row>
    <row r="14" spans="1:13">
      <c r="A14" t="s">
        <v>35</v>
      </c>
      <c r="H14">
        <f t="shared" si="0"/>
        <v>0</v>
      </c>
      <c r="I14" t="e">
        <f t="shared" si="1"/>
        <v>#DIV/0!</v>
      </c>
      <c r="J14" t="e">
        <f t="shared" si="2"/>
        <v>#DIV/0!</v>
      </c>
    </row>
    <row r="15" spans="1:13">
      <c r="A15" t="s">
        <v>19</v>
      </c>
      <c r="H15">
        <f t="shared" si="0"/>
        <v>0</v>
      </c>
      <c r="I15" t="e">
        <f t="shared" si="1"/>
        <v>#DIV/0!</v>
      </c>
      <c r="J15" t="e">
        <f t="shared" si="2"/>
        <v>#DIV/0!</v>
      </c>
    </row>
    <row r="16" spans="1:13">
      <c r="A16" t="s">
        <v>43</v>
      </c>
      <c r="H16">
        <f t="shared" si="0"/>
        <v>0</v>
      </c>
      <c r="I16" t="e">
        <f t="shared" si="1"/>
        <v>#DIV/0!</v>
      </c>
      <c r="J16" t="e">
        <f t="shared" si="2"/>
        <v>#DIV/0!</v>
      </c>
    </row>
    <row r="17" spans="1:10">
      <c r="A17" t="s">
        <v>20</v>
      </c>
      <c r="H17">
        <f t="shared" si="0"/>
        <v>0</v>
      </c>
      <c r="I17" t="e">
        <f t="shared" si="1"/>
        <v>#DIV/0!</v>
      </c>
      <c r="J17" t="e">
        <f t="shared" si="2"/>
        <v>#DIV/0!</v>
      </c>
    </row>
    <row r="18" spans="1:10">
      <c r="A18" t="s">
        <v>40</v>
      </c>
      <c r="H18">
        <f t="shared" si="0"/>
        <v>0</v>
      </c>
      <c r="I18" t="e">
        <f t="shared" si="1"/>
        <v>#DIV/0!</v>
      </c>
      <c r="J18" t="e">
        <f t="shared" si="2"/>
        <v>#DIV/0!</v>
      </c>
    </row>
    <row r="19" spans="1:10">
      <c r="A19" t="s">
        <v>34</v>
      </c>
      <c r="H19">
        <f t="shared" si="0"/>
        <v>0</v>
      </c>
      <c r="I19" t="e">
        <f t="shared" si="1"/>
        <v>#DIV/0!</v>
      </c>
      <c r="J19" t="e">
        <f t="shared" si="2"/>
        <v>#DIV/0!</v>
      </c>
    </row>
    <row r="20" spans="1:10">
      <c r="A20" t="s">
        <v>66</v>
      </c>
      <c r="H20">
        <f t="shared" si="0"/>
        <v>0</v>
      </c>
      <c r="I20" t="e">
        <f t="shared" si="1"/>
        <v>#DIV/0!</v>
      </c>
      <c r="J20" t="e">
        <f t="shared" si="2"/>
        <v>#DIV/0!</v>
      </c>
    </row>
    <row r="21" spans="1:10">
      <c r="A21" t="s">
        <v>69</v>
      </c>
      <c r="H21">
        <f t="shared" si="0"/>
        <v>0</v>
      </c>
      <c r="I21" t="e">
        <f t="shared" si="1"/>
        <v>#DIV/0!</v>
      </c>
      <c r="J21" t="e">
        <f t="shared" si="2"/>
        <v>#DIV/0!</v>
      </c>
    </row>
    <row r="22" spans="1:10">
      <c r="A22" t="s">
        <v>95</v>
      </c>
      <c r="H22">
        <f t="shared" si="0"/>
        <v>0</v>
      </c>
      <c r="I22" t="e">
        <f t="shared" si="1"/>
        <v>#DIV/0!</v>
      </c>
      <c r="J22" t="e">
        <f t="shared" si="2"/>
        <v>#DIV/0!</v>
      </c>
    </row>
    <row r="23" spans="1:10">
      <c r="A23" t="s">
        <v>32</v>
      </c>
      <c r="H23">
        <f t="shared" si="0"/>
        <v>0</v>
      </c>
      <c r="I23" t="e">
        <f t="shared" si="1"/>
        <v>#DIV/0!</v>
      </c>
      <c r="J23" t="e">
        <f t="shared" si="2"/>
        <v>#DIV/0!</v>
      </c>
    </row>
    <row r="24" spans="1:10">
      <c r="A24" t="s">
        <v>80</v>
      </c>
      <c r="H24">
        <f t="shared" si="0"/>
        <v>0</v>
      </c>
      <c r="I24" t="e">
        <f t="shared" si="1"/>
        <v>#DIV/0!</v>
      </c>
      <c r="J24" t="e">
        <f t="shared" si="2"/>
        <v>#DIV/0!</v>
      </c>
    </row>
    <row r="25" spans="1:10">
      <c r="A25" t="s">
        <v>58</v>
      </c>
      <c r="H25">
        <f t="shared" si="0"/>
        <v>0</v>
      </c>
      <c r="I25" t="e">
        <f t="shared" si="1"/>
        <v>#DIV/0!</v>
      </c>
      <c r="J25" t="e">
        <f t="shared" si="2"/>
        <v>#DIV/0!</v>
      </c>
    </row>
    <row r="26" spans="1:10">
      <c r="A26" t="s">
        <v>78</v>
      </c>
      <c r="H26">
        <f t="shared" si="0"/>
        <v>0</v>
      </c>
      <c r="I26" t="e">
        <f t="shared" si="1"/>
        <v>#DIV/0!</v>
      </c>
      <c r="J26" t="e">
        <f t="shared" si="2"/>
        <v>#DIV/0!</v>
      </c>
    </row>
    <row r="27" spans="1:10">
      <c r="A27" t="s">
        <v>99</v>
      </c>
      <c r="H27">
        <f t="shared" si="0"/>
        <v>0</v>
      </c>
      <c r="I27" t="e">
        <f t="shared" si="1"/>
        <v>#DIV/0!</v>
      </c>
      <c r="J27" t="e">
        <f t="shared" si="2"/>
        <v>#DIV/0!</v>
      </c>
    </row>
    <row r="28" spans="1:10">
      <c r="A28" t="s">
        <v>36</v>
      </c>
      <c r="H28">
        <f t="shared" si="0"/>
        <v>0</v>
      </c>
      <c r="I28" t="e">
        <f t="shared" si="1"/>
        <v>#DIV/0!</v>
      </c>
      <c r="J28" t="e">
        <f t="shared" si="2"/>
        <v>#DIV/0!</v>
      </c>
    </row>
    <row r="29" spans="1:10">
      <c r="A29" t="s">
        <v>37</v>
      </c>
      <c r="H29">
        <f t="shared" si="0"/>
        <v>0</v>
      </c>
      <c r="I29" t="e">
        <f t="shared" si="1"/>
        <v>#DIV/0!</v>
      </c>
      <c r="J29" t="e">
        <f t="shared" si="2"/>
        <v>#DIV/0!</v>
      </c>
    </row>
    <row r="30" spans="1:10">
      <c r="A30" t="s">
        <v>63</v>
      </c>
      <c r="H30">
        <f t="shared" si="0"/>
        <v>0</v>
      </c>
      <c r="I30" t="e">
        <f t="shared" si="1"/>
        <v>#DIV/0!</v>
      </c>
      <c r="J30" t="e">
        <f t="shared" si="2"/>
        <v>#DIV/0!</v>
      </c>
    </row>
    <row r="31" spans="1:10">
      <c r="A31" t="s">
        <v>75</v>
      </c>
      <c r="H31">
        <f t="shared" si="0"/>
        <v>0</v>
      </c>
      <c r="I31" t="e">
        <f t="shared" si="1"/>
        <v>#DIV/0!</v>
      </c>
      <c r="J31" t="e">
        <f t="shared" si="2"/>
        <v>#DIV/0!</v>
      </c>
    </row>
    <row r="32" spans="1:10">
      <c r="A32" t="s">
        <v>67</v>
      </c>
      <c r="H32">
        <f t="shared" si="0"/>
        <v>0</v>
      </c>
      <c r="I32" t="e">
        <f t="shared" si="1"/>
        <v>#DIV/0!</v>
      </c>
      <c r="J32" t="e">
        <f t="shared" si="2"/>
        <v>#DIV/0!</v>
      </c>
    </row>
    <row r="33" spans="1:10">
      <c r="A33" t="s">
        <v>87</v>
      </c>
      <c r="H33">
        <f t="shared" si="0"/>
        <v>0</v>
      </c>
      <c r="I33" t="e">
        <f t="shared" si="1"/>
        <v>#DIV/0!</v>
      </c>
      <c r="J33" t="e">
        <f t="shared" si="2"/>
        <v>#DIV/0!</v>
      </c>
    </row>
    <row r="34" spans="1:10">
      <c r="A34" t="s">
        <v>33</v>
      </c>
      <c r="H34">
        <f t="shared" si="0"/>
        <v>0</v>
      </c>
      <c r="I34" t="e">
        <f t="shared" si="1"/>
        <v>#DIV/0!</v>
      </c>
      <c r="J34" t="e">
        <f t="shared" si="2"/>
        <v>#DIV/0!</v>
      </c>
    </row>
    <row r="35" spans="1:10">
      <c r="A35" t="s">
        <v>98</v>
      </c>
      <c r="H35">
        <f t="shared" si="0"/>
        <v>0</v>
      </c>
      <c r="I35" t="e">
        <f t="shared" si="1"/>
        <v>#DIV/0!</v>
      </c>
      <c r="J35" t="e">
        <f t="shared" si="2"/>
        <v>#DIV/0!</v>
      </c>
    </row>
    <row r="36" spans="1:10">
      <c r="A36" t="s">
        <v>13</v>
      </c>
      <c r="H36">
        <f t="shared" si="0"/>
        <v>0</v>
      </c>
      <c r="I36" t="e">
        <f t="shared" si="1"/>
        <v>#DIV/0!</v>
      </c>
      <c r="J36" t="e">
        <f t="shared" si="2"/>
        <v>#DIV/0!</v>
      </c>
    </row>
    <row r="37" spans="1:10">
      <c r="A37" t="s">
        <v>42</v>
      </c>
      <c r="H37">
        <f t="shared" si="0"/>
        <v>0</v>
      </c>
      <c r="I37" t="e">
        <f t="shared" si="1"/>
        <v>#DIV/0!</v>
      </c>
      <c r="J37" t="e">
        <f t="shared" si="2"/>
        <v>#DIV/0!</v>
      </c>
    </row>
    <row r="38" spans="1:10">
      <c r="A38" t="s">
        <v>91</v>
      </c>
      <c r="H38">
        <f t="shared" si="0"/>
        <v>0</v>
      </c>
      <c r="I38" t="e">
        <f t="shared" si="1"/>
        <v>#DIV/0!</v>
      </c>
      <c r="J38" t="e">
        <f t="shared" si="2"/>
        <v>#DIV/0!</v>
      </c>
    </row>
    <row r="39" spans="1:10">
      <c r="A39" t="s">
        <v>60</v>
      </c>
      <c r="H39">
        <f t="shared" si="0"/>
        <v>0</v>
      </c>
      <c r="I39" t="e">
        <f t="shared" si="1"/>
        <v>#DIV/0!</v>
      </c>
      <c r="J39" t="e">
        <f t="shared" si="2"/>
        <v>#DIV/0!</v>
      </c>
    </row>
    <row r="40" spans="1:10">
      <c r="A40" t="s">
        <v>45</v>
      </c>
      <c r="H40">
        <f t="shared" si="0"/>
        <v>0</v>
      </c>
      <c r="I40" t="e">
        <f t="shared" si="1"/>
        <v>#DIV/0!</v>
      </c>
      <c r="J40" t="e">
        <f t="shared" si="2"/>
        <v>#DIV/0!</v>
      </c>
    </row>
    <row r="41" spans="1:10">
      <c r="A41" t="s">
        <v>52</v>
      </c>
      <c r="H41">
        <f t="shared" si="0"/>
        <v>0</v>
      </c>
      <c r="I41" t="e">
        <f t="shared" si="1"/>
        <v>#DIV/0!</v>
      </c>
      <c r="J41" t="e">
        <f t="shared" si="2"/>
        <v>#DIV/0!</v>
      </c>
    </row>
    <row r="42" spans="1:10">
      <c r="A42" t="s">
        <v>51</v>
      </c>
      <c r="H42">
        <f t="shared" si="0"/>
        <v>0</v>
      </c>
      <c r="I42" t="e">
        <f t="shared" si="1"/>
        <v>#DIV/0!</v>
      </c>
      <c r="J42" t="e">
        <f t="shared" si="2"/>
        <v>#DIV/0!</v>
      </c>
    </row>
    <row r="43" spans="1:10">
      <c r="A43" t="s">
        <v>57</v>
      </c>
      <c r="H43">
        <f t="shared" si="0"/>
        <v>0</v>
      </c>
      <c r="I43" t="e">
        <f t="shared" si="1"/>
        <v>#DIV/0!</v>
      </c>
      <c r="J43" t="e">
        <f t="shared" si="2"/>
        <v>#DIV/0!</v>
      </c>
    </row>
    <row r="44" spans="1:10">
      <c r="A44" t="s">
        <v>90</v>
      </c>
      <c r="H44">
        <f t="shared" si="0"/>
        <v>0</v>
      </c>
      <c r="I44" t="e">
        <f t="shared" si="1"/>
        <v>#DIV/0!</v>
      </c>
      <c r="J44" t="e">
        <f t="shared" si="2"/>
        <v>#DIV/0!</v>
      </c>
    </row>
    <row r="45" spans="1:10">
      <c r="A45" t="s">
        <v>85</v>
      </c>
      <c r="H45">
        <f t="shared" si="0"/>
        <v>0</v>
      </c>
      <c r="I45" t="e">
        <f t="shared" si="1"/>
        <v>#DIV/0!</v>
      </c>
      <c r="J45" t="e">
        <f t="shared" si="2"/>
        <v>#DIV/0!</v>
      </c>
    </row>
    <row r="46" spans="1:10">
      <c r="A46" t="s">
        <v>84</v>
      </c>
      <c r="H46">
        <f t="shared" si="0"/>
        <v>0</v>
      </c>
      <c r="I46" t="e">
        <f t="shared" si="1"/>
        <v>#DIV/0!</v>
      </c>
      <c r="J46" t="e">
        <f t="shared" si="2"/>
        <v>#DIV/0!</v>
      </c>
    </row>
    <row r="47" spans="1:10">
      <c r="A47" t="s">
        <v>96</v>
      </c>
      <c r="H47">
        <f t="shared" si="0"/>
        <v>0</v>
      </c>
      <c r="I47" t="e">
        <f t="shared" si="1"/>
        <v>#DIV/0!</v>
      </c>
      <c r="J47" t="e">
        <f t="shared" si="2"/>
        <v>#DIV/0!</v>
      </c>
    </row>
    <row r="48" spans="1:10">
      <c r="A48" t="s">
        <v>27</v>
      </c>
      <c r="H48">
        <f t="shared" si="0"/>
        <v>0</v>
      </c>
      <c r="I48" t="e">
        <f t="shared" si="1"/>
        <v>#DIV/0!</v>
      </c>
      <c r="J48" t="e">
        <f t="shared" si="2"/>
        <v>#DIV/0!</v>
      </c>
    </row>
    <row r="49" spans="1:10">
      <c r="A49" t="s">
        <v>61</v>
      </c>
      <c r="H49">
        <f t="shared" si="0"/>
        <v>0</v>
      </c>
      <c r="I49" t="e">
        <f t="shared" si="1"/>
        <v>#DIV/0!</v>
      </c>
      <c r="J49" t="e">
        <f t="shared" si="2"/>
        <v>#DIV/0!</v>
      </c>
    </row>
    <row r="50" spans="1:10">
      <c r="A50" t="s">
        <v>18</v>
      </c>
      <c r="H50">
        <f t="shared" si="0"/>
        <v>0</v>
      </c>
      <c r="I50" t="e">
        <f t="shared" si="1"/>
        <v>#DIV/0!</v>
      </c>
      <c r="J50" t="e">
        <f t="shared" si="2"/>
        <v>#DIV/0!</v>
      </c>
    </row>
    <row r="51" spans="1:10">
      <c r="A51" t="s">
        <v>97</v>
      </c>
      <c r="H51">
        <f t="shared" si="0"/>
        <v>0</v>
      </c>
      <c r="I51" t="e">
        <f t="shared" si="1"/>
        <v>#DIV/0!</v>
      </c>
      <c r="J51" t="e">
        <f t="shared" si="2"/>
        <v>#DIV/0!</v>
      </c>
    </row>
    <row r="52" spans="1:10">
      <c r="A52" t="s">
        <v>10</v>
      </c>
      <c r="H52">
        <f t="shared" si="0"/>
        <v>0</v>
      </c>
      <c r="I52" t="e">
        <f t="shared" si="1"/>
        <v>#DIV/0!</v>
      </c>
      <c r="J52" t="e">
        <f t="shared" si="2"/>
        <v>#DIV/0!</v>
      </c>
    </row>
    <row r="53" spans="1:10">
      <c r="A53" t="s">
        <v>11</v>
      </c>
      <c r="H53">
        <f t="shared" si="0"/>
        <v>0</v>
      </c>
      <c r="I53" t="e">
        <f t="shared" si="1"/>
        <v>#DIV/0!</v>
      </c>
      <c r="J53" t="e">
        <f t="shared" si="2"/>
        <v>#DIV/0!</v>
      </c>
    </row>
    <row r="54" spans="1:10">
      <c r="A54" t="s">
        <v>28</v>
      </c>
      <c r="H54">
        <f t="shared" si="0"/>
        <v>0</v>
      </c>
      <c r="I54" t="e">
        <f t="shared" si="1"/>
        <v>#DIV/0!</v>
      </c>
      <c r="J54" t="e">
        <f t="shared" si="2"/>
        <v>#DIV/0!</v>
      </c>
    </row>
    <row r="55" spans="1:10">
      <c r="A55" t="s">
        <v>23</v>
      </c>
      <c r="H55">
        <f t="shared" si="0"/>
        <v>0</v>
      </c>
      <c r="I55" t="e">
        <f t="shared" si="1"/>
        <v>#DIV/0!</v>
      </c>
      <c r="J55" t="e">
        <f t="shared" si="2"/>
        <v>#DIV/0!</v>
      </c>
    </row>
    <row r="56" spans="1:10">
      <c r="A56" t="s">
        <v>74</v>
      </c>
      <c r="H56">
        <f t="shared" si="0"/>
        <v>0</v>
      </c>
      <c r="I56" t="e">
        <f t="shared" si="1"/>
        <v>#DIV/0!</v>
      </c>
      <c r="J56" t="e">
        <f t="shared" si="2"/>
        <v>#DIV/0!</v>
      </c>
    </row>
    <row r="57" spans="1:10">
      <c r="A57" t="s">
        <v>62</v>
      </c>
      <c r="H57">
        <f t="shared" si="0"/>
        <v>0</v>
      </c>
      <c r="I57" t="e">
        <f t="shared" si="1"/>
        <v>#DIV/0!</v>
      </c>
      <c r="J57" t="e">
        <f t="shared" si="2"/>
        <v>#DIV/0!</v>
      </c>
    </row>
    <row r="58" spans="1:10">
      <c r="A58" t="s">
        <v>47</v>
      </c>
      <c r="H58">
        <f t="shared" si="0"/>
        <v>0</v>
      </c>
      <c r="I58" t="e">
        <f t="shared" si="1"/>
        <v>#DIV/0!</v>
      </c>
      <c r="J58" t="e">
        <f t="shared" si="2"/>
        <v>#DIV/0!</v>
      </c>
    </row>
    <row r="59" spans="1:10">
      <c r="A59" t="s">
        <v>8</v>
      </c>
      <c r="H59">
        <f t="shared" si="0"/>
        <v>0</v>
      </c>
      <c r="I59" t="e">
        <f t="shared" si="1"/>
        <v>#DIV/0!</v>
      </c>
      <c r="J59" t="e">
        <f t="shared" si="2"/>
        <v>#DIV/0!</v>
      </c>
    </row>
    <row r="60" spans="1:10">
      <c r="A60" t="s">
        <v>44</v>
      </c>
      <c r="H60">
        <f t="shared" si="0"/>
        <v>0</v>
      </c>
      <c r="I60" t="e">
        <f t="shared" si="1"/>
        <v>#DIV/0!</v>
      </c>
      <c r="J60" t="e">
        <f t="shared" si="2"/>
        <v>#DIV/0!</v>
      </c>
    </row>
    <row r="61" spans="1:10">
      <c r="A61" t="s">
        <v>56</v>
      </c>
      <c r="H61">
        <f t="shared" si="0"/>
        <v>0</v>
      </c>
      <c r="I61" t="e">
        <f t="shared" si="1"/>
        <v>#DIV/0!</v>
      </c>
      <c r="J61" t="e">
        <f t="shared" si="2"/>
        <v>#DIV/0!</v>
      </c>
    </row>
    <row r="62" spans="1:10">
      <c r="A62" t="s">
        <v>82</v>
      </c>
      <c r="H62">
        <f t="shared" si="0"/>
        <v>0</v>
      </c>
      <c r="I62" t="e">
        <f t="shared" si="1"/>
        <v>#DIV/0!</v>
      </c>
      <c r="J62" t="e">
        <f t="shared" si="2"/>
        <v>#DIV/0!</v>
      </c>
    </row>
    <row r="63" spans="1:10">
      <c r="A63" t="s">
        <v>54</v>
      </c>
      <c r="H63">
        <f t="shared" si="0"/>
        <v>0</v>
      </c>
      <c r="I63" t="e">
        <f t="shared" si="1"/>
        <v>#DIV/0!</v>
      </c>
      <c r="J63" t="e">
        <f t="shared" si="2"/>
        <v>#DIV/0!</v>
      </c>
    </row>
    <row r="64" spans="1:10">
      <c r="A64" t="s">
        <v>9</v>
      </c>
      <c r="H64">
        <f t="shared" si="0"/>
        <v>0</v>
      </c>
      <c r="I64" t="e">
        <f t="shared" si="1"/>
        <v>#DIV/0!</v>
      </c>
      <c r="J64" t="e">
        <f t="shared" si="2"/>
        <v>#DIV/0!</v>
      </c>
    </row>
    <row r="65" spans="1:10">
      <c r="A65" t="s">
        <v>50</v>
      </c>
      <c r="H65">
        <f t="shared" si="0"/>
        <v>0</v>
      </c>
      <c r="I65" t="e">
        <f t="shared" si="1"/>
        <v>#DIV/0!</v>
      </c>
      <c r="J65" t="e">
        <f t="shared" si="2"/>
        <v>#DIV/0!</v>
      </c>
    </row>
    <row r="66" spans="1:10">
      <c r="A66" t="s">
        <v>68</v>
      </c>
      <c r="H66">
        <f t="shared" si="0"/>
        <v>0</v>
      </c>
      <c r="I66" t="e">
        <f t="shared" si="1"/>
        <v>#DIV/0!</v>
      </c>
      <c r="J66" t="e">
        <f t="shared" si="2"/>
        <v>#DIV/0!</v>
      </c>
    </row>
    <row r="67" spans="1:10">
      <c r="A67" t="s">
        <v>25</v>
      </c>
      <c r="H67">
        <f t="shared" ref="H67:H93" si="3">G67/36.39361</f>
        <v>0</v>
      </c>
      <c r="I67" t="e">
        <f t="shared" ref="I67:I93" si="4">H67/(F67/1000)</f>
        <v>#DIV/0!</v>
      </c>
      <c r="J67" t="e">
        <f t="shared" ref="J67:J93" si="5">LOG(I67,2)</f>
        <v>#DIV/0!</v>
      </c>
    </row>
    <row r="68" spans="1:10">
      <c r="A68" t="s">
        <v>39</v>
      </c>
      <c r="H68">
        <f t="shared" si="3"/>
        <v>0</v>
      </c>
      <c r="I68" t="e">
        <f t="shared" si="4"/>
        <v>#DIV/0!</v>
      </c>
      <c r="J68" t="e">
        <f t="shared" si="5"/>
        <v>#DIV/0!</v>
      </c>
    </row>
    <row r="69" spans="1:10">
      <c r="A69" t="s">
        <v>4</v>
      </c>
      <c r="H69">
        <f t="shared" si="3"/>
        <v>0</v>
      </c>
      <c r="I69" t="e">
        <f t="shared" si="4"/>
        <v>#DIV/0!</v>
      </c>
      <c r="J69" t="e">
        <f t="shared" si="5"/>
        <v>#DIV/0!</v>
      </c>
    </row>
    <row r="70" spans="1:10">
      <c r="A70" t="s">
        <v>12</v>
      </c>
      <c r="H70">
        <f t="shared" si="3"/>
        <v>0</v>
      </c>
      <c r="I70" t="e">
        <f t="shared" si="4"/>
        <v>#DIV/0!</v>
      </c>
      <c r="J70" t="e">
        <f t="shared" si="5"/>
        <v>#DIV/0!</v>
      </c>
    </row>
    <row r="71" spans="1:10">
      <c r="A71" t="s">
        <v>21</v>
      </c>
      <c r="H71">
        <f t="shared" si="3"/>
        <v>0</v>
      </c>
      <c r="I71" t="e">
        <f t="shared" si="4"/>
        <v>#DIV/0!</v>
      </c>
      <c r="J71" t="e">
        <f t="shared" si="5"/>
        <v>#DIV/0!</v>
      </c>
    </row>
    <row r="72" spans="1:10">
      <c r="A72" t="s">
        <v>7</v>
      </c>
      <c r="H72">
        <f t="shared" si="3"/>
        <v>0</v>
      </c>
      <c r="I72" t="e">
        <f t="shared" si="4"/>
        <v>#DIV/0!</v>
      </c>
      <c r="J72" t="e">
        <f t="shared" si="5"/>
        <v>#DIV/0!</v>
      </c>
    </row>
    <row r="73" spans="1:10">
      <c r="A73" t="s">
        <v>92</v>
      </c>
      <c r="H73">
        <f t="shared" si="3"/>
        <v>0</v>
      </c>
      <c r="I73" t="e">
        <f t="shared" si="4"/>
        <v>#DIV/0!</v>
      </c>
      <c r="J73" t="e">
        <f t="shared" si="5"/>
        <v>#DIV/0!</v>
      </c>
    </row>
    <row r="74" spans="1:10">
      <c r="A74" t="s">
        <v>49</v>
      </c>
      <c r="H74">
        <f t="shared" si="3"/>
        <v>0</v>
      </c>
      <c r="I74" t="e">
        <f t="shared" si="4"/>
        <v>#DIV/0!</v>
      </c>
      <c r="J74" t="e">
        <f t="shared" si="5"/>
        <v>#DIV/0!</v>
      </c>
    </row>
    <row r="75" spans="1:10">
      <c r="A75" t="s">
        <v>48</v>
      </c>
      <c r="H75">
        <f t="shared" si="3"/>
        <v>0</v>
      </c>
      <c r="I75" t="e">
        <f t="shared" si="4"/>
        <v>#DIV/0!</v>
      </c>
      <c r="J75" t="e">
        <f t="shared" si="5"/>
        <v>#DIV/0!</v>
      </c>
    </row>
    <row r="76" spans="1:10">
      <c r="A76" t="s">
        <v>65</v>
      </c>
      <c r="H76">
        <f t="shared" si="3"/>
        <v>0</v>
      </c>
      <c r="I76" t="e">
        <f t="shared" si="4"/>
        <v>#DIV/0!</v>
      </c>
      <c r="J76" t="e">
        <f t="shared" si="5"/>
        <v>#DIV/0!</v>
      </c>
    </row>
    <row r="77" spans="1:10">
      <c r="A77" t="s">
        <v>15</v>
      </c>
      <c r="H77">
        <f t="shared" si="3"/>
        <v>0</v>
      </c>
      <c r="I77" t="e">
        <f t="shared" si="4"/>
        <v>#DIV/0!</v>
      </c>
      <c r="J77" t="e">
        <f t="shared" si="5"/>
        <v>#DIV/0!</v>
      </c>
    </row>
    <row r="78" spans="1:10">
      <c r="A78" t="s">
        <v>55</v>
      </c>
      <c r="H78">
        <f t="shared" si="3"/>
        <v>0</v>
      </c>
      <c r="I78" t="e">
        <f t="shared" si="4"/>
        <v>#DIV/0!</v>
      </c>
      <c r="J78" t="e">
        <f t="shared" si="5"/>
        <v>#DIV/0!</v>
      </c>
    </row>
    <row r="79" spans="1:10">
      <c r="A79" t="s">
        <v>22</v>
      </c>
      <c r="H79">
        <f t="shared" si="3"/>
        <v>0</v>
      </c>
      <c r="I79" t="e">
        <f t="shared" si="4"/>
        <v>#DIV/0!</v>
      </c>
      <c r="J79" t="e">
        <f t="shared" si="5"/>
        <v>#DIV/0!</v>
      </c>
    </row>
    <row r="80" spans="1:10">
      <c r="A80" t="s">
        <v>38</v>
      </c>
      <c r="H80">
        <f t="shared" si="3"/>
        <v>0</v>
      </c>
      <c r="I80" t="e">
        <f t="shared" si="4"/>
        <v>#DIV/0!</v>
      </c>
      <c r="J80" t="e">
        <f t="shared" si="5"/>
        <v>#DIV/0!</v>
      </c>
    </row>
    <row r="81" spans="1:10">
      <c r="A81" t="s">
        <v>41</v>
      </c>
      <c r="H81">
        <f t="shared" si="3"/>
        <v>0</v>
      </c>
      <c r="I81" t="e">
        <f t="shared" si="4"/>
        <v>#DIV/0!</v>
      </c>
      <c r="J81" t="e">
        <f t="shared" si="5"/>
        <v>#DIV/0!</v>
      </c>
    </row>
    <row r="82" spans="1:10">
      <c r="A82" t="s">
        <v>17</v>
      </c>
      <c r="H82">
        <f t="shared" si="3"/>
        <v>0</v>
      </c>
      <c r="I82" t="e">
        <f t="shared" si="4"/>
        <v>#DIV/0!</v>
      </c>
      <c r="J82" t="e">
        <f t="shared" si="5"/>
        <v>#DIV/0!</v>
      </c>
    </row>
    <row r="83" spans="1:10">
      <c r="A83" t="s">
        <v>24</v>
      </c>
      <c r="H83">
        <f t="shared" si="3"/>
        <v>0</v>
      </c>
      <c r="I83" t="e">
        <f t="shared" si="4"/>
        <v>#DIV/0!</v>
      </c>
      <c r="J83" t="e">
        <f t="shared" si="5"/>
        <v>#DIV/0!</v>
      </c>
    </row>
    <row r="84" spans="1:10">
      <c r="A84" t="s">
        <v>64</v>
      </c>
      <c r="H84">
        <f t="shared" si="3"/>
        <v>0</v>
      </c>
      <c r="I84" t="e">
        <f t="shared" si="4"/>
        <v>#DIV/0!</v>
      </c>
      <c r="J84" t="e">
        <f t="shared" si="5"/>
        <v>#DIV/0!</v>
      </c>
    </row>
    <row r="85" spans="1:10">
      <c r="A85" t="s">
        <v>46</v>
      </c>
      <c r="H85">
        <f t="shared" si="3"/>
        <v>0</v>
      </c>
      <c r="I85" t="e">
        <f t="shared" si="4"/>
        <v>#DIV/0!</v>
      </c>
      <c r="J85" t="e">
        <f t="shared" si="5"/>
        <v>#DIV/0!</v>
      </c>
    </row>
    <row r="86" spans="1:10">
      <c r="A86" t="s">
        <v>88</v>
      </c>
      <c r="H86">
        <f t="shared" si="3"/>
        <v>0</v>
      </c>
      <c r="I86" t="e">
        <f t="shared" si="4"/>
        <v>#DIV/0!</v>
      </c>
      <c r="J86" t="e">
        <f t="shared" si="5"/>
        <v>#DIV/0!</v>
      </c>
    </row>
    <row r="87" spans="1:10">
      <c r="A87" t="s">
        <v>59</v>
      </c>
      <c r="H87">
        <f t="shared" si="3"/>
        <v>0</v>
      </c>
      <c r="I87" t="e">
        <f t="shared" si="4"/>
        <v>#DIV/0!</v>
      </c>
      <c r="J87" t="e">
        <f t="shared" si="5"/>
        <v>#DIV/0!</v>
      </c>
    </row>
    <row r="88" spans="1:10">
      <c r="A88" t="s">
        <v>86</v>
      </c>
      <c r="H88">
        <f t="shared" si="3"/>
        <v>0</v>
      </c>
      <c r="I88" t="e">
        <f t="shared" si="4"/>
        <v>#DIV/0!</v>
      </c>
      <c r="J88" t="e">
        <f t="shared" si="5"/>
        <v>#DIV/0!</v>
      </c>
    </row>
    <row r="89" spans="1:10">
      <c r="A89" t="s">
        <v>70</v>
      </c>
      <c r="H89">
        <f t="shared" si="3"/>
        <v>0</v>
      </c>
      <c r="I89" t="e">
        <f t="shared" si="4"/>
        <v>#DIV/0!</v>
      </c>
      <c r="J89" t="e">
        <f t="shared" si="5"/>
        <v>#DIV/0!</v>
      </c>
    </row>
    <row r="90" spans="1:10">
      <c r="A90" t="s">
        <v>83</v>
      </c>
      <c r="H90">
        <f t="shared" si="3"/>
        <v>0</v>
      </c>
      <c r="I90" t="e">
        <f t="shared" si="4"/>
        <v>#DIV/0!</v>
      </c>
      <c r="J90" t="e">
        <f t="shared" si="5"/>
        <v>#DIV/0!</v>
      </c>
    </row>
    <row r="91" spans="1:10">
      <c r="A91" t="s">
        <v>94</v>
      </c>
      <c r="H91">
        <f t="shared" si="3"/>
        <v>0</v>
      </c>
      <c r="I91" t="e">
        <f t="shared" si="4"/>
        <v>#DIV/0!</v>
      </c>
      <c r="J91" t="e">
        <f t="shared" si="5"/>
        <v>#DIV/0!</v>
      </c>
    </row>
    <row r="92" spans="1:10">
      <c r="A92" t="s">
        <v>16</v>
      </c>
      <c r="H92">
        <f t="shared" si="3"/>
        <v>0</v>
      </c>
      <c r="I92" t="e">
        <f t="shared" si="4"/>
        <v>#DIV/0!</v>
      </c>
      <c r="J92" t="e">
        <f t="shared" si="5"/>
        <v>#DIV/0!</v>
      </c>
    </row>
    <row r="93" spans="1:10">
      <c r="A93" t="s">
        <v>30</v>
      </c>
      <c r="H93">
        <f t="shared" si="3"/>
        <v>0</v>
      </c>
      <c r="I93" t="e">
        <f t="shared" si="4"/>
        <v>#DIV/0!</v>
      </c>
      <c r="J93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ERCC Mix In </vt:lpstr>
      <vt:lpstr>fCounts data</vt:lpstr>
      <vt:lpstr>'fCounts data'!ercc_d165_krabair_rna_S9_R1_001.fastq_rnaseq_fc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 Murvin</dc:creator>
  <cp:lastModifiedBy>McKenzie Murvin</cp:lastModifiedBy>
  <dcterms:created xsi:type="dcterms:W3CDTF">2020-06-09T22:19:18Z</dcterms:created>
  <dcterms:modified xsi:type="dcterms:W3CDTF">2020-06-10T14:14:12Z</dcterms:modified>
</cp:coreProperties>
</file>